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hris\but-ind-data-pt-12-2020-u-c\Week-01-Excel\Homework\Instructions\"/>
    </mc:Choice>
  </mc:AlternateContent>
  <xr:revisionPtr revIDLastSave="0" documentId="13_ncr:1_{01CFF9FE-0613-49DA-99D2-E49C68AFA212}" xr6:coauthVersionLast="45" xr6:coauthVersionMax="45" xr10:uidLastSave="{00000000-0000-0000-0000-000000000000}"/>
  <bookViews>
    <workbookView xWindow="22932" yWindow="-108" windowWidth="19416" windowHeight="10416" activeTab="12" xr2:uid="{00000000-000D-0000-FFFF-FFFF00000000}"/>
  </bookViews>
  <sheets>
    <sheet name="Data" sheetId="1" r:id="rId1"/>
    <sheet name="Campaigns by Category" sheetId="2" r:id="rId2"/>
    <sheet name="Campaigns by Sub-Category" sheetId="3" r:id="rId3"/>
    <sheet name="Campaigns by Date" sheetId="5" r:id="rId4"/>
    <sheet name="Bonus Worksheets" sheetId="13" r:id="rId5"/>
    <sheet name="Bonus 1" sheetId="14" r:id="rId6"/>
    <sheet name="Bonus 2 - Data" sheetId="15" r:id="rId7"/>
    <sheet name="Bonus 2 - Data 2" sheetId="16" r:id="rId8"/>
    <sheet name="Bonus 2 - Results" sheetId="17" r:id="rId9"/>
    <sheet name="Addl Charts and Tables" sheetId="6" r:id="rId10"/>
    <sheet name="Adjusted Data" sheetId="9" r:id="rId11"/>
    <sheet name="Staff Picked" sheetId="11" r:id="rId12"/>
    <sheet name="Plays Success Rate" sheetId="8" r:id="rId13"/>
  </sheets>
  <definedNames>
    <definedName name="_xlnm._FilterDatabase" localSheetId="10" hidden="1">'Adjusted Data'!$A$1:$T$3039</definedName>
    <definedName name="_xlnm._FilterDatabase" localSheetId="6" hidden="1">'Bonus 2 - Data'!$A$1:$T$4115</definedName>
    <definedName name="_xlnm._FilterDatabase" localSheetId="0" hidden="1">Data!$A$1:$T$4115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5" l="1"/>
  <c r="S4115" i="15"/>
  <c r="P4115" i="15"/>
  <c r="O4115" i="15"/>
  <c r="T4114" i="15"/>
  <c r="S4114" i="15"/>
  <c r="P4114" i="15"/>
  <c r="O4114" i="15"/>
  <c r="T4113" i="15"/>
  <c r="S4113" i="15"/>
  <c r="P4113" i="15"/>
  <c r="O4113" i="15"/>
  <c r="T4112" i="15"/>
  <c r="S4112" i="15"/>
  <c r="P4112" i="15"/>
  <c r="O4112" i="15"/>
  <c r="T4111" i="15"/>
  <c r="S4111" i="15"/>
  <c r="P4111" i="15"/>
  <c r="O4111" i="15"/>
  <c r="T4110" i="15"/>
  <c r="S4110" i="15"/>
  <c r="P4110" i="15"/>
  <c r="O4110" i="15"/>
  <c r="T4109" i="15"/>
  <c r="S4109" i="15"/>
  <c r="P4109" i="15"/>
  <c r="O4109" i="15"/>
  <c r="T4108" i="15"/>
  <c r="S4108" i="15"/>
  <c r="P4108" i="15"/>
  <c r="O4108" i="15"/>
  <c r="T4107" i="15"/>
  <c r="S4107" i="15"/>
  <c r="P4107" i="15"/>
  <c r="O4107" i="15"/>
  <c r="T4106" i="15"/>
  <c r="S4106" i="15"/>
  <c r="P4106" i="15"/>
  <c r="O4106" i="15"/>
  <c r="T4105" i="15"/>
  <c r="S4105" i="15"/>
  <c r="P4105" i="15"/>
  <c r="O4105" i="15"/>
  <c r="T4104" i="15"/>
  <c r="S4104" i="15"/>
  <c r="P4104" i="15"/>
  <c r="O4104" i="15"/>
  <c r="T4103" i="15"/>
  <c r="S4103" i="15"/>
  <c r="P4103" i="15"/>
  <c r="O4103" i="15"/>
  <c r="T4102" i="15"/>
  <c r="S4102" i="15"/>
  <c r="P4102" i="15"/>
  <c r="O4102" i="15"/>
  <c r="T4101" i="15"/>
  <c r="S4101" i="15"/>
  <c r="P4101" i="15"/>
  <c r="O4101" i="15"/>
  <c r="T4100" i="15"/>
  <c r="S4100" i="15"/>
  <c r="P4100" i="15"/>
  <c r="O4100" i="15"/>
  <c r="T4099" i="15"/>
  <c r="S4099" i="15"/>
  <c r="P4099" i="15"/>
  <c r="O4099" i="15"/>
  <c r="T4098" i="15"/>
  <c r="S4098" i="15"/>
  <c r="P4098" i="15"/>
  <c r="O4098" i="15"/>
  <c r="T4097" i="15"/>
  <c r="S4097" i="15"/>
  <c r="P4097" i="15"/>
  <c r="O4097" i="15"/>
  <c r="T4096" i="15"/>
  <c r="S4096" i="15"/>
  <c r="P4096" i="15"/>
  <c r="O4096" i="15"/>
  <c r="T4095" i="15"/>
  <c r="S4095" i="15"/>
  <c r="P4095" i="15"/>
  <c r="O4095" i="15"/>
  <c r="T4094" i="15"/>
  <c r="S4094" i="15"/>
  <c r="P4094" i="15"/>
  <c r="O4094" i="15"/>
  <c r="T4093" i="15"/>
  <c r="S4093" i="15"/>
  <c r="P4093" i="15"/>
  <c r="O4093" i="15"/>
  <c r="T4092" i="15"/>
  <c r="S4092" i="15"/>
  <c r="P4092" i="15"/>
  <c r="O4092" i="15"/>
  <c r="T4091" i="15"/>
  <c r="S4091" i="15"/>
  <c r="P4091" i="15"/>
  <c r="O4091" i="15"/>
  <c r="T4090" i="15"/>
  <c r="S4090" i="15"/>
  <c r="P4090" i="15"/>
  <c r="O4090" i="15"/>
  <c r="T4089" i="15"/>
  <c r="S4089" i="15"/>
  <c r="P4089" i="15"/>
  <c r="O4089" i="15"/>
  <c r="T4088" i="15"/>
  <c r="S4088" i="15"/>
  <c r="P4088" i="15"/>
  <c r="O4088" i="15"/>
  <c r="T4087" i="15"/>
  <c r="S4087" i="15"/>
  <c r="P4087" i="15"/>
  <c r="O4087" i="15"/>
  <c r="T4086" i="15"/>
  <c r="S4086" i="15"/>
  <c r="P4086" i="15"/>
  <c r="O4086" i="15"/>
  <c r="T4085" i="15"/>
  <c r="S4085" i="15"/>
  <c r="P4085" i="15"/>
  <c r="O4085" i="15"/>
  <c r="T4084" i="15"/>
  <c r="S4084" i="15"/>
  <c r="P4084" i="15"/>
  <c r="O4084" i="15"/>
  <c r="T4083" i="15"/>
  <c r="S4083" i="15"/>
  <c r="P4083" i="15"/>
  <c r="O4083" i="15"/>
  <c r="T4082" i="15"/>
  <c r="S4082" i="15"/>
  <c r="P4082" i="15"/>
  <c r="O4082" i="15"/>
  <c r="T4081" i="15"/>
  <c r="S4081" i="15"/>
  <c r="P4081" i="15"/>
  <c r="O4081" i="15"/>
  <c r="T4080" i="15"/>
  <c r="S4080" i="15"/>
  <c r="P4080" i="15"/>
  <c r="O4080" i="15"/>
  <c r="T4079" i="15"/>
  <c r="S4079" i="15"/>
  <c r="P4079" i="15"/>
  <c r="O4079" i="15"/>
  <c r="T4078" i="15"/>
  <c r="S4078" i="15"/>
  <c r="P4078" i="15"/>
  <c r="O4078" i="15"/>
  <c r="T4077" i="15"/>
  <c r="S4077" i="15"/>
  <c r="P4077" i="15"/>
  <c r="O4077" i="15"/>
  <c r="T4076" i="15"/>
  <c r="S4076" i="15"/>
  <c r="P4076" i="15"/>
  <c r="O4076" i="15"/>
  <c r="T4075" i="15"/>
  <c r="S4075" i="15"/>
  <c r="P4075" i="15"/>
  <c r="O4075" i="15"/>
  <c r="T4074" i="15"/>
  <c r="S4074" i="15"/>
  <c r="P4074" i="15"/>
  <c r="O4074" i="15"/>
  <c r="T4073" i="15"/>
  <c r="S4073" i="15"/>
  <c r="P4073" i="15"/>
  <c r="O4073" i="15"/>
  <c r="T4072" i="15"/>
  <c r="S4072" i="15"/>
  <c r="P4072" i="15"/>
  <c r="O4072" i="15"/>
  <c r="T4071" i="15"/>
  <c r="S4071" i="15"/>
  <c r="P4071" i="15"/>
  <c r="O4071" i="15"/>
  <c r="T4070" i="15"/>
  <c r="S4070" i="15"/>
  <c r="P4070" i="15"/>
  <c r="O4070" i="15"/>
  <c r="T4069" i="15"/>
  <c r="S4069" i="15"/>
  <c r="P4069" i="15"/>
  <c r="O4069" i="15"/>
  <c r="T4068" i="15"/>
  <c r="S4068" i="15"/>
  <c r="P4068" i="15"/>
  <c r="O4068" i="15"/>
  <c r="T4067" i="15"/>
  <c r="S4067" i="15"/>
  <c r="P4067" i="15"/>
  <c r="O4067" i="15"/>
  <c r="T4066" i="15"/>
  <c r="S4066" i="15"/>
  <c r="P4066" i="15"/>
  <c r="O4066" i="15"/>
  <c r="T4065" i="15"/>
  <c r="S4065" i="15"/>
  <c r="P4065" i="15"/>
  <c r="O4065" i="15"/>
  <c r="T4064" i="15"/>
  <c r="S4064" i="15"/>
  <c r="P4064" i="15"/>
  <c r="O4064" i="15"/>
  <c r="T4063" i="15"/>
  <c r="S4063" i="15"/>
  <c r="P4063" i="15"/>
  <c r="O4063" i="15"/>
  <c r="T4062" i="15"/>
  <c r="S4062" i="15"/>
  <c r="P4062" i="15"/>
  <c r="O4062" i="15"/>
  <c r="T4061" i="15"/>
  <c r="S4061" i="15"/>
  <c r="P4061" i="15"/>
  <c r="O4061" i="15"/>
  <c r="T4060" i="15"/>
  <c r="S4060" i="15"/>
  <c r="P4060" i="15"/>
  <c r="O4060" i="15"/>
  <c r="T4059" i="15"/>
  <c r="S4059" i="15"/>
  <c r="P4059" i="15"/>
  <c r="O4059" i="15"/>
  <c r="T4058" i="15"/>
  <c r="S4058" i="15"/>
  <c r="P4058" i="15"/>
  <c r="O4058" i="15"/>
  <c r="T4057" i="15"/>
  <c r="S4057" i="15"/>
  <c r="P4057" i="15"/>
  <c r="O4057" i="15"/>
  <c r="T4056" i="15"/>
  <c r="S4056" i="15"/>
  <c r="P4056" i="15"/>
  <c r="O4056" i="15"/>
  <c r="T4055" i="15"/>
  <c r="S4055" i="15"/>
  <c r="P4055" i="15"/>
  <c r="O4055" i="15"/>
  <c r="T4054" i="15"/>
  <c r="S4054" i="15"/>
  <c r="P4054" i="15"/>
  <c r="O4054" i="15"/>
  <c r="T4053" i="15"/>
  <c r="S4053" i="15"/>
  <c r="P4053" i="15"/>
  <c r="O4053" i="15"/>
  <c r="T4052" i="15"/>
  <c r="S4052" i="15"/>
  <c r="P4052" i="15"/>
  <c r="O4052" i="15"/>
  <c r="T4051" i="15"/>
  <c r="S4051" i="15"/>
  <c r="P4051" i="15"/>
  <c r="O4051" i="15"/>
  <c r="T4050" i="15"/>
  <c r="S4050" i="15"/>
  <c r="P4050" i="15"/>
  <c r="O4050" i="15"/>
  <c r="T4049" i="15"/>
  <c r="S4049" i="15"/>
  <c r="P4049" i="15"/>
  <c r="O4049" i="15"/>
  <c r="T4048" i="15"/>
  <c r="S4048" i="15"/>
  <c r="P4048" i="15"/>
  <c r="O4048" i="15"/>
  <c r="T4047" i="15"/>
  <c r="S4047" i="15"/>
  <c r="P4047" i="15"/>
  <c r="O4047" i="15"/>
  <c r="T4046" i="15"/>
  <c r="S4046" i="15"/>
  <c r="P4046" i="15"/>
  <c r="O4046" i="15"/>
  <c r="T4045" i="15"/>
  <c r="S4045" i="15"/>
  <c r="P4045" i="15"/>
  <c r="O4045" i="15"/>
  <c r="T4044" i="15"/>
  <c r="S4044" i="15"/>
  <c r="P4044" i="15"/>
  <c r="O4044" i="15"/>
  <c r="T4043" i="15"/>
  <c r="S4043" i="15"/>
  <c r="P4043" i="15"/>
  <c r="O4043" i="15"/>
  <c r="T4042" i="15"/>
  <c r="S4042" i="15"/>
  <c r="P4042" i="15"/>
  <c r="O4042" i="15"/>
  <c r="T4041" i="15"/>
  <c r="S4041" i="15"/>
  <c r="P4041" i="15"/>
  <c r="O4041" i="15"/>
  <c r="T4040" i="15"/>
  <c r="S4040" i="15"/>
  <c r="P4040" i="15"/>
  <c r="O4040" i="15"/>
  <c r="T4039" i="15"/>
  <c r="S4039" i="15"/>
  <c r="P4039" i="15"/>
  <c r="O4039" i="15"/>
  <c r="T4038" i="15"/>
  <c r="S4038" i="15"/>
  <c r="P4038" i="15"/>
  <c r="O4038" i="15"/>
  <c r="T4037" i="15"/>
  <c r="S4037" i="15"/>
  <c r="P4037" i="15"/>
  <c r="O4037" i="15"/>
  <c r="T4036" i="15"/>
  <c r="S4036" i="15"/>
  <c r="P4036" i="15"/>
  <c r="O4036" i="15"/>
  <c r="T4035" i="15"/>
  <c r="S4035" i="15"/>
  <c r="P4035" i="15"/>
  <c r="O4035" i="15"/>
  <c r="T4034" i="15"/>
  <c r="S4034" i="15"/>
  <c r="P4034" i="15"/>
  <c r="O4034" i="15"/>
  <c r="T4033" i="15"/>
  <c r="S4033" i="15"/>
  <c r="P4033" i="15"/>
  <c r="O4033" i="15"/>
  <c r="T4032" i="15"/>
  <c r="S4032" i="15"/>
  <c r="P4032" i="15"/>
  <c r="O4032" i="15"/>
  <c r="T4031" i="15"/>
  <c r="S4031" i="15"/>
  <c r="P4031" i="15"/>
  <c r="O4031" i="15"/>
  <c r="T4030" i="15"/>
  <c r="S4030" i="15"/>
  <c r="P4030" i="15"/>
  <c r="O4030" i="15"/>
  <c r="T4029" i="15"/>
  <c r="S4029" i="15"/>
  <c r="P4029" i="15"/>
  <c r="O4029" i="15"/>
  <c r="T4028" i="15"/>
  <c r="S4028" i="15"/>
  <c r="P4028" i="15"/>
  <c r="O4028" i="15"/>
  <c r="T4027" i="15"/>
  <c r="S4027" i="15"/>
  <c r="P4027" i="15"/>
  <c r="O4027" i="15"/>
  <c r="T4026" i="15"/>
  <c r="S4026" i="15"/>
  <c r="P4026" i="15"/>
  <c r="O4026" i="15"/>
  <c r="T4025" i="15"/>
  <c r="S4025" i="15"/>
  <c r="P4025" i="15"/>
  <c r="O4025" i="15"/>
  <c r="T4024" i="15"/>
  <c r="S4024" i="15"/>
  <c r="P4024" i="15"/>
  <c r="O4024" i="15"/>
  <c r="T4023" i="15"/>
  <c r="S4023" i="15"/>
  <c r="P4023" i="15"/>
  <c r="O4023" i="15"/>
  <c r="T4022" i="15"/>
  <c r="S4022" i="15"/>
  <c r="P4022" i="15"/>
  <c r="O4022" i="15"/>
  <c r="T4021" i="15"/>
  <c r="S4021" i="15"/>
  <c r="P4021" i="15"/>
  <c r="O4021" i="15"/>
  <c r="T4020" i="15"/>
  <c r="S4020" i="15"/>
  <c r="P4020" i="15"/>
  <c r="O4020" i="15"/>
  <c r="T4019" i="15"/>
  <c r="S4019" i="15"/>
  <c r="P4019" i="15"/>
  <c r="O4019" i="15"/>
  <c r="T4018" i="15"/>
  <c r="S4018" i="15"/>
  <c r="P4018" i="15"/>
  <c r="O4018" i="15"/>
  <c r="T4017" i="15"/>
  <c r="S4017" i="15"/>
  <c r="P4017" i="15"/>
  <c r="O4017" i="15"/>
  <c r="T4016" i="15"/>
  <c r="S4016" i="15"/>
  <c r="P4016" i="15"/>
  <c r="O4016" i="15"/>
  <c r="T4015" i="15"/>
  <c r="S4015" i="15"/>
  <c r="P4015" i="15"/>
  <c r="O4015" i="15"/>
  <c r="T4014" i="15"/>
  <c r="S4014" i="15"/>
  <c r="P4014" i="15"/>
  <c r="O4014" i="15"/>
  <c r="T4013" i="15"/>
  <c r="S4013" i="15"/>
  <c r="P4013" i="15"/>
  <c r="O4013" i="15"/>
  <c r="T4012" i="15"/>
  <c r="S4012" i="15"/>
  <c r="P4012" i="15"/>
  <c r="O4012" i="15"/>
  <c r="T4011" i="15"/>
  <c r="S4011" i="15"/>
  <c r="P4011" i="15"/>
  <c r="O4011" i="15"/>
  <c r="T4010" i="15"/>
  <c r="S4010" i="15"/>
  <c r="P4010" i="15"/>
  <c r="O4010" i="15"/>
  <c r="T4009" i="15"/>
  <c r="S4009" i="15"/>
  <c r="P4009" i="15"/>
  <c r="O4009" i="15"/>
  <c r="T4008" i="15"/>
  <c r="S4008" i="15"/>
  <c r="P4008" i="15"/>
  <c r="O4008" i="15"/>
  <c r="T4007" i="15"/>
  <c r="S4007" i="15"/>
  <c r="P4007" i="15"/>
  <c r="O4007" i="15"/>
  <c r="T4006" i="15"/>
  <c r="S4006" i="15"/>
  <c r="P4006" i="15"/>
  <c r="O4006" i="15"/>
  <c r="T4005" i="15"/>
  <c r="S4005" i="15"/>
  <c r="P4005" i="15"/>
  <c r="O4005" i="15"/>
  <c r="T4004" i="15"/>
  <c r="S4004" i="15"/>
  <c r="P4004" i="15"/>
  <c r="O4004" i="15"/>
  <c r="T4003" i="15"/>
  <c r="S4003" i="15"/>
  <c r="P4003" i="15"/>
  <c r="O4003" i="15"/>
  <c r="T4002" i="15"/>
  <c r="S4002" i="15"/>
  <c r="P4002" i="15"/>
  <c r="O4002" i="15"/>
  <c r="T4001" i="15"/>
  <c r="S4001" i="15"/>
  <c r="P4001" i="15"/>
  <c r="O4001" i="15"/>
  <c r="T4000" i="15"/>
  <c r="S4000" i="15"/>
  <c r="P4000" i="15"/>
  <c r="O4000" i="15"/>
  <c r="T3999" i="15"/>
  <c r="S3999" i="15"/>
  <c r="P3999" i="15"/>
  <c r="O3999" i="15"/>
  <c r="T3998" i="15"/>
  <c r="S3998" i="15"/>
  <c r="P3998" i="15"/>
  <c r="O3998" i="15"/>
  <c r="T3997" i="15"/>
  <c r="S3997" i="15"/>
  <c r="P3997" i="15"/>
  <c r="O3997" i="15"/>
  <c r="T3996" i="15"/>
  <c r="S3996" i="15"/>
  <c r="P3996" i="15"/>
  <c r="O3996" i="15"/>
  <c r="T3995" i="15"/>
  <c r="S3995" i="15"/>
  <c r="P3995" i="15"/>
  <c r="O3995" i="15"/>
  <c r="T3994" i="15"/>
  <c r="S3994" i="15"/>
  <c r="P3994" i="15"/>
  <c r="O3994" i="15"/>
  <c r="T3993" i="15"/>
  <c r="S3993" i="15"/>
  <c r="P3993" i="15"/>
  <c r="O3993" i="15"/>
  <c r="T3992" i="15"/>
  <c r="S3992" i="15"/>
  <c r="P3992" i="15"/>
  <c r="O3992" i="15"/>
  <c r="T3991" i="15"/>
  <c r="S3991" i="15"/>
  <c r="P3991" i="15"/>
  <c r="O3991" i="15"/>
  <c r="T3990" i="15"/>
  <c r="S3990" i="15"/>
  <c r="P3990" i="15"/>
  <c r="O3990" i="15"/>
  <c r="T3989" i="15"/>
  <c r="S3989" i="15"/>
  <c r="P3989" i="15"/>
  <c r="O3989" i="15"/>
  <c r="T3988" i="15"/>
  <c r="S3988" i="15"/>
  <c r="P3988" i="15"/>
  <c r="O3988" i="15"/>
  <c r="T3987" i="15"/>
  <c r="S3987" i="15"/>
  <c r="P3987" i="15"/>
  <c r="O3987" i="15"/>
  <c r="T3986" i="15"/>
  <c r="S3986" i="15"/>
  <c r="P3986" i="15"/>
  <c r="O3986" i="15"/>
  <c r="T3985" i="15"/>
  <c r="S3985" i="15"/>
  <c r="P3985" i="15"/>
  <c r="O3985" i="15"/>
  <c r="T3984" i="15"/>
  <c r="S3984" i="15"/>
  <c r="P3984" i="15"/>
  <c r="O3984" i="15"/>
  <c r="T3983" i="15"/>
  <c r="S3983" i="15"/>
  <c r="P3983" i="15"/>
  <c r="O3983" i="15"/>
  <c r="T3982" i="15"/>
  <c r="S3982" i="15"/>
  <c r="P3982" i="15"/>
  <c r="O3982" i="15"/>
  <c r="T3981" i="15"/>
  <c r="S3981" i="15"/>
  <c r="P3981" i="15"/>
  <c r="O3981" i="15"/>
  <c r="T3980" i="15"/>
  <c r="S3980" i="15"/>
  <c r="P3980" i="15"/>
  <c r="O3980" i="15"/>
  <c r="T3979" i="15"/>
  <c r="S3979" i="15"/>
  <c r="P3979" i="15"/>
  <c r="O3979" i="15"/>
  <c r="T3978" i="15"/>
  <c r="S3978" i="15"/>
  <c r="P3978" i="15"/>
  <c r="O3978" i="15"/>
  <c r="T3977" i="15"/>
  <c r="S3977" i="15"/>
  <c r="P3977" i="15"/>
  <c r="O3977" i="15"/>
  <c r="T3976" i="15"/>
  <c r="S3976" i="15"/>
  <c r="P3976" i="15"/>
  <c r="O3976" i="15"/>
  <c r="T3975" i="15"/>
  <c r="S3975" i="15"/>
  <c r="P3975" i="15"/>
  <c r="O3975" i="15"/>
  <c r="T3974" i="15"/>
  <c r="S3974" i="15"/>
  <c r="P3974" i="15"/>
  <c r="O3974" i="15"/>
  <c r="T3973" i="15"/>
  <c r="S3973" i="15"/>
  <c r="P3973" i="15"/>
  <c r="O3973" i="15"/>
  <c r="T3972" i="15"/>
  <c r="S3972" i="15"/>
  <c r="P3972" i="15"/>
  <c r="O3972" i="15"/>
  <c r="T3971" i="15"/>
  <c r="S3971" i="15"/>
  <c r="P3971" i="15"/>
  <c r="O3971" i="15"/>
  <c r="T3970" i="15"/>
  <c r="S3970" i="15"/>
  <c r="P3970" i="15"/>
  <c r="O3970" i="15"/>
  <c r="T3969" i="15"/>
  <c r="S3969" i="15"/>
  <c r="P3969" i="15"/>
  <c r="O3969" i="15"/>
  <c r="T3968" i="15"/>
  <c r="S3968" i="15"/>
  <c r="P3968" i="15"/>
  <c r="O3968" i="15"/>
  <c r="T3967" i="15"/>
  <c r="S3967" i="15"/>
  <c r="P3967" i="15"/>
  <c r="O3967" i="15"/>
  <c r="T3966" i="15"/>
  <c r="S3966" i="15"/>
  <c r="P3966" i="15"/>
  <c r="O3966" i="15"/>
  <c r="T3965" i="15"/>
  <c r="S3965" i="15"/>
  <c r="P3965" i="15"/>
  <c r="O3965" i="15"/>
  <c r="T3964" i="15"/>
  <c r="S3964" i="15"/>
  <c r="P3964" i="15"/>
  <c r="O3964" i="15"/>
  <c r="T3963" i="15"/>
  <c r="S3963" i="15"/>
  <c r="P3963" i="15"/>
  <c r="O3963" i="15"/>
  <c r="T3962" i="15"/>
  <c r="S3962" i="15"/>
  <c r="P3962" i="15"/>
  <c r="O3962" i="15"/>
  <c r="T3961" i="15"/>
  <c r="S3961" i="15"/>
  <c r="P3961" i="15"/>
  <c r="O3961" i="15"/>
  <c r="T3960" i="15"/>
  <c r="S3960" i="15"/>
  <c r="P3960" i="15"/>
  <c r="O3960" i="15"/>
  <c r="T3959" i="15"/>
  <c r="S3959" i="15"/>
  <c r="P3959" i="15"/>
  <c r="O3959" i="15"/>
  <c r="T3958" i="15"/>
  <c r="S3958" i="15"/>
  <c r="P3958" i="15"/>
  <c r="O3958" i="15"/>
  <c r="T3957" i="15"/>
  <c r="S3957" i="15"/>
  <c r="P3957" i="15"/>
  <c r="O3957" i="15"/>
  <c r="T3956" i="15"/>
  <c r="S3956" i="15"/>
  <c r="P3956" i="15"/>
  <c r="O3956" i="15"/>
  <c r="T3955" i="15"/>
  <c r="S3955" i="15"/>
  <c r="P3955" i="15"/>
  <c r="O3955" i="15"/>
  <c r="T3954" i="15"/>
  <c r="S3954" i="15"/>
  <c r="P3954" i="15"/>
  <c r="O3954" i="15"/>
  <c r="T3953" i="15"/>
  <c r="S3953" i="15"/>
  <c r="P3953" i="15"/>
  <c r="O3953" i="15"/>
  <c r="T3952" i="15"/>
  <c r="S3952" i="15"/>
  <c r="P3952" i="15"/>
  <c r="O3952" i="15"/>
  <c r="T3951" i="15"/>
  <c r="S3951" i="15"/>
  <c r="P3951" i="15"/>
  <c r="O3951" i="15"/>
  <c r="T3950" i="15"/>
  <c r="S3950" i="15"/>
  <c r="P3950" i="15"/>
  <c r="O3950" i="15"/>
  <c r="T3949" i="15"/>
  <c r="S3949" i="15"/>
  <c r="P3949" i="15"/>
  <c r="O3949" i="15"/>
  <c r="T3948" i="15"/>
  <c r="S3948" i="15"/>
  <c r="P3948" i="15"/>
  <c r="O3948" i="15"/>
  <c r="T3947" i="15"/>
  <c r="S3947" i="15"/>
  <c r="P3947" i="15"/>
  <c r="O3947" i="15"/>
  <c r="T3946" i="15"/>
  <c r="S3946" i="15"/>
  <c r="P3946" i="15"/>
  <c r="O3946" i="15"/>
  <c r="T3945" i="15"/>
  <c r="S3945" i="15"/>
  <c r="P3945" i="15"/>
  <c r="O3945" i="15"/>
  <c r="T3944" i="15"/>
  <c r="S3944" i="15"/>
  <c r="P3944" i="15"/>
  <c r="O3944" i="15"/>
  <c r="T3943" i="15"/>
  <c r="S3943" i="15"/>
  <c r="P3943" i="15"/>
  <c r="O3943" i="15"/>
  <c r="T3942" i="15"/>
  <c r="S3942" i="15"/>
  <c r="P3942" i="15"/>
  <c r="O3942" i="15"/>
  <c r="T3941" i="15"/>
  <c r="S3941" i="15"/>
  <c r="P3941" i="15"/>
  <c r="O3941" i="15"/>
  <c r="T3940" i="15"/>
  <c r="S3940" i="15"/>
  <c r="P3940" i="15"/>
  <c r="O3940" i="15"/>
  <c r="T3939" i="15"/>
  <c r="S3939" i="15"/>
  <c r="P3939" i="15"/>
  <c r="O3939" i="15"/>
  <c r="T3938" i="15"/>
  <c r="S3938" i="15"/>
  <c r="P3938" i="15"/>
  <c r="O3938" i="15"/>
  <c r="T3937" i="15"/>
  <c r="S3937" i="15"/>
  <c r="P3937" i="15"/>
  <c r="O3937" i="15"/>
  <c r="T3936" i="15"/>
  <c r="S3936" i="15"/>
  <c r="P3936" i="15"/>
  <c r="O3936" i="15"/>
  <c r="T3935" i="15"/>
  <c r="S3935" i="15"/>
  <c r="P3935" i="15"/>
  <c r="O3935" i="15"/>
  <c r="T3934" i="15"/>
  <c r="S3934" i="15"/>
  <c r="P3934" i="15"/>
  <c r="O3934" i="15"/>
  <c r="T3933" i="15"/>
  <c r="S3933" i="15"/>
  <c r="P3933" i="15"/>
  <c r="O3933" i="15"/>
  <c r="T3932" i="15"/>
  <c r="S3932" i="15"/>
  <c r="P3932" i="15"/>
  <c r="O3932" i="15"/>
  <c r="T3931" i="15"/>
  <c r="S3931" i="15"/>
  <c r="P3931" i="15"/>
  <c r="O3931" i="15"/>
  <c r="T3930" i="15"/>
  <c r="S3930" i="15"/>
  <c r="P3930" i="15"/>
  <c r="O3930" i="15"/>
  <c r="T3929" i="15"/>
  <c r="S3929" i="15"/>
  <c r="P3929" i="15"/>
  <c r="O3929" i="15"/>
  <c r="T3928" i="15"/>
  <c r="S3928" i="15"/>
  <c r="P3928" i="15"/>
  <c r="O3928" i="15"/>
  <c r="T3927" i="15"/>
  <c r="S3927" i="15"/>
  <c r="P3927" i="15"/>
  <c r="O3927" i="15"/>
  <c r="T3926" i="15"/>
  <c r="S3926" i="15"/>
  <c r="P3926" i="15"/>
  <c r="O3926" i="15"/>
  <c r="T3925" i="15"/>
  <c r="S3925" i="15"/>
  <c r="P3925" i="15"/>
  <c r="O3925" i="15"/>
  <c r="T3924" i="15"/>
  <c r="S3924" i="15"/>
  <c r="P3924" i="15"/>
  <c r="O3924" i="15"/>
  <c r="T3923" i="15"/>
  <c r="S3923" i="15"/>
  <c r="P3923" i="15"/>
  <c r="O3923" i="15"/>
  <c r="T3922" i="15"/>
  <c r="S3922" i="15"/>
  <c r="P3922" i="15"/>
  <c r="O3922" i="15"/>
  <c r="T3921" i="15"/>
  <c r="S3921" i="15"/>
  <c r="P3921" i="15"/>
  <c r="O3921" i="15"/>
  <c r="T3920" i="15"/>
  <c r="S3920" i="15"/>
  <c r="P3920" i="15"/>
  <c r="O3920" i="15"/>
  <c r="T3919" i="15"/>
  <c r="S3919" i="15"/>
  <c r="P3919" i="15"/>
  <c r="O3919" i="15"/>
  <c r="T3918" i="15"/>
  <c r="S3918" i="15"/>
  <c r="P3918" i="15"/>
  <c r="O3918" i="15"/>
  <c r="T3917" i="15"/>
  <c r="S3917" i="15"/>
  <c r="P3917" i="15"/>
  <c r="O3917" i="15"/>
  <c r="T3916" i="15"/>
  <c r="S3916" i="15"/>
  <c r="P3916" i="15"/>
  <c r="O3916" i="15"/>
  <c r="T3915" i="15"/>
  <c r="S3915" i="15"/>
  <c r="P3915" i="15"/>
  <c r="O3915" i="15"/>
  <c r="T3914" i="15"/>
  <c r="S3914" i="15"/>
  <c r="P3914" i="15"/>
  <c r="O3914" i="15"/>
  <c r="T3913" i="15"/>
  <c r="S3913" i="15"/>
  <c r="P3913" i="15"/>
  <c r="O3913" i="15"/>
  <c r="T3912" i="15"/>
  <c r="S3912" i="15"/>
  <c r="P3912" i="15"/>
  <c r="O3912" i="15"/>
  <c r="T3911" i="15"/>
  <c r="S3911" i="15"/>
  <c r="P3911" i="15"/>
  <c r="O3911" i="15"/>
  <c r="T3910" i="15"/>
  <c r="S3910" i="15"/>
  <c r="P3910" i="15"/>
  <c r="O3910" i="15"/>
  <c r="T3909" i="15"/>
  <c r="S3909" i="15"/>
  <c r="P3909" i="15"/>
  <c r="O3909" i="15"/>
  <c r="T3908" i="15"/>
  <c r="S3908" i="15"/>
  <c r="P3908" i="15"/>
  <c r="O3908" i="15"/>
  <c r="T3907" i="15"/>
  <c r="S3907" i="15"/>
  <c r="P3907" i="15"/>
  <c r="O3907" i="15"/>
  <c r="T3906" i="15"/>
  <c r="S3906" i="15"/>
  <c r="P3906" i="15"/>
  <c r="O3906" i="15"/>
  <c r="T3905" i="15"/>
  <c r="S3905" i="15"/>
  <c r="P3905" i="15"/>
  <c r="O3905" i="15"/>
  <c r="T3904" i="15"/>
  <c r="S3904" i="15"/>
  <c r="P3904" i="15"/>
  <c r="O3904" i="15"/>
  <c r="T3903" i="15"/>
  <c r="S3903" i="15"/>
  <c r="P3903" i="15"/>
  <c r="O3903" i="15"/>
  <c r="T3902" i="15"/>
  <c r="S3902" i="15"/>
  <c r="P3902" i="15"/>
  <c r="O3902" i="15"/>
  <c r="T3901" i="15"/>
  <c r="S3901" i="15"/>
  <c r="P3901" i="15"/>
  <c r="O3901" i="15"/>
  <c r="T3900" i="15"/>
  <c r="S3900" i="15"/>
  <c r="P3900" i="15"/>
  <c r="O3900" i="15"/>
  <c r="T3899" i="15"/>
  <c r="S3899" i="15"/>
  <c r="P3899" i="15"/>
  <c r="O3899" i="15"/>
  <c r="T3898" i="15"/>
  <c r="S3898" i="15"/>
  <c r="P3898" i="15"/>
  <c r="O3898" i="15"/>
  <c r="T3897" i="15"/>
  <c r="S3897" i="15"/>
  <c r="P3897" i="15"/>
  <c r="O3897" i="15"/>
  <c r="T3896" i="15"/>
  <c r="S3896" i="15"/>
  <c r="P3896" i="15"/>
  <c r="O3896" i="15"/>
  <c r="T3895" i="15"/>
  <c r="S3895" i="15"/>
  <c r="P3895" i="15"/>
  <c r="O3895" i="15"/>
  <c r="T3894" i="15"/>
  <c r="S3894" i="15"/>
  <c r="P3894" i="15"/>
  <c r="O3894" i="15"/>
  <c r="T3893" i="15"/>
  <c r="S3893" i="15"/>
  <c r="P3893" i="15"/>
  <c r="O3893" i="15"/>
  <c r="T3892" i="15"/>
  <c r="S3892" i="15"/>
  <c r="P3892" i="15"/>
  <c r="O3892" i="15"/>
  <c r="T3891" i="15"/>
  <c r="S3891" i="15"/>
  <c r="P3891" i="15"/>
  <c r="O3891" i="15"/>
  <c r="T3890" i="15"/>
  <c r="S3890" i="15"/>
  <c r="P3890" i="15"/>
  <c r="O3890" i="15"/>
  <c r="T3889" i="15"/>
  <c r="S3889" i="15"/>
  <c r="P3889" i="15"/>
  <c r="O3889" i="15"/>
  <c r="T3888" i="15"/>
  <c r="S3888" i="15"/>
  <c r="P3888" i="15"/>
  <c r="O3888" i="15"/>
  <c r="T3887" i="15"/>
  <c r="S3887" i="15"/>
  <c r="P3887" i="15"/>
  <c r="O3887" i="15"/>
  <c r="T3886" i="15"/>
  <c r="S3886" i="15"/>
  <c r="P3886" i="15"/>
  <c r="O3886" i="15"/>
  <c r="T3885" i="15"/>
  <c r="S3885" i="15"/>
  <c r="P3885" i="15"/>
  <c r="O3885" i="15"/>
  <c r="T3884" i="15"/>
  <c r="S3884" i="15"/>
  <c r="P3884" i="15"/>
  <c r="O3884" i="15"/>
  <c r="T3883" i="15"/>
  <c r="S3883" i="15"/>
  <c r="P3883" i="15"/>
  <c r="O3883" i="15"/>
  <c r="T3882" i="15"/>
  <c r="S3882" i="15"/>
  <c r="P3882" i="15"/>
  <c r="O3882" i="15"/>
  <c r="T3881" i="15"/>
  <c r="S3881" i="15"/>
  <c r="P3881" i="15"/>
  <c r="O3881" i="15"/>
  <c r="T3880" i="15"/>
  <c r="S3880" i="15"/>
  <c r="P3880" i="15"/>
  <c r="O3880" i="15"/>
  <c r="T3879" i="15"/>
  <c r="S3879" i="15"/>
  <c r="P3879" i="15"/>
  <c r="O3879" i="15"/>
  <c r="T3878" i="15"/>
  <c r="S3878" i="15"/>
  <c r="P3878" i="15"/>
  <c r="O3878" i="15"/>
  <c r="T3877" i="15"/>
  <c r="S3877" i="15"/>
  <c r="P3877" i="15"/>
  <c r="O3877" i="15"/>
  <c r="T3876" i="15"/>
  <c r="S3876" i="15"/>
  <c r="P3876" i="15"/>
  <c r="O3876" i="15"/>
  <c r="T3875" i="15"/>
  <c r="S3875" i="15"/>
  <c r="P3875" i="15"/>
  <c r="O3875" i="15"/>
  <c r="T3874" i="15"/>
  <c r="S3874" i="15"/>
  <c r="P3874" i="15"/>
  <c r="O3874" i="15"/>
  <c r="T3873" i="15"/>
  <c r="S3873" i="15"/>
  <c r="P3873" i="15"/>
  <c r="O3873" i="15"/>
  <c r="T3872" i="15"/>
  <c r="S3872" i="15"/>
  <c r="P3872" i="15"/>
  <c r="O3872" i="15"/>
  <c r="T3871" i="15"/>
  <c r="S3871" i="15"/>
  <c r="P3871" i="15"/>
  <c r="O3871" i="15"/>
  <c r="T3870" i="15"/>
  <c r="S3870" i="15"/>
  <c r="P3870" i="15"/>
  <c r="O3870" i="15"/>
  <c r="T3869" i="15"/>
  <c r="S3869" i="15"/>
  <c r="P3869" i="15"/>
  <c r="O3869" i="15"/>
  <c r="T3868" i="15"/>
  <c r="S3868" i="15"/>
  <c r="P3868" i="15"/>
  <c r="O3868" i="15"/>
  <c r="T3867" i="15"/>
  <c r="S3867" i="15"/>
  <c r="P3867" i="15"/>
  <c r="O3867" i="15"/>
  <c r="T3866" i="15"/>
  <c r="S3866" i="15"/>
  <c r="P3866" i="15"/>
  <c r="O3866" i="15"/>
  <c r="T3865" i="15"/>
  <c r="S3865" i="15"/>
  <c r="P3865" i="15"/>
  <c r="O3865" i="15"/>
  <c r="T3864" i="15"/>
  <c r="S3864" i="15"/>
  <c r="P3864" i="15"/>
  <c r="O3864" i="15"/>
  <c r="T3863" i="15"/>
  <c r="S3863" i="15"/>
  <c r="P3863" i="15"/>
  <c r="O3863" i="15"/>
  <c r="T3862" i="15"/>
  <c r="S3862" i="15"/>
  <c r="P3862" i="15"/>
  <c r="O3862" i="15"/>
  <c r="T3861" i="15"/>
  <c r="S3861" i="15"/>
  <c r="P3861" i="15"/>
  <c r="O3861" i="15"/>
  <c r="T3860" i="15"/>
  <c r="S3860" i="15"/>
  <c r="P3860" i="15"/>
  <c r="O3860" i="15"/>
  <c r="T3859" i="15"/>
  <c r="S3859" i="15"/>
  <c r="P3859" i="15"/>
  <c r="O3859" i="15"/>
  <c r="T3858" i="15"/>
  <c r="S3858" i="15"/>
  <c r="P3858" i="15"/>
  <c r="O3858" i="15"/>
  <c r="T3857" i="15"/>
  <c r="S3857" i="15"/>
  <c r="P3857" i="15"/>
  <c r="O3857" i="15"/>
  <c r="T3856" i="15"/>
  <c r="S3856" i="15"/>
  <c r="P3856" i="15"/>
  <c r="O3856" i="15"/>
  <c r="T3855" i="15"/>
  <c r="S3855" i="15"/>
  <c r="P3855" i="15"/>
  <c r="O3855" i="15"/>
  <c r="T3854" i="15"/>
  <c r="S3854" i="15"/>
  <c r="P3854" i="15"/>
  <c r="O3854" i="15"/>
  <c r="T3853" i="15"/>
  <c r="S3853" i="15"/>
  <c r="P3853" i="15"/>
  <c r="O3853" i="15"/>
  <c r="T3852" i="15"/>
  <c r="S3852" i="15"/>
  <c r="P3852" i="15"/>
  <c r="O3852" i="15"/>
  <c r="T3851" i="15"/>
  <c r="S3851" i="15"/>
  <c r="P3851" i="15"/>
  <c r="O3851" i="15"/>
  <c r="T3850" i="15"/>
  <c r="S3850" i="15"/>
  <c r="P3850" i="15"/>
  <c r="O3850" i="15"/>
  <c r="T3849" i="15"/>
  <c r="S3849" i="15"/>
  <c r="P3849" i="15"/>
  <c r="O3849" i="15"/>
  <c r="T3848" i="15"/>
  <c r="S3848" i="15"/>
  <c r="P3848" i="15"/>
  <c r="O3848" i="15"/>
  <c r="T3847" i="15"/>
  <c r="S3847" i="15"/>
  <c r="P3847" i="15"/>
  <c r="O3847" i="15"/>
  <c r="T3846" i="15"/>
  <c r="S3846" i="15"/>
  <c r="P3846" i="15"/>
  <c r="O3846" i="15"/>
  <c r="T3845" i="15"/>
  <c r="S3845" i="15"/>
  <c r="P3845" i="15"/>
  <c r="O3845" i="15"/>
  <c r="T3844" i="15"/>
  <c r="S3844" i="15"/>
  <c r="P3844" i="15"/>
  <c r="O3844" i="15"/>
  <c r="T3843" i="15"/>
  <c r="S3843" i="15"/>
  <c r="P3843" i="15"/>
  <c r="O3843" i="15"/>
  <c r="T3842" i="15"/>
  <c r="S3842" i="15"/>
  <c r="P3842" i="15"/>
  <c r="O3842" i="15"/>
  <c r="T3841" i="15"/>
  <c r="S3841" i="15"/>
  <c r="P3841" i="15"/>
  <c r="O3841" i="15"/>
  <c r="T3840" i="15"/>
  <c r="S3840" i="15"/>
  <c r="P3840" i="15"/>
  <c r="O3840" i="15"/>
  <c r="T3839" i="15"/>
  <c r="S3839" i="15"/>
  <c r="P3839" i="15"/>
  <c r="O3839" i="15"/>
  <c r="T3838" i="15"/>
  <c r="S3838" i="15"/>
  <c r="P3838" i="15"/>
  <c r="O3838" i="15"/>
  <c r="T3837" i="15"/>
  <c r="S3837" i="15"/>
  <c r="P3837" i="15"/>
  <c r="O3837" i="15"/>
  <c r="T3836" i="15"/>
  <c r="S3836" i="15"/>
  <c r="P3836" i="15"/>
  <c r="O3836" i="15"/>
  <c r="T3835" i="15"/>
  <c r="S3835" i="15"/>
  <c r="P3835" i="15"/>
  <c r="O3835" i="15"/>
  <c r="T3834" i="15"/>
  <c r="S3834" i="15"/>
  <c r="P3834" i="15"/>
  <c r="O3834" i="15"/>
  <c r="T3833" i="15"/>
  <c r="S3833" i="15"/>
  <c r="P3833" i="15"/>
  <c r="O3833" i="15"/>
  <c r="T3832" i="15"/>
  <c r="S3832" i="15"/>
  <c r="P3832" i="15"/>
  <c r="O3832" i="15"/>
  <c r="T3831" i="15"/>
  <c r="S3831" i="15"/>
  <c r="P3831" i="15"/>
  <c r="O3831" i="15"/>
  <c r="T3830" i="15"/>
  <c r="S3830" i="15"/>
  <c r="P3830" i="15"/>
  <c r="O3830" i="15"/>
  <c r="T3829" i="15"/>
  <c r="S3829" i="15"/>
  <c r="P3829" i="15"/>
  <c r="O3829" i="15"/>
  <c r="T3828" i="15"/>
  <c r="S3828" i="15"/>
  <c r="P3828" i="15"/>
  <c r="O3828" i="15"/>
  <c r="T3827" i="15"/>
  <c r="S3827" i="15"/>
  <c r="P3827" i="15"/>
  <c r="O3827" i="15"/>
  <c r="T3826" i="15"/>
  <c r="S3826" i="15"/>
  <c r="P3826" i="15"/>
  <c r="O3826" i="15"/>
  <c r="T3825" i="15"/>
  <c r="S3825" i="15"/>
  <c r="P3825" i="15"/>
  <c r="O3825" i="15"/>
  <c r="T3824" i="15"/>
  <c r="S3824" i="15"/>
  <c r="P3824" i="15"/>
  <c r="O3824" i="15"/>
  <c r="T3823" i="15"/>
  <c r="S3823" i="15"/>
  <c r="P3823" i="15"/>
  <c r="O3823" i="15"/>
  <c r="T3822" i="15"/>
  <c r="S3822" i="15"/>
  <c r="P3822" i="15"/>
  <c r="O3822" i="15"/>
  <c r="T3821" i="15"/>
  <c r="S3821" i="15"/>
  <c r="P3821" i="15"/>
  <c r="O3821" i="15"/>
  <c r="T3820" i="15"/>
  <c r="S3820" i="15"/>
  <c r="P3820" i="15"/>
  <c r="O3820" i="15"/>
  <c r="T3819" i="15"/>
  <c r="S3819" i="15"/>
  <c r="P3819" i="15"/>
  <c r="O3819" i="15"/>
  <c r="T3818" i="15"/>
  <c r="S3818" i="15"/>
  <c r="P3818" i="15"/>
  <c r="O3818" i="15"/>
  <c r="T3817" i="15"/>
  <c r="S3817" i="15"/>
  <c r="P3817" i="15"/>
  <c r="O3817" i="15"/>
  <c r="T3816" i="15"/>
  <c r="S3816" i="15"/>
  <c r="P3816" i="15"/>
  <c r="O3816" i="15"/>
  <c r="T3815" i="15"/>
  <c r="S3815" i="15"/>
  <c r="P3815" i="15"/>
  <c r="O3815" i="15"/>
  <c r="T3814" i="15"/>
  <c r="S3814" i="15"/>
  <c r="P3814" i="15"/>
  <c r="O3814" i="15"/>
  <c r="T3813" i="15"/>
  <c r="S3813" i="15"/>
  <c r="P3813" i="15"/>
  <c r="O3813" i="15"/>
  <c r="T3812" i="15"/>
  <c r="S3812" i="15"/>
  <c r="P3812" i="15"/>
  <c r="O3812" i="15"/>
  <c r="T3811" i="15"/>
  <c r="S3811" i="15"/>
  <c r="P3811" i="15"/>
  <c r="O3811" i="15"/>
  <c r="T3810" i="15"/>
  <c r="S3810" i="15"/>
  <c r="P3810" i="15"/>
  <c r="O3810" i="15"/>
  <c r="T3809" i="15"/>
  <c r="S3809" i="15"/>
  <c r="P3809" i="15"/>
  <c r="O3809" i="15"/>
  <c r="T3808" i="15"/>
  <c r="S3808" i="15"/>
  <c r="P3808" i="15"/>
  <c r="O3808" i="15"/>
  <c r="T3807" i="15"/>
  <c r="S3807" i="15"/>
  <c r="P3807" i="15"/>
  <c r="O3807" i="15"/>
  <c r="T3806" i="15"/>
  <c r="S3806" i="15"/>
  <c r="P3806" i="15"/>
  <c r="O3806" i="15"/>
  <c r="T3805" i="15"/>
  <c r="S3805" i="15"/>
  <c r="P3805" i="15"/>
  <c r="O3805" i="15"/>
  <c r="T3804" i="15"/>
  <c r="S3804" i="15"/>
  <c r="P3804" i="15"/>
  <c r="O3804" i="15"/>
  <c r="T3803" i="15"/>
  <c r="S3803" i="15"/>
  <c r="P3803" i="15"/>
  <c r="O3803" i="15"/>
  <c r="T3802" i="15"/>
  <c r="S3802" i="15"/>
  <c r="P3802" i="15"/>
  <c r="O3802" i="15"/>
  <c r="T3801" i="15"/>
  <c r="S3801" i="15"/>
  <c r="P3801" i="15"/>
  <c r="O3801" i="15"/>
  <c r="T3800" i="15"/>
  <c r="S3800" i="15"/>
  <c r="P3800" i="15"/>
  <c r="O3800" i="15"/>
  <c r="T3799" i="15"/>
  <c r="S3799" i="15"/>
  <c r="P3799" i="15"/>
  <c r="O3799" i="15"/>
  <c r="T3798" i="15"/>
  <c r="S3798" i="15"/>
  <c r="P3798" i="15"/>
  <c r="O3798" i="15"/>
  <c r="T3797" i="15"/>
  <c r="S3797" i="15"/>
  <c r="P3797" i="15"/>
  <c r="O3797" i="15"/>
  <c r="T3796" i="15"/>
  <c r="S3796" i="15"/>
  <c r="P3796" i="15"/>
  <c r="O3796" i="15"/>
  <c r="T3795" i="15"/>
  <c r="S3795" i="15"/>
  <c r="P3795" i="15"/>
  <c r="O3795" i="15"/>
  <c r="T3794" i="15"/>
  <c r="S3794" i="15"/>
  <c r="P3794" i="15"/>
  <c r="O3794" i="15"/>
  <c r="T3793" i="15"/>
  <c r="S3793" i="15"/>
  <c r="P3793" i="15"/>
  <c r="O3793" i="15"/>
  <c r="T3792" i="15"/>
  <c r="S3792" i="15"/>
  <c r="P3792" i="15"/>
  <c r="O3792" i="15"/>
  <c r="T3791" i="15"/>
  <c r="S3791" i="15"/>
  <c r="P3791" i="15"/>
  <c r="O3791" i="15"/>
  <c r="T3790" i="15"/>
  <c r="S3790" i="15"/>
  <c r="P3790" i="15"/>
  <c r="O3790" i="15"/>
  <c r="T3789" i="15"/>
  <c r="S3789" i="15"/>
  <c r="P3789" i="15"/>
  <c r="O3789" i="15"/>
  <c r="T3788" i="15"/>
  <c r="S3788" i="15"/>
  <c r="P3788" i="15"/>
  <c r="O3788" i="15"/>
  <c r="T3787" i="15"/>
  <c r="S3787" i="15"/>
  <c r="P3787" i="15"/>
  <c r="O3787" i="15"/>
  <c r="T3786" i="15"/>
  <c r="S3786" i="15"/>
  <c r="P3786" i="15"/>
  <c r="O3786" i="15"/>
  <c r="T3785" i="15"/>
  <c r="S3785" i="15"/>
  <c r="P3785" i="15"/>
  <c r="O3785" i="15"/>
  <c r="T3784" i="15"/>
  <c r="S3784" i="15"/>
  <c r="P3784" i="15"/>
  <c r="O3784" i="15"/>
  <c r="T3783" i="15"/>
  <c r="S3783" i="15"/>
  <c r="P3783" i="15"/>
  <c r="O3783" i="15"/>
  <c r="T3782" i="15"/>
  <c r="S3782" i="15"/>
  <c r="P3782" i="15"/>
  <c r="O3782" i="15"/>
  <c r="T3781" i="15"/>
  <c r="S3781" i="15"/>
  <c r="P3781" i="15"/>
  <c r="O3781" i="15"/>
  <c r="T3780" i="15"/>
  <c r="S3780" i="15"/>
  <c r="P3780" i="15"/>
  <c r="O3780" i="15"/>
  <c r="T3779" i="15"/>
  <c r="S3779" i="15"/>
  <c r="P3779" i="15"/>
  <c r="O3779" i="15"/>
  <c r="T3778" i="15"/>
  <c r="S3778" i="15"/>
  <c r="P3778" i="15"/>
  <c r="O3778" i="15"/>
  <c r="T3777" i="15"/>
  <c r="S3777" i="15"/>
  <c r="P3777" i="15"/>
  <c r="O3777" i="15"/>
  <c r="T3776" i="15"/>
  <c r="S3776" i="15"/>
  <c r="P3776" i="15"/>
  <c r="O3776" i="15"/>
  <c r="T3775" i="15"/>
  <c r="S3775" i="15"/>
  <c r="P3775" i="15"/>
  <c r="O3775" i="15"/>
  <c r="T3774" i="15"/>
  <c r="S3774" i="15"/>
  <c r="P3774" i="15"/>
  <c r="O3774" i="15"/>
  <c r="T3773" i="15"/>
  <c r="S3773" i="15"/>
  <c r="P3773" i="15"/>
  <c r="O3773" i="15"/>
  <c r="T3772" i="15"/>
  <c r="S3772" i="15"/>
  <c r="P3772" i="15"/>
  <c r="O3772" i="15"/>
  <c r="T3771" i="15"/>
  <c r="S3771" i="15"/>
  <c r="P3771" i="15"/>
  <c r="O3771" i="15"/>
  <c r="T3770" i="15"/>
  <c r="S3770" i="15"/>
  <c r="P3770" i="15"/>
  <c r="O3770" i="15"/>
  <c r="T3769" i="15"/>
  <c r="S3769" i="15"/>
  <c r="P3769" i="15"/>
  <c r="O3769" i="15"/>
  <c r="T3768" i="15"/>
  <c r="S3768" i="15"/>
  <c r="P3768" i="15"/>
  <c r="O3768" i="15"/>
  <c r="T3767" i="15"/>
  <c r="S3767" i="15"/>
  <c r="P3767" i="15"/>
  <c r="O3767" i="15"/>
  <c r="T3766" i="15"/>
  <c r="S3766" i="15"/>
  <c r="P3766" i="15"/>
  <c r="O3766" i="15"/>
  <c r="T3765" i="15"/>
  <c r="S3765" i="15"/>
  <c r="P3765" i="15"/>
  <c r="O3765" i="15"/>
  <c r="T3764" i="15"/>
  <c r="S3764" i="15"/>
  <c r="P3764" i="15"/>
  <c r="O3764" i="15"/>
  <c r="T3763" i="15"/>
  <c r="S3763" i="15"/>
  <c r="P3763" i="15"/>
  <c r="O3763" i="15"/>
  <c r="T3762" i="15"/>
  <c r="S3762" i="15"/>
  <c r="P3762" i="15"/>
  <c r="O3762" i="15"/>
  <c r="T3761" i="15"/>
  <c r="S3761" i="15"/>
  <c r="P3761" i="15"/>
  <c r="O3761" i="15"/>
  <c r="T3760" i="15"/>
  <c r="S3760" i="15"/>
  <c r="P3760" i="15"/>
  <c r="O3760" i="15"/>
  <c r="T3759" i="15"/>
  <c r="S3759" i="15"/>
  <c r="P3759" i="15"/>
  <c r="O3759" i="15"/>
  <c r="T3758" i="15"/>
  <c r="S3758" i="15"/>
  <c r="P3758" i="15"/>
  <c r="O3758" i="15"/>
  <c r="T3757" i="15"/>
  <c r="S3757" i="15"/>
  <c r="P3757" i="15"/>
  <c r="O3757" i="15"/>
  <c r="T3756" i="15"/>
  <c r="S3756" i="15"/>
  <c r="P3756" i="15"/>
  <c r="O3756" i="15"/>
  <c r="T3755" i="15"/>
  <c r="S3755" i="15"/>
  <c r="P3755" i="15"/>
  <c r="O3755" i="15"/>
  <c r="T3754" i="15"/>
  <c r="S3754" i="15"/>
  <c r="P3754" i="15"/>
  <c r="O3754" i="15"/>
  <c r="T3753" i="15"/>
  <c r="S3753" i="15"/>
  <c r="P3753" i="15"/>
  <c r="O3753" i="15"/>
  <c r="T3752" i="15"/>
  <c r="S3752" i="15"/>
  <c r="P3752" i="15"/>
  <c r="O3752" i="15"/>
  <c r="T3751" i="15"/>
  <c r="S3751" i="15"/>
  <c r="P3751" i="15"/>
  <c r="O3751" i="15"/>
  <c r="T3750" i="15"/>
  <c r="S3750" i="15"/>
  <c r="P3750" i="15"/>
  <c r="O3750" i="15"/>
  <c r="T3749" i="15"/>
  <c r="S3749" i="15"/>
  <c r="P3749" i="15"/>
  <c r="O3749" i="15"/>
  <c r="T3748" i="15"/>
  <c r="S3748" i="15"/>
  <c r="P3748" i="15"/>
  <c r="O3748" i="15"/>
  <c r="T3747" i="15"/>
  <c r="S3747" i="15"/>
  <c r="P3747" i="15"/>
  <c r="O3747" i="15"/>
  <c r="T3746" i="15"/>
  <c r="S3746" i="15"/>
  <c r="P3746" i="15"/>
  <c r="O3746" i="15"/>
  <c r="T3745" i="15"/>
  <c r="S3745" i="15"/>
  <c r="P3745" i="15"/>
  <c r="O3745" i="15"/>
  <c r="T3744" i="15"/>
  <c r="S3744" i="15"/>
  <c r="P3744" i="15"/>
  <c r="O3744" i="15"/>
  <c r="T3743" i="15"/>
  <c r="S3743" i="15"/>
  <c r="P3743" i="15"/>
  <c r="O3743" i="15"/>
  <c r="T3742" i="15"/>
  <c r="S3742" i="15"/>
  <c r="P3742" i="15"/>
  <c r="O3742" i="15"/>
  <c r="T3741" i="15"/>
  <c r="S3741" i="15"/>
  <c r="P3741" i="15"/>
  <c r="O3741" i="15"/>
  <c r="T3740" i="15"/>
  <c r="S3740" i="15"/>
  <c r="P3740" i="15"/>
  <c r="O3740" i="15"/>
  <c r="T3739" i="15"/>
  <c r="S3739" i="15"/>
  <c r="P3739" i="15"/>
  <c r="O3739" i="15"/>
  <c r="T3738" i="15"/>
  <c r="S3738" i="15"/>
  <c r="P3738" i="15"/>
  <c r="O3738" i="15"/>
  <c r="T3737" i="15"/>
  <c r="S3737" i="15"/>
  <c r="P3737" i="15"/>
  <c r="O3737" i="15"/>
  <c r="T3736" i="15"/>
  <c r="S3736" i="15"/>
  <c r="P3736" i="15"/>
  <c r="O3736" i="15"/>
  <c r="T3735" i="15"/>
  <c r="S3735" i="15"/>
  <c r="P3735" i="15"/>
  <c r="O3735" i="15"/>
  <c r="T3734" i="15"/>
  <c r="S3734" i="15"/>
  <c r="P3734" i="15"/>
  <c r="O3734" i="15"/>
  <c r="T3733" i="15"/>
  <c r="S3733" i="15"/>
  <c r="P3733" i="15"/>
  <c r="O3733" i="15"/>
  <c r="T3732" i="15"/>
  <c r="S3732" i="15"/>
  <c r="P3732" i="15"/>
  <c r="O3732" i="15"/>
  <c r="T3731" i="15"/>
  <c r="S3731" i="15"/>
  <c r="P3731" i="15"/>
  <c r="O3731" i="15"/>
  <c r="T3730" i="15"/>
  <c r="S3730" i="15"/>
  <c r="P3730" i="15"/>
  <c r="O3730" i="15"/>
  <c r="T3729" i="15"/>
  <c r="S3729" i="15"/>
  <c r="P3729" i="15"/>
  <c r="O3729" i="15"/>
  <c r="T3728" i="15"/>
  <c r="S3728" i="15"/>
  <c r="P3728" i="15"/>
  <c r="O3728" i="15"/>
  <c r="T3727" i="15"/>
  <c r="S3727" i="15"/>
  <c r="P3727" i="15"/>
  <c r="O3727" i="15"/>
  <c r="T3726" i="15"/>
  <c r="S3726" i="15"/>
  <c r="P3726" i="15"/>
  <c r="O3726" i="15"/>
  <c r="T3725" i="15"/>
  <c r="S3725" i="15"/>
  <c r="P3725" i="15"/>
  <c r="O3725" i="15"/>
  <c r="T3724" i="15"/>
  <c r="S3724" i="15"/>
  <c r="P3724" i="15"/>
  <c r="O3724" i="15"/>
  <c r="T3723" i="15"/>
  <c r="S3723" i="15"/>
  <c r="P3723" i="15"/>
  <c r="O3723" i="15"/>
  <c r="T3722" i="15"/>
  <c r="S3722" i="15"/>
  <c r="P3722" i="15"/>
  <c r="O3722" i="15"/>
  <c r="T3721" i="15"/>
  <c r="S3721" i="15"/>
  <c r="P3721" i="15"/>
  <c r="O3721" i="15"/>
  <c r="T3720" i="15"/>
  <c r="S3720" i="15"/>
  <c r="P3720" i="15"/>
  <c r="O3720" i="15"/>
  <c r="T3719" i="15"/>
  <c r="S3719" i="15"/>
  <c r="P3719" i="15"/>
  <c r="O3719" i="15"/>
  <c r="T3718" i="15"/>
  <c r="S3718" i="15"/>
  <c r="P3718" i="15"/>
  <c r="O3718" i="15"/>
  <c r="T3717" i="15"/>
  <c r="S3717" i="15"/>
  <c r="P3717" i="15"/>
  <c r="O3717" i="15"/>
  <c r="T3716" i="15"/>
  <c r="S3716" i="15"/>
  <c r="P3716" i="15"/>
  <c r="O3716" i="15"/>
  <c r="T3715" i="15"/>
  <c r="S3715" i="15"/>
  <c r="P3715" i="15"/>
  <c r="O3715" i="15"/>
  <c r="T3714" i="15"/>
  <c r="S3714" i="15"/>
  <c r="P3714" i="15"/>
  <c r="O3714" i="15"/>
  <c r="T3713" i="15"/>
  <c r="S3713" i="15"/>
  <c r="P3713" i="15"/>
  <c r="O3713" i="15"/>
  <c r="T3712" i="15"/>
  <c r="S3712" i="15"/>
  <c r="P3712" i="15"/>
  <c r="O3712" i="15"/>
  <c r="T3711" i="15"/>
  <c r="S3711" i="15"/>
  <c r="P3711" i="15"/>
  <c r="O3711" i="15"/>
  <c r="T3710" i="15"/>
  <c r="S3710" i="15"/>
  <c r="P3710" i="15"/>
  <c r="O3710" i="15"/>
  <c r="T3709" i="15"/>
  <c r="S3709" i="15"/>
  <c r="P3709" i="15"/>
  <c r="O3709" i="15"/>
  <c r="T3708" i="15"/>
  <c r="S3708" i="15"/>
  <c r="P3708" i="15"/>
  <c r="O3708" i="15"/>
  <c r="T3707" i="15"/>
  <c r="S3707" i="15"/>
  <c r="P3707" i="15"/>
  <c r="O3707" i="15"/>
  <c r="T3706" i="15"/>
  <c r="S3706" i="15"/>
  <c r="P3706" i="15"/>
  <c r="O3706" i="15"/>
  <c r="T3705" i="15"/>
  <c r="S3705" i="15"/>
  <c r="P3705" i="15"/>
  <c r="O3705" i="15"/>
  <c r="T3704" i="15"/>
  <c r="S3704" i="15"/>
  <c r="P3704" i="15"/>
  <c r="O3704" i="15"/>
  <c r="T3703" i="15"/>
  <c r="S3703" i="15"/>
  <c r="P3703" i="15"/>
  <c r="O3703" i="15"/>
  <c r="T3702" i="15"/>
  <c r="S3702" i="15"/>
  <c r="P3702" i="15"/>
  <c r="O3702" i="15"/>
  <c r="T3701" i="15"/>
  <c r="S3701" i="15"/>
  <c r="P3701" i="15"/>
  <c r="O3701" i="15"/>
  <c r="T3700" i="15"/>
  <c r="S3700" i="15"/>
  <c r="P3700" i="15"/>
  <c r="O3700" i="15"/>
  <c r="T3699" i="15"/>
  <c r="S3699" i="15"/>
  <c r="P3699" i="15"/>
  <c r="O3699" i="15"/>
  <c r="T3698" i="15"/>
  <c r="S3698" i="15"/>
  <c r="P3698" i="15"/>
  <c r="O3698" i="15"/>
  <c r="T3697" i="15"/>
  <c r="S3697" i="15"/>
  <c r="P3697" i="15"/>
  <c r="O3697" i="15"/>
  <c r="T3696" i="15"/>
  <c r="S3696" i="15"/>
  <c r="P3696" i="15"/>
  <c r="O3696" i="15"/>
  <c r="T3695" i="15"/>
  <c r="S3695" i="15"/>
  <c r="P3695" i="15"/>
  <c r="O3695" i="15"/>
  <c r="T3694" i="15"/>
  <c r="S3694" i="15"/>
  <c r="P3694" i="15"/>
  <c r="O3694" i="15"/>
  <c r="T3693" i="15"/>
  <c r="S3693" i="15"/>
  <c r="P3693" i="15"/>
  <c r="O3693" i="15"/>
  <c r="T3692" i="15"/>
  <c r="S3692" i="15"/>
  <c r="P3692" i="15"/>
  <c r="O3692" i="15"/>
  <c r="T3691" i="15"/>
  <c r="S3691" i="15"/>
  <c r="P3691" i="15"/>
  <c r="O3691" i="15"/>
  <c r="T3690" i="15"/>
  <c r="S3690" i="15"/>
  <c r="P3690" i="15"/>
  <c r="O3690" i="15"/>
  <c r="T3689" i="15"/>
  <c r="S3689" i="15"/>
  <c r="P3689" i="15"/>
  <c r="O3689" i="15"/>
  <c r="T3688" i="15"/>
  <c r="S3688" i="15"/>
  <c r="P3688" i="15"/>
  <c r="O3688" i="15"/>
  <c r="T3687" i="15"/>
  <c r="S3687" i="15"/>
  <c r="P3687" i="15"/>
  <c r="O3687" i="15"/>
  <c r="T3686" i="15"/>
  <c r="S3686" i="15"/>
  <c r="P3686" i="15"/>
  <c r="O3686" i="15"/>
  <c r="T3685" i="15"/>
  <c r="S3685" i="15"/>
  <c r="P3685" i="15"/>
  <c r="O3685" i="15"/>
  <c r="T3684" i="15"/>
  <c r="S3684" i="15"/>
  <c r="P3684" i="15"/>
  <c r="O3684" i="15"/>
  <c r="T3683" i="15"/>
  <c r="S3683" i="15"/>
  <c r="P3683" i="15"/>
  <c r="O3683" i="15"/>
  <c r="T3682" i="15"/>
  <c r="S3682" i="15"/>
  <c r="P3682" i="15"/>
  <c r="O3682" i="15"/>
  <c r="T3681" i="15"/>
  <c r="S3681" i="15"/>
  <c r="P3681" i="15"/>
  <c r="O3681" i="15"/>
  <c r="T3680" i="15"/>
  <c r="S3680" i="15"/>
  <c r="P3680" i="15"/>
  <c r="O3680" i="15"/>
  <c r="T3679" i="15"/>
  <c r="S3679" i="15"/>
  <c r="P3679" i="15"/>
  <c r="O3679" i="15"/>
  <c r="T3678" i="15"/>
  <c r="S3678" i="15"/>
  <c r="P3678" i="15"/>
  <c r="O3678" i="15"/>
  <c r="T3677" i="15"/>
  <c r="S3677" i="15"/>
  <c r="P3677" i="15"/>
  <c r="O3677" i="15"/>
  <c r="T3676" i="15"/>
  <c r="S3676" i="15"/>
  <c r="P3676" i="15"/>
  <c r="O3676" i="15"/>
  <c r="T3675" i="15"/>
  <c r="S3675" i="15"/>
  <c r="P3675" i="15"/>
  <c r="O3675" i="15"/>
  <c r="T3674" i="15"/>
  <c r="S3674" i="15"/>
  <c r="P3674" i="15"/>
  <c r="O3674" i="15"/>
  <c r="T3673" i="15"/>
  <c r="S3673" i="15"/>
  <c r="P3673" i="15"/>
  <c r="O3673" i="15"/>
  <c r="T3672" i="15"/>
  <c r="S3672" i="15"/>
  <c r="P3672" i="15"/>
  <c r="O3672" i="15"/>
  <c r="T3671" i="15"/>
  <c r="S3671" i="15"/>
  <c r="P3671" i="15"/>
  <c r="O3671" i="15"/>
  <c r="T3670" i="15"/>
  <c r="S3670" i="15"/>
  <c r="P3670" i="15"/>
  <c r="O3670" i="15"/>
  <c r="T3669" i="15"/>
  <c r="S3669" i="15"/>
  <c r="P3669" i="15"/>
  <c r="O3669" i="15"/>
  <c r="T3668" i="15"/>
  <c r="S3668" i="15"/>
  <c r="P3668" i="15"/>
  <c r="O3668" i="15"/>
  <c r="T3667" i="15"/>
  <c r="S3667" i="15"/>
  <c r="P3667" i="15"/>
  <c r="O3667" i="15"/>
  <c r="T3666" i="15"/>
  <c r="S3666" i="15"/>
  <c r="P3666" i="15"/>
  <c r="O3666" i="15"/>
  <c r="T3665" i="15"/>
  <c r="S3665" i="15"/>
  <c r="P3665" i="15"/>
  <c r="O3665" i="15"/>
  <c r="T3664" i="15"/>
  <c r="S3664" i="15"/>
  <c r="P3664" i="15"/>
  <c r="O3664" i="15"/>
  <c r="T3663" i="15"/>
  <c r="S3663" i="15"/>
  <c r="P3663" i="15"/>
  <c r="O3663" i="15"/>
  <c r="T3662" i="15"/>
  <c r="S3662" i="15"/>
  <c r="P3662" i="15"/>
  <c r="O3662" i="15"/>
  <c r="T3661" i="15"/>
  <c r="S3661" i="15"/>
  <c r="P3661" i="15"/>
  <c r="O3661" i="15"/>
  <c r="T3660" i="15"/>
  <c r="S3660" i="15"/>
  <c r="P3660" i="15"/>
  <c r="O3660" i="15"/>
  <c r="T3659" i="15"/>
  <c r="S3659" i="15"/>
  <c r="P3659" i="15"/>
  <c r="O3659" i="15"/>
  <c r="T3658" i="15"/>
  <c r="S3658" i="15"/>
  <c r="P3658" i="15"/>
  <c r="O3658" i="15"/>
  <c r="T3657" i="15"/>
  <c r="S3657" i="15"/>
  <c r="P3657" i="15"/>
  <c r="O3657" i="15"/>
  <c r="T3656" i="15"/>
  <c r="S3656" i="15"/>
  <c r="P3656" i="15"/>
  <c r="O3656" i="15"/>
  <c r="T3655" i="15"/>
  <c r="S3655" i="15"/>
  <c r="P3655" i="15"/>
  <c r="O3655" i="15"/>
  <c r="T3654" i="15"/>
  <c r="S3654" i="15"/>
  <c r="P3654" i="15"/>
  <c r="O3654" i="15"/>
  <c r="T3653" i="15"/>
  <c r="S3653" i="15"/>
  <c r="P3653" i="15"/>
  <c r="O3653" i="15"/>
  <c r="T3652" i="15"/>
  <c r="S3652" i="15"/>
  <c r="P3652" i="15"/>
  <c r="O3652" i="15"/>
  <c r="T3651" i="15"/>
  <c r="S3651" i="15"/>
  <c r="P3651" i="15"/>
  <c r="O3651" i="15"/>
  <c r="T3650" i="15"/>
  <c r="S3650" i="15"/>
  <c r="P3650" i="15"/>
  <c r="O3650" i="15"/>
  <c r="T3649" i="15"/>
  <c r="S3649" i="15"/>
  <c r="P3649" i="15"/>
  <c r="O3649" i="15"/>
  <c r="T3648" i="15"/>
  <c r="S3648" i="15"/>
  <c r="P3648" i="15"/>
  <c r="O3648" i="15"/>
  <c r="T3647" i="15"/>
  <c r="S3647" i="15"/>
  <c r="P3647" i="15"/>
  <c r="O3647" i="15"/>
  <c r="T3646" i="15"/>
  <c r="S3646" i="15"/>
  <c r="P3646" i="15"/>
  <c r="O3646" i="15"/>
  <c r="T3645" i="15"/>
  <c r="S3645" i="15"/>
  <c r="P3645" i="15"/>
  <c r="O3645" i="15"/>
  <c r="T3644" i="15"/>
  <c r="S3644" i="15"/>
  <c r="P3644" i="15"/>
  <c r="O3644" i="15"/>
  <c r="T3643" i="15"/>
  <c r="S3643" i="15"/>
  <c r="P3643" i="15"/>
  <c r="O3643" i="15"/>
  <c r="T3642" i="15"/>
  <c r="S3642" i="15"/>
  <c r="P3642" i="15"/>
  <c r="O3642" i="15"/>
  <c r="T3641" i="15"/>
  <c r="S3641" i="15"/>
  <c r="P3641" i="15"/>
  <c r="O3641" i="15"/>
  <c r="T3640" i="15"/>
  <c r="S3640" i="15"/>
  <c r="P3640" i="15"/>
  <c r="O3640" i="15"/>
  <c r="T3639" i="15"/>
  <c r="S3639" i="15"/>
  <c r="P3639" i="15"/>
  <c r="O3639" i="15"/>
  <c r="T3638" i="15"/>
  <c r="S3638" i="15"/>
  <c r="P3638" i="15"/>
  <c r="O3638" i="15"/>
  <c r="T3637" i="15"/>
  <c r="S3637" i="15"/>
  <c r="P3637" i="15"/>
  <c r="O3637" i="15"/>
  <c r="T3636" i="15"/>
  <c r="S3636" i="15"/>
  <c r="P3636" i="15"/>
  <c r="O3636" i="15"/>
  <c r="T3635" i="15"/>
  <c r="S3635" i="15"/>
  <c r="P3635" i="15"/>
  <c r="O3635" i="15"/>
  <c r="T3634" i="15"/>
  <c r="S3634" i="15"/>
  <c r="P3634" i="15"/>
  <c r="O3634" i="15"/>
  <c r="T3633" i="15"/>
  <c r="S3633" i="15"/>
  <c r="P3633" i="15"/>
  <c r="O3633" i="15"/>
  <c r="T3632" i="15"/>
  <c r="S3632" i="15"/>
  <c r="P3632" i="15"/>
  <c r="O3632" i="15"/>
  <c r="T3631" i="15"/>
  <c r="S3631" i="15"/>
  <c r="P3631" i="15"/>
  <c r="O3631" i="15"/>
  <c r="T3630" i="15"/>
  <c r="S3630" i="15"/>
  <c r="P3630" i="15"/>
  <c r="O3630" i="15"/>
  <c r="T3629" i="15"/>
  <c r="S3629" i="15"/>
  <c r="P3629" i="15"/>
  <c r="O3629" i="15"/>
  <c r="T3628" i="15"/>
  <c r="S3628" i="15"/>
  <c r="P3628" i="15"/>
  <c r="O3628" i="15"/>
  <c r="T3627" i="15"/>
  <c r="S3627" i="15"/>
  <c r="P3627" i="15"/>
  <c r="O3627" i="15"/>
  <c r="T3626" i="15"/>
  <c r="S3626" i="15"/>
  <c r="P3626" i="15"/>
  <c r="O3626" i="15"/>
  <c r="T3625" i="15"/>
  <c r="S3625" i="15"/>
  <c r="P3625" i="15"/>
  <c r="O3625" i="15"/>
  <c r="T3624" i="15"/>
  <c r="S3624" i="15"/>
  <c r="P3624" i="15"/>
  <c r="O3624" i="15"/>
  <c r="T3623" i="15"/>
  <c r="S3623" i="15"/>
  <c r="P3623" i="15"/>
  <c r="O3623" i="15"/>
  <c r="T3622" i="15"/>
  <c r="S3622" i="15"/>
  <c r="P3622" i="15"/>
  <c r="O3622" i="15"/>
  <c r="T3621" i="15"/>
  <c r="S3621" i="15"/>
  <c r="P3621" i="15"/>
  <c r="O3621" i="15"/>
  <c r="T3620" i="15"/>
  <c r="S3620" i="15"/>
  <c r="P3620" i="15"/>
  <c r="O3620" i="15"/>
  <c r="T3619" i="15"/>
  <c r="S3619" i="15"/>
  <c r="P3619" i="15"/>
  <c r="O3619" i="15"/>
  <c r="T3618" i="15"/>
  <c r="S3618" i="15"/>
  <c r="P3618" i="15"/>
  <c r="O3618" i="15"/>
  <c r="T3617" i="15"/>
  <c r="S3617" i="15"/>
  <c r="P3617" i="15"/>
  <c r="O3617" i="15"/>
  <c r="T3616" i="15"/>
  <c r="S3616" i="15"/>
  <c r="P3616" i="15"/>
  <c r="O3616" i="15"/>
  <c r="T3615" i="15"/>
  <c r="S3615" i="15"/>
  <c r="P3615" i="15"/>
  <c r="O3615" i="15"/>
  <c r="T3614" i="15"/>
  <c r="S3614" i="15"/>
  <c r="P3614" i="15"/>
  <c r="O3614" i="15"/>
  <c r="T3613" i="15"/>
  <c r="S3613" i="15"/>
  <c r="P3613" i="15"/>
  <c r="O3613" i="15"/>
  <c r="T3612" i="15"/>
  <c r="S3612" i="15"/>
  <c r="P3612" i="15"/>
  <c r="O3612" i="15"/>
  <c r="T3611" i="15"/>
  <c r="S3611" i="15"/>
  <c r="P3611" i="15"/>
  <c r="O3611" i="15"/>
  <c r="T3610" i="15"/>
  <c r="S3610" i="15"/>
  <c r="P3610" i="15"/>
  <c r="O3610" i="15"/>
  <c r="T3609" i="15"/>
  <c r="S3609" i="15"/>
  <c r="P3609" i="15"/>
  <c r="O3609" i="15"/>
  <c r="T3608" i="15"/>
  <c r="S3608" i="15"/>
  <c r="P3608" i="15"/>
  <c r="O3608" i="15"/>
  <c r="T3607" i="15"/>
  <c r="S3607" i="15"/>
  <c r="P3607" i="15"/>
  <c r="O3607" i="15"/>
  <c r="T3606" i="15"/>
  <c r="S3606" i="15"/>
  <c r="P3606" i="15"/>
  <c r="O3606" i="15"/>
  <c r="T3605" i="15"/>
  <c r="S3605" i="15"/>
  <c r="P3605" i="15"/>
  <c r="O3605" i="15"/>
  <c r="T3604" i="15"/>
  <c r="S3604" i="15"/>
  <c r="P3604" i="15"/>
  <c r="O3604" i="15"/>
  <c r="T3603" i="15"/>
  <c r="S3603" i="15"/>
  <c r="P3603" i="15"/>
  <c r="O3603" i="15"/>
  <c r="T3602" i="15"/>
  <c r="S3602" i="15"/>
  <c r="P3602" i="15"/>
  <c r="O3602" i="15"/>
  <c r="T3601" i="15"/>
  <c r="S3601" i="15"/>
  <c r="P3601" i="15"/>
  <c r="O3601" i="15"/>
  <c r="T3600" i="15"/>
  <c r="S3600" i="15"/>
  <c r="P3600" i="15"/>
  <c r="O3600" i="15"/>
  <c r="T3599" i="15"/>
  <c r="S3599" i="15"/>
  <c r="P3599" i="15"/>
  <c r="O3599" i="15"/>
  <c r="T3598" i="15"/>
  <c r="S3598" i="15"/>
  <c r="P3598" i="15"/>
  <c r="O3598" i="15"/>
  <c r="T3597" i="15"/>
  <c r="S3597" i="15"/>
  <c r="P3597" i="15"/>
  <c r="O3597" i="15"/>
  <c r="T3596" i="15"/>
  <c r="S3596" i="15"/>
  <c r="P3596" i="15"/>
  <c r="O3596" i="15"/>
  <c r="T3595" i="15"/>
  <c r="S3595" i="15"/>
  <c r="P3595" i="15"/>
  <c r="O3595" i="15"/>
  <c r="T3594" i="15"/>
  <c r="S3594" i="15"/>
  <c r="P3594" i="15"/>
  <c r="O3594" i="15"/>
  <c r="T3593" i="15"/>
  <c r="S3593" i="15"/>
  <c r="P3593" i="15"/>
  <c r="O3593" i="15"/>
  <c r="T3592" i="15"/>
  <c r="S3592" i="15"/>
  <c r="P3592" i="15"/>
  <c r="O3592" i="15"/>
  <c r="T3591" i="15"/>
  <c r="S3591" i="15"/>
  <c r="P3591" i="15"/>
  <c r="O3591" i="15"/>
  <c r="T3590" i="15"/>
  <c r="S3590" i="15"/>
  <c r="P3590" i="15"/>
  <c r="O3590" i="15"/>
  <c r="T3589" i="15"/>
  <c r="S3589" i="15"/>
  <c r="P3589" i="15"/>
  <c r="O3589" i="15"/>
  <c r="T3588" i="15"/>
  <c r="S3588" i="15"/>
  <c r="P3588" i="15"/>
  <c r="O3588" i="15"/>
  <c r="T3587" i="15"/>
  <c r="S3587" i="15"/>
  <c r="P3587" i="15"/>
  <c r="O3587" i="15"/>
  <c r="T3586" i="15"/>
  <c r="S3586" i="15"/>
  <c r="P3586" i="15"/>
  <c r="O3586" i="15"/>
  <c r="T3585" i="15"/>
  <c r="S3585" i="15"/>
  <c r="P3585" i="15"/>
  <c r="O3585" i="15"/>
  <c r="T3584" i="15"/>
  <c r="S3584" i="15"/>
  <c r="P3584" i="15"/>
  <c r="O3584" i="15"/>
  <c r="T3583" i="15"/>
  <c r="S3583" i="15"/>
  <c r="P3583" i="15"/>
  <c r="O3583" i="15"/>
  <c r="T3582" i="15"/>
  <c r="S3582" i="15"/>
  <c r="P3582" i="15"/>
  <c r="O3582" i="15"/>
  <c r="T3581" i="15"/>
  <c r="S3581" i="15"/>
  <c r="P3581" i="15"/>
  <c r="O3581" i="15"/>
  <c r="T3580" i="15"/>
  <c r="S3580" i="15"/>
  <c r="P3580" i="15"/>
  <c r="O3580" i="15"/>
  <c r="T3579" i="15"/>
  <c r="S3579" i="15"/>
  <c r="P3579" i="15"/>
  <c r="O3579" i="15"/>
  <c r="T3578" i="15"/>
  <c r="S3578" i="15"/>
  <c r="P3578" i="15"/>
  <c r="O3578" i="15"/>
  <c r="T3577" i="15"/>
  <c r="S3577" i="15"/>
  <c r="P3577" i="15"/>
  <c r="O3577" i="15"/>
  <c r="T3576" i="15"/>
  <c r="S3576" i="15"/>
  <c r="P3576" i="15"/>
  <c r="O3576" i="15"/>
  <c r="T3575" i="15"/>
  <c r="S3575" i="15"/>
  <c r="P3575" i="15"/>
  <c r="O3575" i="15"/>
  <c r="T3574" i="15"/>
  <c r="S3574" i="15"/>
  <c r="P3574" i="15"/>
  <c r="O3574" i="15"/>
  <c r="T3573" i="15"/>
  <c r="S3573" i="15"/>
  <c r="P3573" i="15"/>
  <c r="O3573" i="15"/>
  <c r="T3572" i="15"/>
  <c r="S3572" i="15"/>
  <c r="P3572" i="15"/>
  <c r="O3572" i="15"/>
  <c r="T3571" i="15"/>
  <c r="S3571" i="15"/>
  <c r="P3571" i="15"/>
  <c r="O3571" i="15"/>
  <c r="T3570" i="15"/>
  <c r="S3570" i="15"/>
  <c r="P3570" i="15"/>
  <c r="O3570" i="15"/>
  <c r="T3569" i="15"/>
  <c r="S3569" i="15"/>
  <c r="P3569" i="15"/>
  <c r="O3569" i="15"/>
  <c r="T3568" i="15"/>
  <c r="S3568" i="15"/>
  <c r="P3568" i="15"/>
  <c r="O3568" i="15"/>
  <c r="T3567" i="15"/>
  <c r="S3567" i="15"/>
  <c r="P3567" i="15"/>
  <c r="O3567" i="15"/>
  <c r="T3566" i="15"/>
  <c r="S3566" i="15"/>
  <c r="P3566" i="15"/>
  <c r="O3566" i="15"/>
  <c r="T3565" i="15"/>
  <c r="S3565" i="15"/>
  <c r="P3565" i="15"/>
  <c r="O3565" i="15"/>
  <c r="T3564" i="15"/>
  <c r="S3564" i="15"/>
  <c r="P3564" i="15"/>
  <c r="O3564" i="15"/>
  <c r="T3563" i="15"/>
  <c r="S3563" i="15"/>
  <c r="P3563" i="15"/>
  <c r="O3563" i="15"/>
  <c r="T3562" i="15"/>
  <c r="S3562" i="15"/>
  <c r="P3562" i="15"/>
  <c r="O3562" i="15"/>
  <c r="T3561" i="15"/>
  <c r="S3561" i="15"/>
  <c r="P3561" i="15"/>
  <c r="O3561" i="15"/>
  <c r="T3560" i="15"/>
  <c r="S3560" i="15"/>
  <c r="P3560" i="15"/>
  <c r="O3560" i="15"/>
  <c r="T3559" i="15"/>
  <c r="S3559" i="15"/>
  <c r="P3559" i="15"/>
  <c r="O3559" i="15"/>
  <c r="T3558" i="15"/>
  <c r="S3558" i="15"/>
  <c r="P3558" i="15"/>
  <c r="O3558" i="15"/>
  <c r="T3557" i="15"/>
  <c r="S3557" i="15"/>
  <c r="P3557" i="15"/>
  <c r="O3557" i="15"/>
  <c r="T3556" i="15"/>
  <c r="S3556" i="15"/>
  <c r="P3556" i="15"/>
  <c r="O3556" i="15"/>
  <c r="T3555" i="15"/>
  <c r="S3555" i="15"/>
  <c r="P3555" i="15"/>
  <c r="O3555" i="15"/>
  <c r="T3554" i="15"/>
  <c r="S3554" i="15"/>
  <c r="P3554" i="15"/>
  <c r="O3554" i="15"/>
  <c r="T3553" i="15"/>
  <c r="S3553" i="15"/>
  <c r="P3553" i="15"/>
  <c r="O3553" i="15"/>
  <c r="T3552" i="15"/>
  <c r="S3552" i="15"/>
  <c r="P3552" i="15"/>
  <c r="O3552" i="15"/>
  <c r="T3551" i="15"/>
  <c r="S3551" i="15"/>
  <c r="P3551" i="15"/>
  <c r="O3551" i="15"/>
  <c r="T3550" i="15"/>
  <c r="S3550" i="15"/>
  <c r="P3550" i="15"/>
  <c r="O3550" i="15"/>
  <c r="T3549" i="15"/>
  <c r="S3549" i="15"/>
  <c r="P3549" i="15"/>
  <c r="O3549" i="15"/>
  <c r="T3548" i="15"/>
  <c r="S3548" i="15"/>
  <c r="P3548" i="15"/>
  <c r="O3548" i="15"/>
  <c r="T3547" i="15"/>
  <c r="S3547" i="15"/>
  <c r="P3547" i="15"/>
  <c r="O3547" i="15"/>
  <c r="T3546" i="15"/>
  <c r="S3546" i="15"/>
  <c r="P3546" i="15"/>
  <c r="O3546" i="15"/>
  <c r="T3545" i="15"/>
  <c r="S3545" i="15"/>
  <c r="P3545" i="15"/>
  <c r="O3545" i="15"/>
  <c r="T3544" i="15"/>
  <c r="S3544" i="15"/>
  <c r="P3544" i="15"/>
  <c r="O3544" i="15"/>
  <c r="T3543" i="15"/>
  <c r="S3543" i="15"/>
  <c r="P3543" i="15"/>
  <c r="O3543" i="15"/>
  <c r="T3542" i="15"/>
  <c r="S3542" i="15"/>
  <c r="P3542" i="15"/>
  <c r="O3542" i="15"/>
  <c r="T3541" i="15"/>
  <c r="S3541" i="15"/>
  <c r="P3541" i="15"/>
  <c r="O3541" i="15"/>
  <c r="T3540" i="15"/>
  <c r="S3540" i="15"/>
  <c r="P3540" i="15"/>
  <c r="O3540" i="15"/>
  <c r="T3539" i="15"/>
  <c r="S3539" i="15"/>
  <c r="P3539" i="15"/>
  <c r="O3539" i="15"/>
  <c r="T3538" i="15"/>
  <c r="S3538" i="15"/>
  <c r="P3538" i="15"/>
  <c r="O3538" i="15"/>
  <c r="T3537" i="15"/>
  <c r="S3537" i="15"/>
  <c r="P3537" i="15"/>
  <c r="O3537" i="15"/>
  <c r="T3536" i="15"/>
  <c r="S3536" i="15"/>
  <c r="P3536" i="15"/>
  <c r="O3536" i="15"/>
  <c r="T3535" i="15"/>
  <c r="S3535" i="15"/>
  <c r="P3535" i="15"/>
  <c r="O3535" i="15"/>
  <c r="T3534" i="15"/>
  <c r="S3534" i="15"/>
  <c r="P3534" i="15"/>
  <c r="O3534" i="15"/>
  <c r="T3533" i="15"/>
  <c r="S3533" i="15"/>
  <c r="P3533" i="15"/>
  <c r="O3533" i="15"/>
  <c r="T3532" i="15"/>
  <c r="S3532" i="15"/>
  <c r="P3532" i="15"/>
  <c r="O3532" i="15"/>
  <c r="T3531" i="15"/>
  <c r="S3531" i="15"/>
  <c r="P3531" i="15"/>
  <c r="O3531" i="15"/>
  <c r="T3530" i="15"/>
  <c r="S3530" i="15"/>
  <c r="P3530" i="15"/>
  <c r="O3530" i="15"/>
  <c r="T3529" i="15"/>
  <c r="S3529" i="15"/>
  <c r="P3529" i="15"/>
  <c r="O3529" i="15"/>
  <c r="T3528" i="15"/>
  <c r="S3528" i="15"/>
  <c r="P3528" i="15"/>
  <c r="O3528" i="15"/>
  <c r="T3527" i="15"/>
  <c r="S3527" i="15"/>
  <c r="P3527" i="15"/>
  <c r="O3527" i="15"/>
  <c r="T3526" i="15"/>
  <c r="S3526" i="15"/>
  <c r="P3526" i="15"/>
  <c r="O3526" i="15"/>
  <c r="T3525" i="15"/>
  <c r="S3525" i="15"/>
  <c r="P3525" i="15"/>
  <c r="O3525" i="15"/>
  <c r="T3524" i="15"/>
  <c r="S3524" i="15"/>
  <c r="P3524" i="15"/>
  <c r="O3524" i="15"/>
  <c r="T3523" i="15"/>
  <c r="S3523" i="15"/>
  <c r="P3523" i="15"/>
  <c r="O3523" i="15"/>
  <c r="T3522" i="15"/>
  <c r="S3522" i="15"/>
  <c r="P3522" i="15"/>
  <c r="O3522" i="15"/>
  <c r="T3521" i="15"/>
  <c r="S3521" i="15"/>
  <c r="P3521" i="15"/>
  <c r="O3521" i="15"/>
  <c r="T3520" i="15"/>
  <c r="S3520" i="15"/>
  <c r="P3520" i="15"/>
  <c r="O3520" i="15"/>
  <c r="T3519" i="15"/>
  <c r="S3519" i="15"/>
  <c r="P3519" i="15"/>
  <c r="O3519" i="15"/>
  <c r="T3518" i="15"/>
  <c r="S3518" i="15"/>
  <c r="P3518" i="15"/>
  <c r="O3518" i="15"/>
  <c r="T3517" i="15"/>
  <c r="S3517" i="15"/>
  <c r="P3517" i="15"/>
  <c r="O3517" i="15"/>
  <c r="T3516" i="15"/>
  <c r="S3516" i="15"/>
  <c r="P3516" i="15"/>
  <c r="O3516" i="15"/>
  <c r="T3515" i="15"/>
  <c r="S3515" i="15"/>
  <c r="P3515" i="15"/>
  <c r="O3515" i="15"/>
  <c r="T3514" i="15"/>
  <c r="S3514" i="15"/>
  <c r="P3514" i="15"/>
  <c r="O3514" i="15"/>
  <c r="T3513" i="15"/>
  <c r="S3513" i="15"/>
  <c r="P3513" i="15"/>
  <c r="O3513" i="15"/>
  <c r="T3512" i="15"/>
  <c r="S3512" i="15"/>
  <c r="P3512" i="15"/>
  <c r="O3512" i="15"/>
  <c r="T3511" i="15"/>
  <c r="S3511" i="15"/>
  <c r="P3511" i="15"/>
  <c r="O3511" i="15"/>
  <c r="T3510" i="15"/>
  <c r="S3510" i="15"/>
  <c r="P3510" i="15"/>
  <c r="O3510" i="15"/>
  <c r="T3509" i="15"/>
  <c r="S3509" i="15"/>
  <c r="P3509" i="15"/>
  <c r="O3509" i="15"/>
  <c r="T3508" i="15"/>
  <c r="S3508" i="15"/>
  <c r="P3508" i="15"/>
  <c r="O3508" i="15"/>
  <c r="T3507" i="15"/>
  <c r="S3507" i="15"/>
  <c r="P3507" i="15"/>
  <c r="O3507" i="15"/>
  <c r="T3506" i="15"/>
  <c r="S3506" i="15"/>
  <c r="P3506" i="15"/>
  <c r="O3506" i="15"/>
  <c r="T3505" i="15"/>
  <c r="S3505" i="15"/>
  <c r="P3505" i="15"/>
  <c r="O3505" i="15"/>
  <c r="T3504" i="15"/>
  <c r="S3504" i="15"/>
  <c r="P3504" i="15"/>
  <c r="O3504" i="15"/>
  <c r="T3503" i="15"/>
  <c r="S3503" i="15"/>
  <c r="P3503" i="15"/>
  <c r="O3503" i="15"/>
  <c r="T3502" i="15"/>
  <c r="S3502" i="15"/>
  <c r="P3502" i="15"/>
  <c r="O3502" i="15"/>
  <c r="T3501" i="15"/>
  <c r="S3501" i="15"/>
  <c r="P3501" i="15"/>
  <c r="O3501" i="15"/>
  <c r="T3500" i="15"/>
  <c r="S3500" i="15"/>
  <c r="P3500" i="15"/>
  <c r="O3500" i="15"/>
  <c r="T3499" i="15"/>
  <c r="S3499" i="15"/>
  <c r="P3499" i="15"/>
  <c r="O3499" i="15"/>
  <c r="T3498" i="15"/>
  <c r="S3498" i="15"/>
  <c r="P3498" i="15"/>
  <c r="O3498" i="15"/>
  <c r="T3497" i="15"/>
  <c r="S3497" i="15"/>
  <c r="P3497" i="15"/>
  <c r="O3497" i="15"/>
  <c r="T3496" i="15"/>
  <c r="S3496" i="15"/>
  <c r="P3496" i="15"/>
  <c r="O3496" i="15"/>
  <c r="T3495" i="15"/>
  <c r="S3495" i="15"/>
  <c r="P3495" i="15"/>
  <c r="O3495" i="15"/>
  <c r="T3494" i="15"/>
  <c r="S3494" i="15"/>
  <c r="P3494" i="15"/>
  <c r="O3494" i="15"/>
  <c r="T3493" i="15"/>
  <c r="S3493" i="15"/>
  <c r="P3493" i="15"/>
  <c r="O3493" i="15"/>
  <c r="T3492" i="15"/>
  <c r="S3492" i="15"/>
  <c r="P3492" i="15"/>
  <c r="O3492" i="15"/>
  <c r="T3491" i="15"/>
  <c r="S3491" i="15"/>
  <c r="P3491" i="15"/>
  <c r="O3491" i="15"/>
  <c r="T3490" i="15"/>
  <c r="S3490" i="15"/>
  <c r="P3490" i="15"/>
  <c r="O3490" i="15"/>
  <c r="T3489" i="15"/>
  <c r="S3489" i="15"/>
  <c r="P3489" i="15"/>
  <c r="O3489" i="15"/>
  <c r="T3488" i="15"/>
  <c r="S3488" i="15"/>
  <c r="P3488" i="15"/>
  <c r="O3488" i="15"/>
  <c r="T3487" i="15"/>
  <c r="S3487" i="15"/>
  <c r="P3487" i="15"/>
  <c r="O3487" i="15"/>
  <c r="T3486" i="15"/>
  <c r="S3486" i="15"/>
  <c r="P3486" i="15"/>
  <c r="O3486" i="15"/>
  <c r="T3485" i="15"/>
  <c r="S3485" i="15"/>
  <c r="P3485" i="15"/>
  <c r="O3485" i="15"/>
  <c r="T3484" i="15"/>
  <c r="S3484" i="15"/>
  <c r="P3484" i="15"/>
  <c r="O3484" i="15"/>
  <c r="T3483" i="15"/>
  <c r="S3483" i="15"/>
  <c r="P3483" i="15"/>
  <c r="O3483" i="15"/>
  <c r="T3482" i="15"/>
  <c r="S3482" i="15"/>
  <c r="P3482" i="15"/>
  <c r="O3482" i="15"/>
  <c r="T3481" i="15"/>
  <c r="S3481" i="15"/>
  <c r="P3481" i="15"/>
  <c r="O3481" i="15"/>
  <c r="T3480" i="15"/>
  <c r="S3480" i="15"/>
  <c r="P3480" i="15"/>
  <c r="O3480" i="15"/>
  <c r="T3479" i="15"/>
  <c r="S3479" i="15"/>
  <c r="P3479" i="15"/>
  <c r="O3479" i="15"/>
  <c r="T3478" i="15"/>
  <c r="S3478" i="15"/>
  <c r="P3478" i="15"/>
  <c r="O3478" i="15"/>
  <c r="T3477" i="15"/>
  <c r="S3477" i="15"/>
  <c r="P3477" i="15"/>
  <c r="O3477" i="15"/>
  <c r="T3476" i="15"/>
  <c r="S3476" i="15"/>
  <c r="P3476" i="15"/>
  <c r="O3476" i="15"/>
  <c r="T3475" i="15"/>
  <c r="S3475" i="15"/>
  <c r="P3475" i="15"/>
  <c r="O3475" i="15"/>
  <c r="T3474" i="15"/>
  <c r="S3474" i="15"/>
  <c r="P3474" i="15"/>
  <c r="O3474" i="15"/>
  <c r="T3473" i="15"/>
  <c r="S3473" i="15"/>
  <c r="P3473" i="15"/>
  <c r="O3473" i="15"/>
  <c r="T3472" i="15"/>
  <c r="S3472" i="15"/>
  <c r="P3472" i="15"/>
  <c r="O3472" i="15"/>
  <c r="T3471" i="15"/>
  <c r="S3471" i="15"/>
  <c r="P3471" i="15"/>
  <c r="O3471" i="15"/>
  <c r="T3470" i="15"/>
  <c r="S3470" i="15"/>
  <c r="P3470" i="15"/>
  <c r="O3470" i="15"/>
  <c r="T3469" i="15"/>
  <c r="S3469" i="15"/>
  <c r="P3469" i="15"/>
  <c r="O3469" i="15"/>
  <c r="T3468" i="15"/>
  <c r="S3468" i="15"/>
  <c r="P3468" i="15"/>
  <c r="O3468" i="15"/>
  <c r="T3467" i="15"/>
  <c r="S3467" i="15"/>
  <c r="P3467" i="15"/>
  <c r="O3467" i="15"/>
  <c r="T3466" i="15"/>
  <c r="S3466" i="15"/>
  <c r="P3466" i="15"/>
  <c r="O3466" i="15"/>
  <c r="T3465" i="15"/>
  <c r="S3465" i="15"/>
  <c r="P3465" i="15"/>
  <c r="O3465" i="15"/>
  <c r="T3464" i="15"/>
  <c r="S3464" i="15"/>
  <c r="P3464" i="15"/>
  <c r="O3464" i="15"/>
  <c r="T3463" i="15"/>
  <c r="S3463" i="15"/>
  <c r="P3463" i="15"/>
  <c r="O3463" i="15"/>
  <c r="T3462" i="15"/>
  <c r="S3462" i="15"/>
  <c r="P3462" i="15"/>
  <c r="O3462" i="15"/>
  <c r="T3461" i="15"/>
  <c r="S3461" i="15"/>
  <c r="P3461" i="15"/>
  <c r="O3461" i="15"/>
  <c r="T3460" i="15"/>
  <c r="S3460" i="15"/>
  <c r="P3460" i="15"/>
  <c r="O3460" i="15"/>
  <c r="T3459" i="15"/>
  <c r="S3459" i="15"/>
  <c r="P3459" i="15"/>
  <c r="O3459" i="15"/>
  <c r="T3458" i="15"/>
  <c r="S3458" i="15"/>
  <c r="P3458" i="15"/>
  <c r="O3458" i="15"/>
  <c r="T3457" i="15"/>
  <c r="S3457" i="15"/>
  <c r="P3457" i="15"/>
  <c r="O3457" i="15"/>
  <c r="T3456" i="15"/>
  <c r="S3456" i="15"/>
  <c r="P3456" i="15"/>
  <c r="O3456" i="15"/>
  <c r="T3455" i="15"/>
  <c r="S3455" i="15"/>
  <c r="P3455" i="15"/>
  <c r="O3455" i="15"/>
  <c r="T3454" i="15"/>
  <c r="S3454" i="15"/>
  <c r="P3454" i="15"/>
  <c r="O3454" i="15"/>
  <c r="T3453" i="15"/>
  <c r="S3453" i="15"/>
  <c r="P3453" i="15"/>
  <c r="O3453" i="15"/>
  <c r="T3452" i="15"/>
  <c r="S3452" i="15"/>
  <c r="P3452" i="15"/>
  <c r="O3452" i="15"/>
  <c r="T3451" i="15"/>
  <c r="S3451" i="15"/>
  <c r="P3451" i="15"/>
  <c r="O3451" i="15"/>
  <c r="T3450" i="15"/>
  <c r="S3450" i="15"/>
  <c r="P3450" i="15"/>
  <c r="O3450" i="15"/>
  <c r="T3449" i="15"/>
  <c r="S3449" i="15"/>
  <c r="P3449" i="15"/>
  <c r="O3449" i="15"/>
  <c r="T3448" i="15"/>
  <c r="S3448" i="15"/>
  <c r="P3448" i="15"/>
  <c r="O3448" i="15"/>
  <c r="T3447" i="15"/>
  <c r="S3447" i="15"/>
  <c r="P3447" i="15"/>
  <c r="O3447" i="15"/>
  <c r="T3446" i="15"/>
  <c r="S3446" i="15"/>
  <c r="P3446" i="15"/>
  <c r="O3446" i="15"/>
  <c r="T3445" i="15"/>
  <c r="S3445" i="15"/>
  <c r="P3445" i="15"/>
  <c r="O3445" i="15"/>
  <c r="T3444" i="15"/>
  <c r="S3444" i="15"/>
  <c r="P3444" i="15"/>
  <c r="O3444" i="15"/>
  <c r="T3443" i="15"/>
  <c r="S3443" i="15"/>
  <c r="P3443" i="15"/>
  <c r="O3443" i="15"/>
  <c r="T3442" i="15"/>
  <c r="S3442" i="15"/>
  <c r="P3442" i="15"/>
  <c r="O3442" i="15"/>
  <c r="T3441" i="15"/>
  <c r="S3441" i="15"/>
  <c r="P3441" i="15"/>
  <c r="O3441" i="15"/>
  <c r="T3440" i="15"/>
  <c r="S3440" i="15"/>
  <c r="P3440" i="15"/>
  <c r="O3440" i="15"/>
  <c r="T3439" i="15"/>
  <c r="S3439" i="15"/>
  <c r="P3439" i="15"/>
  <c r="O3439" i="15"/>
  <c r="T3438" i="15"/>
  <c r="S3438" i="15"/>
  <c r="P3438" i="15"/>
  <c r="O3438" i="15"/>
  <c r="T3437" i="15"/>
  <c r="S3437" i="15"/>
  <c r="P3437" i="15"/>
  <c r="O3437" i="15"/>
  <c r="T3436" i="15"/>
  <c r="S3436" i="15"/>
  <c r="P3436" i="15"/>
  <c r="O3436" i="15"/>
  <c r="T3435" i="15"/>
  <c r="S3435" i="15"/>
  <c r="P3435" i="15"/>
  <c r="O3435" i="15"/>
  <c r="T3434" i="15"/>
  <c r="S3434" i="15"/>
  <c r="P3434" i="15"/>
  <c r="O3434" i="15"/>
  <c r="T3433" i="15"/>
  <c r="S3433" i="15"/>
  <c r="P3433" i="15"/>
  <c r="O3433" i="15"/>
  <c r="T3432" i="15"/>
  <c r="S3432" i="15"/>
  <c r="P3432" i="15"/>
  <c r="O3432" i="15"/>
  <c r="T3431" i="15"/>
  <c r="S3431" i="15"/>
  <c r="P3431" i="15"/>
  <c r="O3431" i="15"/>
  <c r="T3430" i="15"/>
  <c r="S3430" i="15"/>
  <c r="P3430" i="15"/>
  <c r="O3430" i="15"/>
  <c r="T3429" i="15"/>
  <c r="S3429" i="15"/>
  <c r="P3429" i="15"/>
  <c r="O3429" i="15"/>
  <c r="T3428" i="15"/>
  <c r="S3428" i="15"/>
  <c r="P3428" i="15"/>
  <c r="O3428" i="15"/>
  <c r="T3427" i="15"/>
  <c r="S3427" i="15"/>
  <c r="P3427" i="15"/>
  <c r="O3427" i="15"/>
  <c r="T3426" i="15"/>
  <c r="S3426" i="15"/>
  <c r="P3426" i="15"/>
  <c r="O3426" i="15"/>
  <c r="T3425" i="15"/>
  <c r="S3425" i="15"/>
  <c r="P3425" i="15"/>
  <c r="O3425" i="15"/>
  <c r="T3424" i="15"/>
  <c r="S3424" i="15"/>
  <c r="P3424" i="15"/>
  <c r="O3424" i="15"/>
  <c r="T3423" i="15"/>
  <c r="S3423" i="15"/>
  <c r="P3423" i="15"/>
  <c r="O3423" i="15"/>
  <c r="T3422" i="15"/>
  <c r="S3422" i="15"/>
  <c r="P3422" i="15"/>
  <c r="O3422" i="15"/>
  <c r="T3421" i="15"/>
  <c r="S3421" i="15"/>
  <c r="P3421" i="15"/>
  <c r="O3421" i="15"/>
  <c r="T3420" i="15"/>
  <c r="S3420" i="15"/>
  <c r="P3420" i="15"/>
  <c r="O3420" i="15"/>
  <c r="T3419" i="15"/>
  <c r="S3419" i="15"/>
  <c r="P3419" i="15"/>
  <c r="O3419" i="15"/>
  <c r="T3418" i="15"/>
  <c r="S3418" i="15"/>
  <c r="P3418" i="15"/>
  <c r="O3418" i="15"/>
  <c r="T3417" i="15"/>
  <c r="S3417" i="15"/>
  <c r="P3417" i="15"/>
  <c r="O3417" i="15"/>
  <c r="T3416" i="15"/>
  <c r="S3416" i="15"/>
  <c r="P3416" i="15"/>
  <c r="O3416" i="15"/>
  <c r="T3415" i="15"/>
  <c r="S3415" i="15"/>
  <c r="P3415" i="15"/>
  <c r="O3415" i="15"/>
  <c r="T3414" i="15"/>
  <c r="S3414" i="15"/>
  <c r="P3414" i="15"/>
  <c r="O3414" i="15"/>
  <c r="T3413" i="15"/>
  <c r="S3413" i="15"/>
  <c r="P3413" i="15"/>
  <c r="O3413" i="15"/>
  <c r="T3412" i="15"/>
  <c r="S3412" i="15"/>
  <c r="P3412" i="15"/>
  <c r="O3412" i="15"/>
  <c r="T3411" i="15"/>
  <c r="S3411" i="15"/>
  <c r="P3411" i="15"/>
  <c r="O3411" i="15"/>
  <c r="T3410" i="15"/>
  <c r="S3410" i="15"/>
  <c r="P3410" i="15"/>
  <c r="O3410" i="15"/>
  <c r="T3409" i="15"/>
  <c r="S3409" i="15"/>
  <c r="P3409" i="15"/>
  <c r="O3409" i="15"/>
  <c r="T3408" i="15"/>
  <c r="S3408" i="15"/>
  <c r="P3408" i="15"/>
  <c r="O3408" i="15"/>
  <c r="T3407" i="15"/>
  <c r="S3407" i="15"/>
  <c r="P3407" i="15"/>
  <c r="O3407" i="15"/>
  <c r="T3406" i="15"/>
  <c r="S3406" i="15"/>
  <c r="P3406" i="15"/>
  <c r="O3406" i="15"/>
  <c r="T3405" i="15"/>
  <c r="S3405" i="15"/>
  <c r="P3405" i="15"/>
  <c r="O3405" i="15"/>
  <c r="T3404" i="15"/>
  <c r="S3404" i="15"/>
  <c r="P3404" i="15"/>
  <c r="O3404" i="15"/>
  <c r="T3403" i="15"/>
  <c r="S3403" i="15"/>
  <c r="P3403" i="15"/>
  <c r="O3403" i="15"/>
  <c r="T3402" i="15"/>
  <c r="S3402" i="15"/>
  <c r="P3402" i="15"/>
  <c r="O3402" i="15"/>
  <c r="T3401" i="15"/>
  <c r="S3401" i="15"/>
  <c r="P3401" i="15"/>
  <c r="O3401" i="15"/>
  <c r="T3400" i="15"/>
  <c r="S3400" i="15"/>
  <c r="P3400" i="15"/>
  <c r="O3400" i="15"/>
  <c r="T3399" i="15"/>
  <c r="S3399" i="15"/>
  <c r="P3399" i="15"/>
  <c r="O3399" i="15"/>
  <c r="T3398" i="15"/>
  <c r="S3398" i="15"/>
  <c r="P3398" i="15"/>
  <c r="O3398" i="15"/>
  <c r="T3397" i="15"/>
  <c r="S3397" i="15"/>
  <c r="P3397" i="15"/>
  <c r="O3397" i="15"/>
  <c r="T3396" i="15"/>
  <c r="S3396" i="15"/>
  <c r="P3396" i="15"/>
  <c r="O3396" i="15"/>
  <c r="T3395" i="15"/>
  <c r="S3395" i="15"/>
  <c r="P3395" i="15"/>
  <c r="O3395" i="15"/>
  <c r="T3394" i="15"/>
  <c r="S3394" i="15"/>
  <c r="P3394" i="15"/>
  <c r="O3394" i="15"/>
  <c r="T3393" i="15"/>
  <c r="S3393" i="15"/>
  <c r="P3393" i="15"/>
  <c r="O3393" i="15"/>
  <c r="T3392" i="15"/>
  <c r="S3392" i="15"/>
  <c r="P3392" i="15"/>
  <c r="O3392" i="15"/>
  <c r="T3391" i="15"/>
  <c r="S3391" i="15"/>
  <c r="P3391" i="15"/>
  <c r="O3391" i="15"/>
  <c r="T3390" i="15"/>
  <c r="S3390" i="15"/>
  <c r="P3390" i="15"/>
  <c r="O3390" i="15"/>
  <c r="T3389" i="15"/>
  <c r="S3389" i="15"/>
  <c r="P3389" i="15"/>
  <c r="O3389" i="15"/>
  <c r="T3388" i="15"/>
  <c r="S3388" i="15"/>
  <c r="P3388" i="15"/>
  <c r="O3388" i="15"/>
  <c r="T3387" i="15"/>
  <c r="S3387" i="15"/>
  <c r="P3387" i="15"/>
  <c r="O3387" i="15"/>
  <c r="T3386" i="15"/>
  <c r="S3386" i="15"/>
  <c r="P3386" i="15"/>
  <c r="O3386" i="15"/>
  <c r="T3385" i="15"/>
  <c r="S3385" i="15"/>
  <c r="P3385" i="15"/>
  <c r="O3385" i="15"/>
  <c r="T3384" i="15"/>
  <c r="S3384" i="15"/>
  <c r="P3384" i="15"/>
  <c r="O3384" i="15"/>
  <c r="T3383" i="15"/>
  <c r="S3383" i="15"/>
  <c r="P3383" i="15"/>
  <c r="O3383" i="15"/>
  <c r="T3382" i="15"/>
  <c r="S3382" i="15"/>
  <c r="P3382" i="15"/>
  <c r="O3382" i="15"/>
  <c r="T3381" i="15"/>
  <c r="S3381" i="15"/>
  <c r="P3381" i="15"/>
  <c r="O3381" i="15"/>
  <c r="T3380" i="15"/>
  <c r="S3380" i="15"/>
  <c r="P3380" i="15"/>
  <c r="O3380" i="15"/>
  <c r="T3379" i="15"/>
  <c r="S3379" i="15"/>
  <c r="P3379" i="15"/>
  <c r="O3379" i="15"/>
  <c r="T3378" i="15"/>
  <c r="S3378" i="15"/>
  <c r="P3378" i="15"/>
  <c r="O3378" i="15"/>
  <c r="T3377" i="15"/>
  <c r="S3377" i="15"/>
  <c r="P3377" i="15"/>
  <c r="O3377" i="15"/>
  <c r="T3376" i="15"/>
  <c r="S3376" i="15"/>
  <c r="P3376" i="15"/>
  <c r="O3376" i="15"/>
  <c r="T3375" i="15"/>
  <c r="S3375" i="15"/>
  <c r="P3375" i="15"/>
  <c r="O3375" i="15"/>
  <c r="T3374" i="15"/>
  <c r="S3374" i="15"/>
  <c r="P3374" i="15"/>
  <c r="O3374" i="15"/>
  <c r="T3373" i="15"/>
  <c r="S3373" i="15"/>
  <c r="P3373" i="15"/>
  <c r="O3373" i="15"/>
  <c r="T3372" i="15"/>
  <c r="S3372" i="15"/>
  <c r="P3372" i="15"/>
  <c r="O3372" i="15"/>
  <c r="T3371" i="15"/>
  <c r="S3371" i="15"/>
  <c r="P3371" i="15"/>
  <c r="O3371" i="15"/>
  <c r="T3370" i="15"/>
  <c r="S3370" i="15"/>
  <c r="P3370" i="15"/>
  <c r="O3370" i="15"/>
  <c r="T3369" i="15"/>
  <c r="S3369" i="15"/>
  <c r="P3369" i="15"/>
  <c r="O3369" i="15"/>
  <c r="T3368" i="15"/>
  <c r="S3368" i="15"/>
  <c r="P3368" i="15"/>
  <c r="O3368" i="15"/>
  <c r="T3367" i="15"/>
  <c r="S3367" i="15"/>
  <c r="P3367" i="15"/>
  <c r="O3367" i="15"/>
  <c r="T3366" i="15"/>
  <c r="S3366" i="15"/>
  <c r="P3366" i="15"/>
  <c r="O3366" i="15"/>
  <c r="T3365" i="15"/>
  <c r="S3365" i="15"/>
  <c r="P3365" i="15"/>
  <c r="O3365" i="15"/>
  <c r="T3364" i="15"/>
  <c r="S3364" i="15"/>
  <c r="P3364" i="15"/>
  <c r="O3364" i="15"/>
  <c r="T3363" i="15"/>
  <c r="S3363" i="15"/>
  <c r="P3363" i="15"/>
  <c r="O3363" i="15"/>
  <c r="T3362" i="15"/>
  <c r="S3362" i="15"/>
  <c r="P3362" i="15"/>
  <c r="O3362" i="15"/>
  <c r="T3361" i="15"/>
  <c r="S3361" i="15"/>
  <c r="P3361" i="15"/>
  <c r="O3361" i="15"/>
  <c r="T3360" i="15"/>
  <c r="S3360" i="15"/>
  <c r="P3360" i="15"/>
  <c r="O3360" i="15"/>
  <c r="T3359" i="15"/>
  <c r="S3359" i="15"/>
  <c r="P3359" i="15"/>
  <c r="O3359" i="15"/>
  <c r="T3358" i="15"/>
  <c r="S3358" i="15"/>
  <c r="P3358" i="15"/>
  <c r="O3358" i="15"/>
  <c r="T3357" i="15"/>
  <c r="S3357" i="15"/>
  <c r="P3357" i="15"/>
  <c r="O3357" i="15"/>
  <c r="T3356" i="15"/>
  <c r="S3356" i="15"/>
  <c r="P3356" i="15"/>
  <c r="O3356" i="15"/>
  <c r="T3355" i="15"/>
  <c r="S3355" i="15"/>
  <c r="P3355" i="15"/>
  <c r="O3355" i="15"/>
  <c r="T3354" i="15"/>
  <c r="S3354" i="15"/>
  <c r="P3354" i="15"/>
  <c r="O3354" i="15"/>
  <c r="T3353" i="15"/>
  <c r="S3353" i="15"/>
  <c r="P3353" i="15"/>
  <c r="O3353" i="15"/>
  <c r="T3352" i="15"/>
  <c r="S3352" i="15"/>
  <c r="P3352" i="15"/>
  <c r="O3352" i="15"/>
  <c r="T3351" i="15"/>
  <c r="S3351" i="15"/>
  <c r="P3351" i="15"/>
  <c r="O3351" i="15"/>
  <c r="T3350" i="15"/>
  <c r="S3350" i="15"/>
  <c r="P3350" i="15"/>
  <c r="O3350" i="15"/>
  <c r="T3349" i="15"/>
  <c r="S3349" i="15"/>
  <c r="P3349" i="15"/>
  <c r="O3349" i="15"/>
  <c r="T3348" i="15"/>
  <c r="S3348" i="15"/>
  <c r="P3348" i="15"/>
  <c r="O3348" i="15"/>
  <c r="T3347" i="15"/>
  <c r="S3347" i="15"/>
  <c r="P3347" i="15"/>
  <c r="O3347" i="15"/>
  <c r="T3346" i="15"/>
  <c r="S3346" i="15"/>
  <c r="P3346" i="15"/>
  <c r="O3346" i="15"/>
  <c r="T3345" i="15"/>
  <c r="S3345" i="15"/>
  <c r="P3345" i="15"/>
  <c r="O3345" i="15"/>
  <c r="T3344" i="15"/>
  <c r="S3344" i="15"/>
  <c r="P3344" i="15"/>
  <c r="O3344" i="15"/>
  <c r="T3343" i="15"/>
  <c r="S3343" i="15"/>
  <c r="P3343" i="15"/>
  <c r="O3343" i="15"/>
  <c r="T3342" i="15"/>
  <c r="S3342" i="15"/>
  <c r="P3342" i="15"/>
  <c r="O3342" i="15"/>
  <c r="T3341" i="15"/>
  <c r="S3341" i="15"/>
  <c r="P3341" i="15"/>
  <c r="O3341" i="15"/>
  <c r="T3340" i="15"/>
  <c r="S3340" i="15"/>
  <c r="P3340" i="15"/>
  <c r="O3340" i="15"/>
  <c r="T3339" i="15"/>
  <c r="S3339" i="15"/>
  <c r="P3339" i="15"/>
  <c r="O3339" i="15"/>
  <c r="T3338" i="15"/>
  <c r="S3338" i="15"/>
  <c r="P3338" i="15"/>
  <c r="O3338" i="15"/>
  <c r="T3337" i="15"/>
  <c r="S3337" i="15"/>
  <c r="P3337" i="15"/>
  <c r="O3337" i="15"/>
  <c r="T3336" i="15"/>
  <c r="S3336" i="15"/>
  <c r="P3336" i="15"/>
  <c r="O3336" i="15"/>
  <c r="T3335" i="15"/>
  <c r="S3335" i="15"/>
  <c r="P3335" i="15"/>
  <c r="O3335" i="15"/>
  <c r="T3334" i="15"/>
  <c r="S3334" i="15"/>
  <c r="P3334" i="15"/>
  <c r="O3334" i="15"/>
  <c r="T3333" i="15"/>
  <c r="S3333" i="15"/>
  <c r="P3333" i="15"/>
  <c r="O3333" i="15"/>
  <c r="T3332" i="15"/>
  <c r="S3332" i="15"/>
  <c r="P3332" i="15"/>
  <c r="O3332" i="15"/>
  <c r="T3331" i="15"/>
  <c r="S3331" i="15"/>
  <c r="P3331" i="15"/>
  <c r="O3331" i="15"/>
  <c r="T3330" i="15"/>
  <c r="S3330" i="15"/>
  <c r="P3330" i="15"/>
  <c r="O3330" i="15"/>
  <c r="T3329" i="15"/>
  <c r="S3329" i="15"/>
  <c r="P3329" i="15"/>
  <c r="O3329" i="15"/>
  <c r="T3328" i="15"/>
  <c r="S3328" i="15"/>
  <c r="P3328" i="15"/>
  <c r="O3328" i="15"/>
  <c r="T3327" i="15"/>
  <c r="S3327" i="15"/>
  <c r="P3327" i="15"/>
  <c r="O3327" i="15"/>
  <c r="T3326" i="15"/>
  <c r="S3326" i="15"/>
  <c r="P3326" i="15"/>
  <c r="O3326" i="15"/>
  <c r="T3325" i="15"/>
  <c r="S3325" i="15"/>
  <c r="P3325" i="15"/>
  <c r="O3325" i="15"/>
  <c r="T3324" i="15"/>
  <c r="S3324" i="15"/>
  <c r="P3324" i="15"/>
  <c r="O3324" i="15"/>
  <c r="T3323" i="15"/>
  <c r="S3323" i="15"/>
  <c r="P3323" i="15"/>
  <c r="O3323" i="15"/>
  <c r="T3322" i="15"/>
  <c r="S3322" i="15"/>
  <c r="P3322" i="15"/>
  <c r="O3322" i="15"/>
  <c r="T3321" i="15"/>
  <c r="S3321" i="15"/>
  <c r="P3321" i="15"/>
  <c r="O3321" i="15"/>
  <c r="T3320" i="15"/>
  <c r="S3320" i="15"/>
  <c r="P3320" i="15"/>
  <c r="O3320" i="15"/>
  <c r="T3319" i="15"/>
  <c r="S3319" i="15"/>
  <c r="P3319" i="15"/>
  <c r="O3319" i="15"/>
  <c r="T3318" i="15"/>
  <c r="S3318" i="15"/>
  <c r="P3318" i="15"/>
  <c r="O3318" i="15"/>
  <c r="T3317" i="15"/>
  <c r="S3317" i="15"/>
  <c r="P3317" i="15"/>
  <c r="O3317" i="15"/>
  <c r="T3316" i="15"/>
  <c r="S3316" i="15"/>
  <c r="P3316" i="15"/>
  <c r="O3316" i="15"/>
  <c r="T3315" i="15"/>
  <c r="S3315" i="15"/>
  <c r="P3315" i="15"/>
  <c r="O3315" i="15"/>
  <c r="T3314" i="15"/>
  <c r="S3314" i="15"/>
  <c r="P3314" i="15"/>
  <c r="O3314" i="15"/>
  <c r="T3313" i="15"/>
  <c r="S3313" i="15"/>
  <c r="P3313" i="15"/>
  <c r="O3313" i="15"/>
  <c r="T3312" i="15"/>
  <c r="S3312" i="15"/>
  <c r="P3312" i="15"/>
  <c r="O3312" i="15"/>
  <c r="T3311" i="15"/>
  <c r="S3311" i="15"/>
  <c r="P3311" i="15"/>
  <c r="O3311" i="15"/>
  <c r="T3310" i="15"/>
  <c r="S3310" i="15"/>
  <c r="P3310" i="15"/>
  <c r="O3310" i="15"/>
  <c r="T3309" i="15"/>
  <c r="S3309" i="15"/>
  <c r="P3309" i="15"/>
  <c r="O3309" i="15"/>
  <c r="T3308" i="15"/>
  <c r="S3308" i="15"/>
  <c r="P3308" i="15"/>
  <c r="O3308" i="15"/>
  <c r="T3307" i="15"/>
  <c r="S3307" i="15"/>
  <c r="P3307" i="15"/>
  <c r="O3307" i="15"/>
  <c r="T3306" i="15"/>
  <c r="S3306" i="15"/>
  <c r="P3306" i="15"/>
  <c r="O3306" i="15"/>
  <c r="T3305" i="15"/>
  <c r="S3305" i="15"/>
  <c r="P3305" i="15"/>
  <c r="O3305" i="15"/>
  <c r="T3304" i="15"/>
  <c r="S3304" i="15"/>
  <c r="P3304" i="15"/>
  <c r="O3304" i="15"/>
  <c r="T3303" i="15"/>
  <c r="S3303" i="15"/>
  <c r="P3303" i="15"/>
  <c r="O3303" i="15"/>
  <c r="T3302" i="15"/>
  <c r="S3302" i="15"/>
  <c r="P3302" i="15"/>
  <c r="O3302" i="15"/>
  <c r="T3301" i="15"/>
  <c r="S3301" i="15"/>
  <c r="P3301" i="15"/>
  <c r="O3301" i="15"/>
  <c r="T3300" i="15"/>
  <c r="S3300" i="15"/>
  <c r="P3300" i="15"/>
  <c r="O3300" i="15"/>
  <c r="T3299" i="15"/>
  <c r="S3299" i="15"/>
  <c r="P3299" i="15"/>
  <c r="O3299" i="15"/>
  <c r="T3298" i="15"/>
  <c r="S3298" i="15"/>
  <c r="P3298" i="15"/>
  <c r="O3298" i="15"/>
  <c r="T3297" i="15"/>
  <c r="S3297" i="15"/>
  <c r="P3297" i="15"/>
  <c r="O3297" i="15"/>
  <c r="T3296" i="15"/>
  <c r="S3296" i="15"/>
  <c r="P3296" i="15"/>
  <c r="O3296" i="15"/>
  <c r="T3295" i="15"/>
  <c r="S3295" i="15"/>
  <c r="P3295" i="15"/>
  <c r="O3295" i="15"/>
  <c r="T3294" i="15"/>
  <c r="S3294" i="15"/>
  <c r="P3294" i="15"/>
  <c r="O3294" i="15"/>
  <c r="T3293" i="15"/>
  <c r="S3293" i="15"/>
  <c r="P3293" i="15"/>
  <c r="O3293" i="15"/>
  <c r="T3292" i="15"/>
  <c r="S3292" i="15"/>
  <c r="P3292" i="15"/>
  <c r="O3292" i="15"/>
  <c r="T3291" i="15"/>
  <c r="S3291" i="15"/>
  <c r="P3291" i="15"/>
  <c r="O3291" i="15"/>
  <c r="T3290" i="15"/>
  <c r="S3290" i="15"/>
  <c r="P3290" i="15"/>
  <c r="O3290" i="15"/>
  <c r="T3289" i="15"/>
  <c r="S3289" i="15"/>
  <c r="P3289" i="15"/>
  <c r="O3289" i="15"/>
  <c r="T3288" i="15"/>
  <c r="S3288" i="15"/>
  <c r="P3288" i="15"/>
  <c r="O3288" i="15"/>
  <c r="T3287" i="15"/>
  <c r="S3287" i="15"/>
  <c r="P3287" i="15"/>
  <c r="O3287" i="15"/>
  <c r="T3286" i="15"/>
  <c r="S3286" i="15"/>
  <c r="P3286" i="15"/>
  <c r="O3286" i="15"/>
  <c r="T3285" i="15"/>
  <c r="S3285" i="15"/>
  <c r="P3285" i="15"/>
  <c r="O3285" i="15"/>
  <c r="T3284" i="15"/>
  <c r="S3284" i="15"/>
  <c r="P3284" i="15"/>
  <c r="O3284" i="15"/>
  <c r="T3283" i="15"/>
  <c r="S3283" i="15"/>
  <c r="P3283" i="15"/>
  <c r="O3283" i="15"/>
  <c r="T3282" i="15"/>
  <c r="S3282" i="15"/>
  <c r="P3282" i="15"/>
  <c r="O3282" i="15"/>
  <c r="T3281" i="15"/>
  <c r="S3281" i="15"/>
  <c r="P3281" i="15"/>
  <c r="O3281" i="15"/>
  <c r="T3280" i="15"/>
  <c r="S3280" i="15"/>
  <c r="P3280" i="15"/>
  <c r="O3280" i="15"/>
  <c r="T3279" i="15"/>
  <c r="S3279" i="15"/>
  <c r="P3279" i="15"/>
  <c r="O3279" i="15"/>
  <c r="T3278" i="15"/>
  <c r="S3278" i="15"/>
  <c r="P3278" i="15"/>
  <c r="O3278" i="15"/>
  <c r="T3277" i="15"/>
  <c r="S3277" i="15"/>
  <c r="P3277" i="15"/>
  <c r="O3277" i="15"/>
  <c r="T3276" i="15"/>
  <c r="S3276" i="15"/>
  <c r="P3276" i="15"/>
  <c r="O3276" i="15"/>
  <c r="T3275" i="15"/>
  <c r="S3275" i="15"/>
  <c r="P3275" i="15"/>
  <c r="O3275" i="15"/>
  <c r="T3274" i="15"/>
  <c r="S3274" i="15"/>
  <c r="P3274" i="15"/>
  <c r="O3274" i="15"/>
  <c r="T3273" i="15"/>
  <c r="S3273" i="15"/>
  <c r="P3273" i="15"/>
  <c r="O3273" i="15"/>
  <c r="T3272" i="15"/>
  <c r="S3272" i="15"/>
  <c r="P3272" i="15"/>
  <c r="O3272" i="15"/>
  <c r="T3271" i="15"/>
  <c r="S3271" i="15"/>
  <c r="P3271" i="15"/>
  <c r="O3271" i="15"/>
  <c r="T3270" i="15"/>
  <c r="S3270" i="15"/>
  <c r="P3270" i="15"/>
  <c r="O3270" i="15"/>
  <c r="T3269" i="15"/>
  <c r="S3269" i="15"/>
  <c r="P3269" i="15"/>
  <c r="O3269" i="15"/>
  <c r="T3268" i="15"/>
  <c r="S3268" i="15"/>
  <c r="P3268" i="15"/>
  <c r="O3268" i="15"/>
  <c r="T3267" i="15"/>
  <c r="S3267" i="15"/>
  <c r="P3267" i="15"/>
  <c r="O3267" i="15"/>
  <c r="T3266" i="15"/>
  <c r="S3266" i="15"/>
  <c r="P3266" i="15"/>
  <c r="O3266" i="15"/>
  <c r="T3265" i="15"/>
  <c r="S3265" i="15"/>
  <c r="P3265" i="15"/>
  <c r="O3265" i="15"/>
  <c r="T3264" i="15"/>
  <c r="S3264" i="15"/>
  <c r="P3264" i="15"/>
  <c r="O3264" i="15"/>
  <c r="T3263" i="15"/>
  <c r="S3263" i="15"/>
  <c r="P3263" i="15"/>
  <c r="O3263" i="15"/>
  <c r="T3262" i="15"/>
  <c r="S3262" i="15"/>
  <c r="P3262" i="15"/>
  <c r="O3262" i="15"/>
  <c r="T3261" i="15"/>
  <c r="S3261" i="15"/>
  <c r="P3261" i="15"/>
  <c r="O3261" i="15"/>
  <c r="T3260" i="15"/>
  <c r="S3260" i="15"/>
  <c r="P3260" i="15"/>
  <c r="O3260" i="15"/>
  <c r="T3259" i="15"/>
  <c r="S3259" i="15"/>
  <c r="P3259" i="15"/>
  <c r="O3259" i="15"/>
  <c r="T3258" i="15"/>
  <c r="S3258" i="15"/>
  <c r="P3258" i="15"/>
  <c r="O3258" i="15"/>
  <c r="T3257" i="15"/>
  <c r="S3257" i="15"/>
  <c r="P3257" i="15"/>
  <c r="O3257" i="15"/>
  <c r="T3256" i="15"/>
  <c r="S3256" i="15"/>
  <c r="P3256" i="15"/>
  <c r="O3256" i="15"/>
  <c r="T3255" i="15"/>
  <c r="S3255" i="15"/>
  <c r="P3255" i="15"/>
  <c r="O3255" i="15"/>
  <c r="T3254" i="15"/>
  <c r="S3254" i="15"/>
  <c r="P3254" i="15"/>
  <c r="O3254" i="15"/>
  <c r="T3253" i="15"/>
  <c r="S3253" i="15"/>
  <c r="P3253" i="15"/>
  <c r="O3253" i="15"/>
  <c r="T3252" i="15"/>
  <c r="S3252" i="15"/>
  <c r="P3252" i="15"/>
  <c r="O3252" i="15"/>
  <c r="T3251" i="15"/>
  <c r="S3251" i="15"/>
  <c r="P3251" i="15"/>
  <c r="O3251" i="15"/>
  <c r="T3250" i="15"/>
  <c r="S3250" i="15"/>
  <c r="P3250" i="15"/>
  <c r="O3250" i="15"/>
  <c r="T3249" i="15"/>
  <c r="S3249" i="15"/>
  <c r="P3249" i="15"/>
  <c r="O3249" i="15"/>
  <c r="T3248" i="15"/>
  <c r="S3248" i="15"/>
  <c r="P3248" i="15"/>
  <c r="O3248" i="15"/>
  <c r="T3247" i="15"/>
  <c r="S3247" i="15"/>
  <c r="P3247" i="15"/>
  <c r="O3247" i="15"/>
  <c r="T3246" i="15"/>
  <c r="S3246" i="15"/>
  <c r="P3246" i="15"/>
  <c r="O3246" i="15"/>
  <c r="T3245" i="15"/>
  <c r="S3245" i="15"/>
  <c r="P3245" i="15"/>
  <c r="O3245" i="15"/>
  <c r="T3244" i="15"/>
  <c r="S3244" i="15"/>
  <c r="P3244" i="15"/>
  <c r="O3244" i="15"/>
  <c r="T3243" i="15"/>
  <c r="S3243" i="15"/>
  <c r="P3243" i="15"/>
  <c r="O3243" i="15"/>
  <c r="T3242" i="15"/>
  <c r="S3242" i="15"/>
  <c r="P3242" i="15"/>
  <c r="O3242" i="15"/>
  <c r="T3241" i="15"/>
  <c r="S3241" i="15"/>
  <c r="P3241" i="15"/>
  <c r="O3241" i="15"/>
  <c r="T3240" i="15"/>
  <c r="S3240" i="15"/>
  <c r="P3240" i="15"/>
  <c r="O3240" i="15"/>
  <c r="T3239" i="15"/>
  <c r="S3239" i="15"/>
  <c r="P3239" i="15"/>
  <c r="O3239" i="15"/>
  <c r="T3238" i="15"/>
  <c r="S3238" i="15"/>
  <c r="P3238" i="15"/>
  <c r="O3238" i="15"/>
  <c r="T3237" i="15"/>
  <c r="S3237" i="15"/>
  <c r="P3237" i="15"/>
  <c r="O3237" i="15"/>
  <c r="T3236" i="15"/>
  <c r="S3236" i="15"/>
  <c r="P3236" i="15"/>
  <c r="O3236" i="15"/>
  <c r="T3235" i="15"/>
  <c r="S3235" i="15"/>
  <c r="P3235" i="15"/>
  <c r="O3235" i="15"/>
  <c r="T3234" i="15"/>
  <c r="S3234" i="15"/>
  <c r="P3234" i="15"/>
  <c r="O3234" i="15"/>
  <c r="T3233" i="15"/>
  <c r="S3233" i="15"/>
  <c r="P3233" i="15"/>
  <c r="O3233" i="15"/>
  <c r="T3232" i="15"/>
  <c r="S3232" i="15"/>
  <c r="P3232" i="15"/>
  <c r="O3232" i="15"/>
  <c r="T3231" i="15"/>
  <c r="S3231" i="15"/>
  <c r="P3231" i="15"/>
  <c r="O3231" i="15"/>
  <c r="T3230" i="15"/>
  <c r="S3230" i="15"/>
  <c r="P3230" i="15"/>
  <c r="O3230" i="15"/>
  <c r="T3229" i="15"/>
  <c r="S3229" i="15"/>
  <c r="P3229" i="15"/>
  <c r="O3229" i="15"/>
  <c r="T3228" i="15"/>
  <c r="S3228" i="15"/>
  <c r="P3228" i="15"/>
  <c r="O3228" i="15"/>
  <c r="T3227" i="15"/>
  <c r="S3227" i="15"/>
  <c r="P3227" i="15"/>
  <c r="O3227" i="15"/>
  <c r="T3226" i="15"/>
  <c r="S3226" i="15"/>
  <c r="P3226" i="15"/>
  <c r="O3226" i="15"/>
  <c r="T3225" i="15"/>
  <c r="S3225" i="15"/>
  <c r="P3225" i="15"/>
  <c r="O3225" i="15"/>
  <c r="T3224" i="15"/>
  <c r="S3224" i="15"/>
  <c r="P3224" i="15"/>
  <c r="O3224" i="15"/>
  <c r="T3223" i="15"/>
  <c r="S3223" i="15"/>
  <c r="P3223" i="15"/>
  <c r="O3223" i="15"/>
  <c r="T3222" i="15"/>
  <c r="S3222" i="15"/>
  <c r="P3222" i="15"/>
  <c r="O3222" i="15"/>
  <c r="T3221" i="15"/>
  <c r="S3221" i="15"/>
  <c r="P3221" i="15"/>
  <c r="O3221" i="15"/>
  <c r="T3220" i="15"/>
  <c r="S3220" i="15"/>
  <c r="P3220" i="15"/>
  <c r="O3220" i="15"/>
  <c r="T3219" i="15"/>
  <c r="S3219" i="15"/>
  <c r="P3219" i="15"/>
  <c r="O3219" i="15"/>
  <c r="T3218" i="15"/>
  <c r="S3218" i="15"/>
  <c r="P3218" i="15"/>
  <c r="O3218" i="15"/>
  <c r="T3217" i="15"/>
  <c r="S3217" i="15"/>
  <c r="P3217" i="15"/>
  <c r="O3217" i="15"/>
  <c r="T3216" i="15"/>
  <c r="S3216" i="15"/>
  <c r="P3216" i="15"/>
  <c r="O3216" i="15"/>
  <c r="T3215" i="15"/>
  <c r="S3215" i="15"/>
  <c r="P3215" i="15"/>
  <c r="O3215" i="15"/>
  <c r="T3214" i="15"/>
  <c r="S3214" i="15"/>
  <c r="P3214" i="15"/>
  <c r="O3214" i="15"/>
  <c r="T3213" i="15"/>
  <c r="S3213" i="15"/>
  <c r="P3213" i="15"/>
  <c r="O3213" i="15"/>
  <c r="T3212" i="15"/>
  <c r="S3212" i="15"/>
  <c r="P3212" i="15"/>
  <c r="O3212" i="15"/>
  <c r="T3211" i="15"/>
  <c r="S3211" i="15"/>
  <c r="P3211" i="15"/>
  <c r="O3211" i="15"/>
  <c r="T3210" i="15"/>
  <c r="S3210" i="15"/>
  <c r="P3210" i="15"/>
  <c r="O3210" i="15"/>
  <c r="T3209" i="15"/>
  <c r="S3209" i="15"/>
  <c r="P3209" i="15"/>
  <c r="O3209" i="15"/>
  <c r="T3208" i="15"/>
  <c r="S3208" i="15"/>
  <c r="P3208" i="15"/>
  <c r="O3208" i="15"/>
  <c r="T3207" i="15"/>
  <c r="S3207" i="15"/>
  <c r="P3207" i="15"/>
  <c r="O3207" i="15"/>
  <c r="T3206" i="15"/>
  <c r="S3206" i="15"/>
  <c r="P3206" i="15"/>
  <c r="O3206" i="15"/>
  <c r="T3205" i="15"/>
  <c r="S3205" i="15"/>
  <c r="P3205" i="15"/>
  <c r="O3205" i="15"/>
  <c r="T3204" i="15"/>
  <c r="S3204" i="15"/>
  <c r="P3204" i="15"/>
  <c r="O3204" i="15"/>
  <c r="T3203" i="15"/>
  <c r="S3203" i="15"/>
  <c r="P3203" i="15"/>
  <c r="O3203" i="15"/>
  <c r="T3202" i="15"/>
  <c r="S3202" i="15"/>
  <c r="P3202" i="15"/>
  <c r="O3202" i="15"/>
  <c r="T3201" i="15"/>
  <c r="S3201" i="15"/>
  <c r="P3201" i="15"/>
  <c r="O3201" i="15"/>
  <c r="T3200" i="15"/>
  <c r="S3200" i="15"/>
  <c r="P3200" i="15"/>
  <c r="O3200" i="15"/>
  <c r="T3199" i="15"/>
  <c r="S3199" i="15"/>
  <c r="P3199" i="15"/>
  <c r="O3199" i="15"/>
  <c r="T3198" i="15"/>
  <c r="S3198" i="15"/>
  <c r="P3198" i="15"/>
  <c r="O3198" i="15"/>
  <c r="T3197" i="15"/>
  <c r="S3197" i="15"/>
  <c r="P3197" i="15"/>
  <c r="O3197" i="15"/>
  <c r="T3196" i="15"/>
  <c r="S3196" i="15"/>
  <c r="P3196" i="15"/>
  <c r="O3196" i="15"/>
  <c r="T3195" i="15"/>
  <c r="S3195" i="15"/>
  <c r="P3195" i="15"/>
  <c r="O3195" i="15"/>
  <c r="T3194" i="15"/>
  <c r="S3194" i="15"/>
  <c r="P3194" i="15"/>
  <c r="O3194" i="15"/>
  <c r="T3193" i="15"/>
  <c r="S3193" i="15"/>
  <c r="P3193" i="15"/>
  <c r="O3193" i="15"/>
  <c r="T3192" i="15"/>
  <c r="S3192" i="15"/>
  <c r="P3192" i="15"/>
  <c r="O3192" i="15"/>
  <c r="T3191" i="15"/>
  <c r="S3191" i="15"/>
  <c r="P3191" i="15"/>
  <c r="O3191" i="15"/>
  <c r="T3190" i="15"/>
  <c r="S3190" i="15"/>
  <c r="P3190" i="15"/>
  <c r="O3190" i="15"/>
  <c r="T3189" i="15"/>
  <c r="S3189" i="15"/>
  <c r="P3189" i="15"/>
  <c r="O3189" i="15"/>
  <c r="T3188" i="15"/>
  <c r="S3188" i="15"/>
  <c r="P3188" i="15"/>
  <c r="O3188" i="15"/>
  <c r="T3187" i="15"/>
  <c r="S3187" i="15"/>
  <c r="P3187" i="15"/>
  <c r="O3187" i="15"/>
  <c r="T3186" i="15"/>
  <c r="S3186" i="15"/>
  <c r="P3186" i="15"/>
  <c r="O3186" i="15"/>
  <c r="T3185" i="15"/>
  <c r="S3185" i="15"/>
  <c r="P3185" i="15"/>
  <c r="O3185" i="15"/>
  <c r="T3184" i="15"/>
  <c r="S3184" i="15"/>
  <c r="P3184" i="15"/>
  <c r="O3184" i="15"/>
  <c r="T3183" i="15"/>
  <c r="S3183" i="15"/>
  <c r="P3183" i="15"/>
  <c r="O3183" i="15"/>
  <c r="T3182" i="15"/>
  <c r="S3182" i="15"/>
  <c r="P3182" i="15"/>
  <c r="O3182" i="15"/>
  <c r="T3181" i="15"/>
  <c r="S3181" i="15"/>
  <c r="P3181" i="15"/>
  <c r="O3181" i="15"/>
  <c r="T3180" i="15"/>
  <c r="S3180" i="15"/>
  <c r="P3180" i="15"/>
  <c r="O3180" i="15"/>
  <c r="T3179" i="15"/>
  <c r="S3179" i="15"/>
  <c r="P3179" i="15"/>
  <c r="O3179" i="15"/>
  <c r="T3178" i="15"/>
  <c r="S3178" i="15"/>
  <c r="P3178" i="15"/>
  <c r="O3178" i="15"/>
  <c r="T3177" i="15"/>
  <c r="S3177" i="15"/>
  <c r="P3177" i="15"/>
  <c r="O3177" i="15"/>
  <c r="T3176" i="15"/>
  <c r="S3176" i="15"/>
  <c r="P3176" i="15"/>
  <c r="O3176" i="15"/>
  <c r="T3175" i="15"/>
  <c r="S3175" i="15"/>
  <c r="P3175" i="15"/>
  <c r="O3175" i="15"/>
  <c r="T3174" i="15"/>
  <c r="S3174" i="15"/>
  <c r="P3174" i="15"/>
  <c r="O3174" i="15"/>
  <c r="T3173" i="15"/>
  <c r="S3173" i="15"/>
  <c r="P3173" i="15"/>
  <c r="O3173" i="15"/>
  <c r="T3172" i="15"/>
  <c r="S3172" i="15"/>
  <c r="P3172" i="15"/>
  <c r="O3172" i="15"/>
  <c r="T3171" i="15"/>
  <c r="S3171" i="15"/>
  <c r="P3171" i="15"/>
  <c r="O3171" i="15"/>
  <c r="T3170" i="15"/>
  <c r="S3170" i="15"/>
  <c r="P3170" i="15"/>
  <c r="O3170" i="15"/>
  <c r="T3169" i="15"/>
  <c r="S3169" i="15"/>
  <c r="P3169" i="15"/>
  <c r="O3169" i="15"/>
  <c r="T3168" i="15"/>
  <c r="S3168" i="15"/>
  <c r="P3168" i="15"/>
  <c r="O3168" i="15"/>
  <c r="T3167" i="15"/>
  <c r="S3167" i="15"/>
  <c r="P3167" i="15"/>
  <c r="O3167" i="15"/>
  <c r="T3166" i="15"/>
  <c r="S3166" i="15"/>
  <c r="P3166" i="15"/>
  <c r="O3166" i="15"/>
  <c r="T3165" i="15"/>
  <c r="S3165" i="15"/>
  <c r="P3165" i="15"/>
  <c r="O3165" i="15"/>
  <c r="T3164" i="15"/>
  <c r="S3164" i="15"/>
  <c r="P3164" i="15"/>
  <c r="O3164" i="15"/>
  <c r="T3163" i="15"/>
  <c r="S3163" i="15"/>
  <c r="P3163" i="15"/>
  <c r="O3163" i="15"/>
  <c r="T3162" i="15"/>
  <c r="S3162" i="15"/>
  <c r="P3162" i="15"/>
  <c r="O3162" i="15"/>
  <c r="T3161" i="15"/>
  <c r="S3161" i="15"/>
  <c r="P3161" i="15"/>
  <c r="O3161" i="15"/>
  <c r="T3160" i="15"/>
  <c r="S3160" i="15"/>
  <c r="P3160" i="15"/>
  <c r="O3160" i="15"/>
  <c r="T3159" i="15"/>
  <c r="S3159" i="15"/>
  <c r="P3159" i="15"/>
  <c r="O3159" i="15"/>
  <c r="T3158" i="15"/>
  <c r="S3158" i="15"/>
  <c r="P3158" i="15"/>
  <c r="O3158" i="15"/>
  <c r="T3157" i="15"/>
  <c r="S3157" i="15"/>
  <c r="P3157" i="15"/>
  <c r="O3157" i="15"/>
  <c r="T3156" i="15"/>
  <c r="S3156" i="15"/>
  <c r="P3156" i="15"/>
  <c r="O3156" i="15"/>
  <c r="T3155" i="15"/>
  <c r="S3155" i="15"/>
  <c r="P3155" i="15"/>
  <c r="O3155" i="15"/>
  <c r="T3154" i="15"/>
  <c r="S3154" i="15"/>
  <c r="P3154" i="15"/>
  <c r="O3154" i="15"/>
  <c r="T3153" i="15"/>
  <c r="S3153" i="15"/>
  <c r="P3153" i="15"/>
  <c r="O3153" i="15"/>
  <c r="T3152" i="15"/>
  <c r="S3152" i="15"/>
  <c r="P3152" i="15"/>
  <c r="O3152" i="15"/>
  <c r="T3151" i="15"/>
  <c r="S3151" i="15"/>
  <c r="P3151" i="15"/>
  <c r="O3151" i="15"/>
  <c r="T3150" i="15"/>
  <c r="S3150" i="15"/>
  <c r="P3150" i="15"/>
  <c r="O3150" i="15"/>
  <c r="T3149" i="15"/>
  <c r="S3149" i="15"/>
  <c r="P3149" i="15"/>
  <c r="O3149" i="15"/>
  <c r="T3148" i="15"/>
  <c r="S3148" i="15"/>
  <c r="P3148" i="15"/>
  <c r="O3148" i="15"/>
  <c r="T3147" i="15"/>
  <c r="S3147" i="15"/>
  <c r="P3147" i="15"/>
  <c r="O3147" i="15"/>
  <c r="T3146" i="15"/>
  <c r="S3146" i="15"/>
  <c r="P3146" i="15"/>
  <c r="O3146" i="15"/>
  <c r="T3145" i="15"/>
  <c r="S3145" i="15"/>
  <c r="P3145" i="15"/>
  <c r="O3145" i="15"/>
  <c r="T3144" i="15"/>
  <c r="S3144" i="15"/>
  <c r="P3144" i="15"/>
  <c r="O3144" i="15"/>
  <c r="T3143" i="15"/>
  <c r="S3143" i="15"/>
  <c r="P3143" i="15"/>
  <c r="O3143" i="15"/>
  <c r="T3142" i="15"/>
  <c r="S3142" i="15"/>
  <c r="P3142" i="15"/>
  <c r="O3142" i="15"/>
  <c r="T3141" i="15"/>
  <c r="S3141" i="15"/>
  <c r="P3141" i="15"/>
  <c r="O3141" i="15"/>
  <c r="T3140" i="15"/>
  <c r="S3140" i="15"/>
  <c r="P3140" i="15"/>
  <c r="O3140" i="15"/>
  <c r="T3139" i="15"/>
  <c r="S3139" i="15"/>
  <c r="P3139" i="15"/>
  <c r="O3139" i="15"/>
  <c r="T3138" i="15"/>
  <c r="S3138" i="15"/>
  <c r="P3138" i="15"/>
  <c r="O3138" i="15"/>
  <c r="T3137" i="15"/>
  <c r="S3137" i="15"/>
  <c r="P3137" i="15"/>
  <c r="O3137" i="15"/>
  <c r="T3136" i="15"/>
  <c r="S3136" i="15"/>
  <c r="P3136" i="15"/>
  <c r="O3136" i="15"/>
  <c r="T3135" i="15"/>
  <c r="S3135" i="15"/>
  <c r="P3135" i="15"/>
  <c r="O3135" i="15"/>
  <c r="T3134" i="15"/>
  <c r="S3134" i="15"/>
  <c r="P3134" i="15"/>
  <c r="O3134" i="15"/>
  <c r="T3133" i="15"/>
  <c r="S3133" i="15"/>
  <c r="P3133" i="15"/>
  <c r="O3133" i="15"/>
  <c r="T3132" i="15"/>
  <c r="S3132" i="15"/>
  <c r="P3132" i="15"/>
  <c r="O3132" i="15"/>
  <c r="T3131" i="15"/>
  <c r="S3131" i="15"/>
  <c r="P3131" i="15"/>
  <c r="O3131" i="15"/>
  <c r="T3130" i="15"/>
  <c r="S3130" i="15"/>
  <c r="P3130" i="15"/>
  <c r="O3130" i="15"/>
  <c r="T3129" i="15"/>
  <c r="S3129" i="15"/>
  <c r="P3129" i="15"/>
  <c r="O3129" i="15"/>
  <c r="T3128" i="15"/>
  <c r="S3128" i="15"/>
  <c r="P3128" i="15"/>
  <c r="O3128" i="15"/>
  <c r="T3127" i="15"/>
  <c r="S3127" i="15"/>
  <c r="P3127" i="15"/>
  <c r="O3127" i="15"/>
  <c r="T3126" i="15"/>
  <c r="S3126" i="15"/>
  <c r="P3126" i="15"/>
  <c r="O3126" i="15"/>
  <c r="T3125" i="15"/>
  <c r="S3125" i="15"/>
  <c r="P3125" i="15"/>
  <c r="O3125" i="15"/>
  <c r="T3124" i="15"/>
  <c r="S3124" i="15"/>
  <c r="P3124" i="15"/>
  <c r="O3124" i="15"/>
  <c r="T3123" i="15"/>
  <c r="S3123" i="15"/>
  <c r="P3123" i="15"/>
  <c r="O3123" i="15"/>
  <c r="T3122" i="15"/>
  <c r="S3122" i="15"/>
  <c r="P3122" i="15"/>
  <c r="O3122" i="15"/>
  <c r="T3121" i="15"/>
  <c r="S3121" i="15"/>
  <c r="P3121" i="15"/>
  <c r="O3121" i="15"/>
  <c r="T3120" i="15"/>
  <c r="S3120" i="15"/>
  <c r="P3120" i="15"/>
  <c r="O3120" i="15"/>
  <c r="T3119" i="15"/>
  <c r="S3119" i="15"/>
  <c r="P3119" i="15"/>
  <c r="O3119" i="15"/>
  <c r="T3118" i="15"/>
  <c r="S3118" i="15"/>
  <c r="P3118" i="15"/>
  <c r="O3118" i="15"/>
  <c r="T3117" i="15"/>
  <c r="S3117" i="15"/>
  <c r="P3117" i="15"/>
  <c r="O3117" i="15"/>
  <c r="T3116" i="15"/>
  <c r="S3116" i="15"/>
  <c r="P3116" i="15"/>
  <c r="O3116" i="15"/>
  <c r="T3115" i="15"/>
  <c r="S3115" i="15"/>
  <c r="P3115" i="15"/>
  <c r="O3115" i="15"/>
  <c r="T3114" i="15"/>
  <c r="S3114" i="15"/>
  <c r="P3114" i="15"/>
  <c r="O3114" i="15"/>
  <c r="T3113" i="15"/>
  <c r="S3113" i="15"/>
  <c r="P3113" i="15"/>
  <c r="O3113" i="15"/>
  <c r="T3112" i="15"/>
  <c r="S3112" i="15"/>
  <c r="P3112" i="15"/>
  <c r="O3112" i="15"/>
  <c r="T3111" i="15"/>
  <c r="S3111" i="15"/>
  <c r="P3111" i="15"/>
  <c r="O3111" i="15"/>
  <c r="T3110" i="15"/>
  <c r="S3110" i="15"/>
  <c r="P3110" i="15"/>
  <c r="O3110" i="15"/>
  <c r="T3109" i="15"/>
  <c r="S3109" i="15"/>
  <c r="P3109" i="15"/>
  <c r="O3109" i="15"/>
  <c r="T3108" i="15"/>
  <c r="S3108" i="15"/>
  <c r="P3108" i="15"/>
  <c r="O3108" i="15"/>
  <c r="T3107" i="15"/>
  <c r="S3107" i="15"/>
  <c r="P3107" i="15"/>
  <c r="O3107" i="15"/>
  <c r="T3106" i="15"/>
  <c r="S3106" i="15"/>
  <c r="P3106" i="15"/>
  <c r="O3106" i="15"/>
  <c r="T3105" i="15"/>
  <c r="S3105" i="15"/>
  <c r="P3105" i="15"/>
  <c r="O3105" i="15"/>
  <c r="T3104" i="15"/>
  <c r="S3104" i="15"/>
  <c r="P3104" i="15"/>
  <c r="O3104" i="15"/>
  <c r="T3103" i="15"/>
  <c r="S3103" i="15"/>
  <c r="P3103" i="15"/>
  <c r="O3103" i="15"/>
  <c r="T3102" i="15"/>
  <c r="S3102" i="15"/>
  <c r="P3102" i="15"/>
  <c r="O3102" i="15"/>
  <c r="T3101" i="15"/>
  <c r="S3101" i="15"/>
  <c r="P3101" i="15"/>
  <c r="O3101" i="15"/>
  <c r="T3100" i="15"/>
  <c r="S3100" i="15"/>
  <c r="P3100" i="15"/>
  <c r="O3100" i="15"/>
  <c r="T3099" i="15"/>
  <c r="S3099" i="15"/>
  <c r="P3099" i="15"/>
  <c r="O3099" i="15"/>
  <c r="T3098" i="15"/>
  <c r="S3098" i="15"/>
  <c r="P3098" i="15"/>
  <c r="O3098" i="15"/>
  <c r="T3097" i="15"/>
  <c r="S3097" i="15"/>
  <c r="P3097" i="15"/>
  <c r="O3097" i="15"/>
  <c r="T3096" i="15"/>
  <c r="S3096" i="15"/>
  <c r="P3096" i="15"/>
  <c r="O3096" i="15"/>
  <c r="T3095" i="15"/>
  <c r="S3095" i="15"/>
  <c r="P3095" i="15"/>
  <c r="O3095" i="15"/>
  <c r="T3094" i="15"/>
  <c r="S3094" i="15"/>
  <c r="P3094" i="15"/>
  <c r="O3094" i="15"/>
  <c r="T3093" i="15"/>
  <c r="S3093" i="15"/>
  <c r="P3093" i="15"/>
  <c r="O3093" i="15"/>
  <c r="T3092" i="15"/>
  <c r="S3092" i="15"/>
  <c r="P3092" i="15"/>
  <c r="O3092" i="15"/>
  <c r="T3091" i="15"/>
  <c r="S3091" i="15"/>
  <c r="P3091" i="15"/>
  <c r="O3091" i="15"/>
  <c r="T3090" i="15"/>
  <c r="S3090" i="15"/>
  <c r="P3090" i="15"/>
  <c r="O3090" i="15"/>
  <c r="T3089" i="15"/>
  <c r="S3089" i="15"/>
  <c r="P3089" i="15"/>
  <c r="O3089" i="15"/>
  <c r="T3088" i="15"/>
  <c r="S3088" i="15"/>
  <c r="P3088" i="15"/>
  <c r="O3088" i="15"/>
  <c r="T3087" i="15"/>
  <c r="S3087" i="15"/>
  <c r="P3087" i="15"/>
  <c r="O3087" i="15"/>
  <c r="T3086" i="15"/>
  <c r="S3086" i="15"/>
  <c r="P3086" i="15"/>
  <c r="O3086" i="15"/>
  <c r="T3085" i="15"/>
  <c r="S3085" i="15"/>
  <c r="P3085" i="15"/>
  <c r="O3085" i="15"/>
  <c r="T3084" i="15"/>
  <c r="S3084" i="15"/>
  <c r="P3084" i="15"/>
  <c r="O3084" i="15"/>
  <c r="T3083" i="15"/>
  <c r="S3083" i="15"/>
  <c r="P3083" i="15"/>
  <c r="O3083" i="15"/>
  <c r="T3082" i="15"/>
  <c r="S3082" i="15"/>
  <c r="P3082" i="15"/>
  <c r="O3082" i="15"/>
  <c r="T3081" i="15"/>
  <c r="S3081" i="15"/>
  <c r="P3081" i="15"/>
  <c r="O3081" i="15"/>
  <c r="T3080" i="15"/>
  <c r="S3080" i="15"/>
  <c r="P3080" i="15"/>
  <c r="O3080" i="15"/>
  <c r="T3079" i="15"/>
  <c r="S3079" i="15"/>
  <c r="P3079" i="15"/>
  <c r="O3079" i="15"/>
  <c r="T3078" i="15"/>
  <c r="S3078" i="15"/>
  <c r="P3078" i="15"/>
  <c r="O3078" i="15"/>
  <c r="T3077" i="15"/>
  <c r="S3077" i="15"/>
  <c r="P3077" i="15"/>
  <c r="O3077" i="15"/>
  <c r="T3076" i="15"/>
  <c r="S3076" i="15"/>
  <c r="P3076" i="15"/>
  <c r="O3076" i="15"/>
  <c r="T3075" i="15"/>
  <c r="S3075" i="15"/>
  <c r="P3075" i="15"/>
  <c r="O3075" i="15"/>
  <c r="T3074" i="15"/>
  <c r="S3074" i="15"/>
  <c r="P3074" i="15"/>
  <c r="O3074" i="15"/>
  <c r="T3073" i="15"/>
  <c r="S3073" i="15"/>
  <c r="P3073" i="15"/>
  <c r="O3073" i="15"/>
  <c r="T3072" i="15"/>
  <c r="S3072" i="15"/>
  <c r="P3072" i="15"/>
  <c r="O3072" i="15"/>
  <c r="T3071" i="15"/>
  <c r="S3071" i="15"/>
  <c r="P3071" i="15"/>
  <c r="O3071" i="15"/>
  <c r="T3070" i="15"/>
  <c r="S3070" i="15"/>
  <c r="P3070" i="15"/>
  <c r="O3070" i="15"/>
  <c r="T3069" i="15"/>
  <c r="S3069" i="15"/>
  <c r="P3069" i="15"/>
  <c r="O3069" i="15"/>
  <c r="T3068" i="15"/>
  <c r="S3068" i="15"/>
  <c r="P3068" i="15"/>
  <c r="O3068" i="15"/>
  <c r="T3067" i="15"/>
  <c r="S3067" i="15"/>
  <c r="P3067" i="15"/>
  <c r="O3067" i="15"/>
  <c r="T3066" i="15"/>
  <c r="S3066" i="15"/>
  <c r="P3066" i="15"/>
  <c r="O3066" i="15"/>
  <c r="T3065" i="15"/>
  <c r="S3065" i="15"/>
  <c r="P3065" i="15"/>
  <c r="O3065" i="15"/>
  <c r="T3064" i="15"/>
  <c r="S3064" i="15"/>
  <c r="P3064" i="15"/>
  <c r="O3064" i="15"/>
  <c r="T3063" i="15"/>
  <c r="S3063" i="15"/>
  <c r="P3063" i="15"/>
  <c r="O3063" i="15"/>
  <c r="T3062" i="15"/>
  <c r="S3062" i="15"/>
  <c r="P3062" i="15"/>
  <c r="O3062" i="15"/>
  <c r="T3061" i="15"/>
  <c r="S3061" i="15"/>
  <c r="P3061" i="15"/>
  <c r="O3061" i="15"/>
  <c r="T3060" i="15"/>
  <c r="S3060" i="15"/>
  <c r="P3060" i="15"/>
  <c r="O3060" i="15"/>
  <c r="T3059" i="15"/>
  <c r="S3059" i="15"/>
  <c r="P3059" i="15"/>
  <c r="O3059" i="15"/>
  <c r="T3058" i="15"/>
  <c r="S3058" i="15"/>
  <c r="P3058" i="15"/>
  <c r="O3058" i="15"/>
  <c r="T3057" i="15"/>
  <c r="S3057" i="15"/>
  <c r="P3057" i="15"/>
  <c r="O3057" i="15"/>
  <c r="T3056" i="15"/>
  <c r="S3056" i="15"/>
  <c r="P3056" i="15"/>
  <c r="O3056" i="15"/>
  <c r="T3055" i="15"/>
  <c r="S3055" i="15"/>
  <c r="P3055" i="15"/>
  <c r="O3055" i="15"/>
  <c r="T3054" i="15"/>
  <c r="S3054" i="15"/>
  <c r="P3054" i="15"/>
  <c r="O3054" i="15"/>
  <c r="T3053" i="15"/>
  <c r="S3053" i="15"/>
  <c r="P3053" i="15"/>
  <c r="O3053" i="15"/>
  <c r="T3052" i="15"/>
  <c r="S3052" i="15"/>
  <c r="P3052" i="15"/>
  <c r="O3052" i="15"/>
  <c r="T3051" i="15"/>
  <c r="S3051" i="15"/>
  <c r="P3051" i="15"/>
  <c r="O3051" i="15"/>
  <c r="T3050" i="15"/>
  <c r="S3050" i="15"/>
  <c r="P3050" i="15"/>
  <c r="O3050" i="15"/>
  <c r="T3049" i="15"/>
  <c r="S3049" i="15"/>
  <c r="P3049" i="15"/>
  <c r="O3049" i="15"/>
  <c r="T3048" i="15"/>
  <c r="S3048" i="15"/>
  <c r="P3048" i="15"/>
  <c r="O3048" i="15"/>
  <c r="T3047" i="15"/>
  <c r="S3047" i="15"/>
  <c r="P3047" i="15"/>
  <c r="O3047" i="15"/>
  <c r="T3046" i="15"/>
  <c r="S3046" i="15"/>
  <c r="P3046" i="15"/>
  <c r="O3046" i="15"/>
  <c r="T3045" i="15"/>
  <c r="S3045" i="15"/>
  <c r="P3045" i="15"/>
  <c r="O3045" i="15"/>
  <c r="T3044" i="15"/>
  <c r="S3044" i="15"/>
  <c r="P3044" i="15"/>
  <c r="O3044" i="15"/>
  <c r="T3043" i="15"/>
  <c r="S3043" i="15"/>
  <c r="P3043" i="15"/>
  <c r="O3043" i="15"/>
  <c r="T3042" i="15"/>
  <c r="S3042" i="15"/>
  <c r="P3042" i="15"/>
  <c r="O3042" i="15"/>
  <c r="T3041" i="15"/>
  <c r="S3041" i="15"/>
  <c r="P3041" i="15"/>
  <c r="O3041" i="15"/>
  <c r="T3040" i="15"/>
  <c r="S3040" i="15"/>
  <c r="P3040" i="15"/>
  <c r="O3040" i="15"/>
  <c r="T3039" i="15"/>
  <c r="S3039" i="15"/>
  <c r="P3039" i="15"/>
  <c r="O3039" i="15"/>
  <c r="T3038" i="15"/>
  <c r="S3038" i="15"/>
  <c r="P3038" i="15"/>
  <c r="O3038" i="15"/>
  <c r="T3037" i="15"/>
  <c r="S3037" i="15"/>
  <c r="P3037" i="15"/>
  <c r="O3037" i="15"/>
  <c r="T3036" i="15"/>
  <c r="S3036" i="15"/>
  <c r="P3036" i="15"/>
  <c r="O3036" i="15"/>
  <c r="T3035" i="15"/>
  <c r="S3035" i="15"/>
  <c r="P3035" i="15"/>
  <c r="O3035" i="15"/>
  <c r="T3034" i="15"/>
  <c r="S3034" i="15"/>
  <c r="P3034" i="15"/>
  <c r="O3034" i="15"/>
  <c r="T3033" i="15"/>
  <c r="S3033" i="15"/>
  <c r="P3033" i="15"/>
  <c r="O3033" i="15"/>
  <c r="T3032" i="15"/>
  <c r="S3032" i="15"/>
  <c r="P3032" i="15"/>
  <c r="O3032" i="15"/>
  <c r="T3031" i="15"/>
  <c r="S3031" i="15"/>
  <c r="P3031" i="15"/>
  <c r="O3031" i="15"/>
  <c r="T3030" i="15"/>
  <c r="S3030" i="15"/>
  <c r="P3030" i="15"/>
  <c r="O3030" i="15"/>
  <c r="T3029" i="15"/>
  <c r="S3029" i="15"/>
  <c r="P3029" i="15"/>
  <c r="O3029" i="15"/>
  <c r="T3028" i="15"/>
  <c r="S3028" i="15"/>
  <c r="P3028" i="15"/>
  <c r="O3028" i="15"/>
  <c r="T3027" i="15"/>
  <c r="S3027" i="15"/>
  <c r="P3027" i="15"/>
  <c r="O3027" i="15"/>
  <c r="T3026" i="15"/>
  <c r="S3026" i="15"/>
  <c r="P3026" i="15"/>
  <c r="O3026" i="15"/>
  <c r="T3025" i="15"/>
  <c r="S3025" i="15"/>
  <c r="P3025" i="15"/>
  <c r="O3025" i="15"/>
  <c r="T3024" i="15"/>
  <c r="S3024" i="15"/>
  <c r="P3024" i="15"/>
  <c r="O3024" i="15"/>
  <c r="T3023" i="15"/>
  <c r="S3023" i="15"/>
  <c r="P3023" i="15"/>
  <c r="O3023" i="15"/>
  <c r="T3022" i="15"/>
  <c r="S3022" i="15"/>
  <c r="P3022" i="15"/>
  <c r="O3022" i="15"/>
  <c r="T3021" i="15"/>
  <c r="S3021" i="15"/>
  <c r="P3021" i="15"/>
  <c r="O3021" i="15"/>
  <c r="T3020" i="15"/>
  <c r="S3020" i="15"/>
  <c r="P3020" i="15"/>
  <c r="O3020" i="15"/>
  <c r="T3019" i="15"/>
  <c r="S3019" i="15"/>
  <c r="P3019" i="15"/>
  <c r="O3019" i="15"/>
  <c r="T3018" i="15"/>
  <c r="S3018" i="15"/>
  <c r="P3018" i="15"/>
  <c r="O3018" i="15"/>
  <c r="T3017" i="15"/>
  <c r="S3017" i="15"/>
  <c r="P3017" i="15"/>
  <c r="O3017" i="15"/>
  <c r="T3016" i="15"/>
  <c r="S3016" i="15"/>
  <c r="P3016" i="15"/>
  <c r="O3016" i="15"/>
  <c r="T3015" i="15"/>
  <c r="S3015" i="15"/>
  <c r="P3015" i="15"/>
  <c r="O3015" i="15"/>
  <c r="T3014" i="15"/>
  <c r="S3014" i="15"/>
  <c r="P3014" i="15"/>
  <c r="O3014" i="15"/>
  <c r="T3013" i="15"/>
  <c r="S3013" i="15"/>
  <c r="P3013" i="15"/>
  <c r="O3013" i="15"/>
  <c r="T3012" i="15"/>
  <c r="S3012" i="15"/>
  <c r="P3012" i="15"/>
  <c r="O3012" i="15"/>
  <c r="T3011" i="15"/>
  <c r="S3011" i="15"/>
  <c r="P3011" i="15"/>
  <c r="O3011" i="15"/>
  <c r="T3010" i="15"/>
  <c r="S3010" i="15"/>
  <c r="P3010" i="15"/>
  <c r="O3010" i="15"/>
  <c r="T3009" i="15"/>
  <c r="S3009" i="15"/>
  <c r="P3009" i="15"/>
  <c r="O3009" i="15"/>
  <c r="T3008" i="15"/>
  <c r="S3008" i="15"/>
  <c r="P3008" i="15"/>
  <c r="O3008" i="15"/>
  <c r="T3007" i="15"/>
  <c r="S3007" i="15"/>
  <c r="P3007" i="15"/>
  <c r="O3007" i="15"/>
  <c r="T3006" i="15"/>
  <c r="S3006" i="15"/>
  <c r="P3006" i="15"/>
  <c r="O3006" i="15"/>
  <c r="T3005" i="15"/>
  <c r="S3005" i="15"/>
  <c r="P3005" i="15"/>
  <c r="O3005" i="15"/>
  <c r="T3004" i="15"/>
  <c r="S3004" i="15"/>
  <c r="P3004" i="15"/>
  <c r="O3004" i="15"/>
  <c r="T3003" i="15"/>
  <c r="S3003" i="15"/>
  <c r="P3003" i="15"/>
  <c r="O3003" i="15"/>
  <c r="T3002" i="15"/>
  <c r="S3002" i="15"/>
  <c r="P3002" i="15"/>
  <c r="O3002" i="15"/>
  <c r="T3001" i="15"/>
  <c r="S3001" i="15"/>
  <c r="P3001" i="15"/>
  <c r="O3001" i="15"/>
  <c r="T3000" i="15"/>
  <c r="S3000" i="15"/>
  <c r="P3000" i="15"/>
  <c r="O3000" i="15"/>
  <c r="T2999" i="15"/>
  <c r="S2999" i="15"/>
  <c r="P2999" i="15"/>
  <c r="O2999" i="15"/>
  <c r="T2998" i="15"/>
  <c r="S2998" i="15"/>
  <c r="P2998" i="15"/>
  <c r="O2998" i="15"/>
  <c r="T2997" i="15"/>
  <c r="S2997" i="15"/>
  <c r="P2997" i="15"/>
  <c r="O2997" i="15"/>
  <c r="T2996" i="15"/>
  <c r="S2996" i="15"/>
  <c r="P2996" i="15"/>
  <c r="O2996" i="15"/>
  <c r="T2995" i="15"/>
  <c r="S2995" i="15"/>
  <c r="P2995" i="15"/>
  <c r="O2995" i="15"/>
  <c r="T2994" i="15"/>
  <c r="S2994" i="15"/>
  <c r="P2994" i="15"/>
  <c r="O2994" i="15"/>
  <c r="T2993" i="15"/>
  <c r="S2993" i="15"/>
  <c r="P2993" i="15"/>
  <c r="O2993" i="15"/>
  <c r="T2992" i="15"/>
  <c r="S2992" i="15"/>
  <c r="P2992" i="15"/>
  <c r="O2992" i="15"/>
  <c r="T2991" i="15"/>
  <c r="S2991" i="15"/>
  <c r="P2991" i="15"/>
  <c r="O2991" i="15"/>
  <c r="T2990" i="15"/>
  <c r="S2990" i="15"/>
  <c r="P2990" i="15"/>
  <c r="O2990" i="15"/>
  <c r="T2989" i="15"/>
  <c r="S2989" i="15"/>
  <c r="P2989" i="15"/>
  <c r="O2989" i="15"/>
  <c r="T2988" i="15"/>
  <c r="S2988" i="15"/>
  <c r="P2988" i="15"/>
  <c r="O2988" i="15"/>
  <c r="T2987" i="15"/>
  <c r="S2987" i="15"/>
  <c r="P2987" i="15"/>
  <c r="O2987" i="15"/>
  <c r="T2986" i="15"/>
  <c r="S2986" i="15"/>
  <c r="P2986" i="15"/>
  <c r="O2986" i="15"/>
  <c r="T2985" i="15"/>
  <c r="S2985" i="15"/>
  <c r="P2985" i="15"/>
  <c r="O2985" i="15"/>
  <c r="T2984" i="15"/>
  <c r="S2984" i="15"/>
  <c r="P2984" i="15"/>
  <c r="O2984" i="15"/>
  <c r="T2983" i="15"/>
  <c r="S2983" i="15"/>
  <c r="P2983" i="15"/>
  <c r="O2983" i="15"/>
  <c r="T2982" i="15"/>
  <c r="S2982" i="15"/>
  <c r="P2982" i="15"/>
  <c r="O2982" i="15"/>
  <c r="T2981" i="15"/>
  <c r="S2981" i="15"/>
  <c r="P2981" i="15"/>
  <c r="O2981" i="15"/>
  <c r="T2980" i="15"/>
  <c r="S2980" i="15"/>
  <c r="P2980" i="15"/>
  <c r="O2980" i="15"/>
  <c r="T2979" i="15"/>
  <c r="S2979" i="15"/>
  <c r="P2979" i="15"/>
  <c r="O2979" i="15"/>
  <c r="T2978" i="15"/>
  <c r="S2978" i="15"/>
  <c r="P2978" i="15"/>
  <c r="O2978" i="15"/>
  <c r="T2977" i="15"/>
  <c r="S2977" i="15"/>
  <c r="P2977" i="15"/>
  <c r="O2977" i="15"/>
  <c r="T2976" i="15"/>
  <c r="S2976" i="15"/>
  <c r="P2976" i="15"/>
  <c r="O2976" i="15"/>
  <c r="T2975" i="15"/>
  <c r="S2975" i="15"/>
  <c r="P2975" i="15"/>
  <c r="O2975" i="15"/>
  <c r="T2974" i="15"/>
  <c r="S2974" i="15"/>
  <c r="P2974" i="15"/>
  <c r="O2974" i="15"/>
  <c r="T2973" i="15"/>
  <c r="S2973" i="15"/>
  <c r="P2973" i="15"/>
  <c r="O2973" i="15"/>
  <c r="T2972" i="15"/>
  <c r="S2972" i="15"/>
  <c r="P2972" i="15"/>
  <c r="O2972" i="15"/>
  <c r="T2971" i="15"/>
  <c r="S2971" i="15"/>
  <c r="P2971" i="15"/>
  <c r="O2971" i="15"/>
  <c r="T2970" i="15"/>
  <c r="S2970" i="15"/>
  <c r="P2970" i="15"/>
  <c r="O2970" i="15"/>
  <c r="T2969" i="15"/>
  <c r="S2969" i="15"/>
  <c r="P2969" i="15"/>
  <c r="O2969" i="15"/>
  <c r="T2968" i="15"/>
  <c r="S2968" i="15"/>
  <c r="P2968" i="15"/>
  <c r="O2968" i="15"/>
  <c r="T2967" i="15"/>
  <c r="S2967" i="15"/>
  <c r="P2967" i="15"/>
  <c r="O2967" i="15"/>
  <c r="T2966" i="15"/>
  <c r="S2966" i="15"/>
  <c r="P2966" i="15"/>
  <c r="O2966" i="15"/>
  <c r="T2965" i="15"/>
  <c r="S2965" i="15"/>
  <c r="P2965" i="15"/>
  <c r="O2965" i="15"/>
  <c r="T2964" i="15"/>
  <c r="S2964" i="15"/>
  <c r="P2964" i="15"/>
  <c r="O2964" i="15"/>
  <c r="T2963" i="15"/>
  <c r="S2963" i="15"/>
  <c r="P2963" i="15"/>
  <c r="O2963" i="15"/>
  <c r="T2962" i="15"/>
  <c r="S2962" i="15"/>
  <c r="P2962" i="15"/>
  <c r="O2962" i="15"/>
  <c r="T2961" i="15"/>
  <c r="S2961" i="15"/>
  <c r="P2961" i="15"/>
  <c r="O2961" i="15"/>
  <c r="T2960" i="15"/>
  <c r="S2960" i="15"/>
  <c r="P2960" i="15"/>
  <c r="O2960" i="15"/>
  <c r="T2959" i="15"/>
  <c r="S2959" i="15"/>
  <c r="P2959" i="15"/>
  <c r="O2959" i="15"/>
  <c r="T2958" i="15"/>
  <c r="S2958" i="15"/>
  <c r="P2958" i="15"/>
  <c r="O2958" i="15"/>
  <c r="T2957" i="15"/>
  <c r="S2957" i="15"/>
  <c r="P2957" i="15"/>
  <c r="O2957" i="15"/>
  <c r="T2956" i="15"/>
  <c r="S2956" i="15"/>
  <c r="P2956" i="15"/>
  <c r="O2956" i="15"/>
  <c r="T2955" i="15"/>
  <c r="S2955" i="15"/>
  <c r="P2955" i="15"/>
  <c r="O2955" i="15"/>
  <c r="T2954" i="15"/>
  <c r="S2954" i="15"/>
  <c r="P2954" i="15"/>
  <c r="O2954" i="15"/>
  <c r="T2953" i="15"/>
  <c r="S2953" i="15"/>
  <c r="P2953" i="15"/>
  <c r="O2953" i="15"/>
  <c r="T2952" i="15"/>
  <c r="S2952" i="15"/>
  <c r="P2952" i="15"/>
  <c r="O2952" i="15"/>
  <c r="T2951" i="15"/>
  <c r="S2951" i="15"/>
  <c r="P2951" i="15"/>
  <c r="O2951" i="15"/>
  <c r="T2950" i="15"/>
  <c r="S2950" i="15"/>
  <c r="P2950" i="15"/>
  <c r="O2950" i="15"/>
  <c r="T2949" i="15"/>
  <c r="S2949" i="15"/>
  <c r="P2949" i="15"/>
  <c r="O2949" i="15"/>
  <c r="T2948" i="15"/>
  <c r="S2948" i="15"/>
  <c r="P2948" i="15"/>
  <c r="O2948" i="15"/>
  <c r="T2947" i="15"/>
  <c r="S2947" i="15"/>
  <c r="P2947" i="15"/>
  <c r="O2947" i="15"/>
  <c r="T2946" i="15"/>
  <c r="S2946" i="15"/>
  <c r="P2946" i="15"/>
  <c r="O2946" i="15"/>
  <c r="T2945" i="15"/>
  <c r="S2945" i="15"/>
  <c r="P2945" i="15"/>
  <c r="O2945" i="15"/>
  <c r="T2944" i="15"/>
  <c r="S2944" i="15"/>
  <c r="P2944" i="15"/>
  <c r="O2944" i="15"/>
  <c r="T2943" i="15"/>
  <c r="S2943" i="15"/>
  <c r="P2943" i="15"/>
  <c r="O2943" i="15"/>
  <c r="T2942" i="15"/>
  <c r="S2942" i="15"/>
  <c r="P2942" i="15"/>
  <c r="O2942" i="15"/>
  <c r="T2941" i="15"/>
  <c r="S2941" i="15"/>
  <c r="P2941" i="15"/>
  <c r="O2941" i="15"/>
  <c r="T2940" i="15"/>
  <c r="S2940" i="15"/>
  <c r="P2940" i="15"/>
  <c r="O2940" i="15"/>
  <c r="T2939" i="15"/>
  <c r="S2939" i="15"/>
  <c r="P2939" i="15"/>
  <c r="O2939" i="15"/>
  <c r="T2938" i="15"/>
  <c r="S2938" i="15"/>
  <c r="P2938" i="15"/>
  <c r="O2938" i="15"/>
  <c r="T2937" i="15"/>
  <c r="S2937" i="15"/>
  <c r="P2937" i="15"/>
  <c r="O2937" i="15"/>
  <c r="T2936" i="15"/>
  <c r="S2936" i="15"/>
  <c r="P2936" i="15"/>
  <c r="O2936" i="15"/>
  <c r="T2935" i="15"/>
  <c r="S2935" i="15"/>
  <c r="P2935" i="15"/>
  <c r="O2935" i="15"/>
  <c r="T2934" i="15"/>
  <c r="S2934" i="15"/>
  <c r="P2934" i="15"/>
  <c r="O2934" i="15"/>
  <c r="T2933" i="15"/>
  <c r="S2933" i="15"/>
  <c r="P2933" i="15"/>
  <c r="O2933" i="15"/>
  <c r="T2932" i="15"/>
  <c r="S2932" i="15"/>
  <c r="P2932" i="15"/>
  <c r="O2932" i="15"/>
  <c r="T2931" i="15"/>
  <c r="S2931" i="15"/>
  <c r="P2931" i="15"/>
  <c r="O2931" i="15"/>
  <c r="T2930" i="15"/>
  <c r="S2930" i="15"/>
  <c r="P2930" i="15"/>
  <c r="O2930" i="15"/>
  <c r="T2929" i="15"/>
  <c r="S2929" i="15"/>
  <c r="P2929" i="15"/>
  <c r="O2929" i="15"/>
  <c r="T2928" i="15"/>
  <c r="S2928" i="15"/>
  <c r="P2928" i="15"/>
  <c r="O2928" i="15"/>
  <c r="T2927" i="15"/>
  <c r="S2927" i="15"/>
  <c r="P2927" i="15"/>
  <c r="O2927" i="15"/>
  <c r="T2926" i="15"/>
  <c r="S2926" i="15"/>
  <c r="P2926" i="15"/>
  <c r="O2926" i="15"/>
  <c r="T2925" i="15"/>
  <c r="S2925" i="15"/>
  <c r="P2925" i="15"/>
  <c r="O2925" i="15"/>
  <c r="T2924" i="15"/>
  <c r="S2924" i="15"/>
  <c r="P2924" i="15"/>
  <c r="O2924" i="15"/>
  <c r="T2923" i="15"/>
  <c r="S2923" i="15"/>
  <c r="P2923" i="15"/>
  <c r="O2923" i="15"/>
  <c r="T2922" i="15"/>
  <c r="S2922" i="15"/>
  <c r="P2922" i="15"/>
  <c r="O2922" i="15"/>
  <c r="T2921" i="15"/>
  <c r="S2921" i="15"/>
  <c r="P2921" i="15"/>
  <c r="O2921" i="15"/>
  <c r="T2920" i="15"/>
  <c r="S2920" i="15"/>
  <c r="P2920" i="15"/>
  <c r="O2920" i="15"/>
  <c r="T2919" i="15"/>
  <c r="S2919" i="15"/>
  <c r="P2919" i="15"/>
  <c r="O2919" i="15"/>
  <c r="T2918" i="15"/>
  <c r="S2918" i="15"/>
  <c r="P2918" i="15"/>
  <c r="O2918" i="15"/>
  <c r="T2917" i="15"/>
  <c r="S2917" i="15"/>
  <c r="P2917" i="15"/>
  <c r="O2917" i="15"/>
  <c r="T2916" i="15"/>
  <c r="S2916" i="15"/>
  <c r="P2916" i="15"/>
  <c r="O2916" i="15"/>
  <c r="T2915" i="15"/>
  <c r="S2915" i="15"/>
  <c r="P2915" i="15"/>
  <c r="O2915" i="15"/>
  <c r="T2914" i="15"/>
  <c r="S2914" i="15"/>
  <c r="P2914" i="15"/>
  <c r="O2914" i="15"/>
  <c r="T2913" i="15"/>
  <c r="S2913" i="15"/>
  <c r="P2913" i="15"/>
  <c r="O2913" i="15"/>
  <c r="T2912" i="15"/>
  <c r="S2912" i="15"/>
  <c r="P2912" i="15"/>
  <c r="O2912" i="15"/>
  <c r="T2911" i="15"/>
  <c r="S2911" i="15"/>
  <c r="P2911" i="15"/>
  <c r="O2911" i="15"/>
  <c r="T2910" i="15"/>
  <c r="S2910" i="15"/>
  <c r="P2910" i="15"/>
  <c r="O2910" i="15"/>
  <c r="T2909" i="15"/>
  <c r="S2909" i="15"/>
  <c r="P2909" i="15"/>
  <c r="O2909" i="15"/>
  <c r="T2908" i="15"/>
  <c r="S2908" i="15"/>
  <c r="P2908" i="15"/>
  <c r="O2908" i="15"/>
  <c r="T2907" i="15"/>
  <c r="S2907" i="15"/>
  <c r="P2907" i="15"/>
  <c r="O2907" i="15"/>
  <c r="T2906" i="15"/>
  <c r="S2906" i="15"/>
  <c r="P2906" i="15"/>
  <c r="O2906" i="15"/>
  <c r="T2905" i="15"/>
  <c r="S2905" i="15"/>
  <c r="P2905" i="15"/>
  <c r="O2905" i="15"/>
  <c r="T2904" i="15"/>
  <c r="S2904" i="15"/>
  <c r="P2904" i="15"/>
  <c r="O2904" i="15"/>
  <c r="T2903" i="15"/>
  <c r="S2903" i="15"/>
  <c r="P2903" i="15"/>
  <c r="O2903" i="15"/>
  <c r="T2902" i="15"/>
  <c r="S2902" i="15"/>
  <c r="P2902" i="15"/>
  <c r="O2902" i="15"/>
  <c r="T2901" i="15"/>
  <c r="S2901" i="15"/>
  <c r="P2901" i="15"/>
  <c r="O2901" i="15"/>
  <c r="T2900" i="15"/>
  <c r="S2900" i="15"/>
  <c r="P2900" i="15"/>
  <c r="O2900" i="15"/>
  <c r="T2899" i="15"/>
  <c r="S2899" i="15"/>
  <c r="P2899" i="15"/>
  <c r="O2899" i="15"/>
  <c r="T2898" i="15"/>
  <c r="S2898" i="15"/>
  <c r="P2898" i="15"/>
  <c r="O2898" i="15"/>
  <c r="T2897" i="15"/>
  <c r="S2897" i="15"/>
  <c r="P2897" i="15"/>
  <c r="O2897" i="15"/>
  <c r="T2896" i="15"/>
  <c r="S2896" i="15"/>
  <c r="P2896" i="15"/>
  <c r="O2896" i="15"/>
  <c r="T2895" i="15"/>
  <c r="S2895" i="15"/>
  <c r="P2895" i="15"/>
  <c r="O2895" i="15"/>
  <c r="T2894" i="15"/>
  <c r="S2894" i="15"/>
  <c r="P2894" i="15"/>
  <c r="O2894" i="15"/>
  <c r="T2893" i="15"/>
  <c r="S2893" i="15"/>
  <c r="P2893" i="15"/>
  <c r="O2893" i="15"/>
  <c r="T2892" i="15"/>
  <c r="S2892" i="15"/>
  <c r="P2892" i="15"/>
  <c r="O2892" i="15"/>
  <c r="T2891" i="15"/>
  <c r="S2891" i="15"/>
  <c r="P2891" i="15"/>
  <c r="O2891" i="15"/>
  <c r="T2890" i="15"/>
  <c r="S2890" i="15"/>
  <c r="P2890" i="15"/>
  <c r="O2890" i="15"/>
  <c r="T2889" i="15"/>
  <c r="S2889" i="15"/>
  <c r="P2889" i="15"/>
  <c r="O2889" i="15"/>
  <c r="T2888" i="15"/>
  <c r="S2888" i="15"/>
  <c r="P2888" i="15"/>
  <c r="O2888" i="15"/>
  <c r="T2887" i="15"/>
  <c r="S2887" i="15"/>
  <c r="P2887" i="15"/>
  <c r="O2887" i="15"/>
  <c r="T2886" i="15"/>
  <c r="S2886" i="15"/>
  <c r="P2886" i="15"/>
  <c r="O2886" i="15"/>
  <c r="T2885" i="15"/>
  <c r="S2885" i="15"/>
  <c r="P2885" i="15"/>
  <c r="O2885" i="15"/>
  <c r="T2884" i="15"/>
  <c r="S2884" i="15"/>
  <c r="P2884" i="15"/>
  <c r="O2884" i="15"/>
  <c r="T2883" i="15"/>
  <c r="S2883" i="15"/>
  <c r="P2883" i="15"/>
  <c r="O2883" i="15"/>
  <c r="T2882" i="15"/>
  <c r="S2882" i="15"/>
  <c r="P2882" i="15"/>
  <c r="O2882" i="15"/>
  <c r="T2881" i="15"/>
  <c r="S2881" i="15"/>
  <c r="P2881" i="15"/>
  <c r="O2881" i="15"/>
  <c r="T2880" i="15"/>
  <c r="S2880" i="15"/>
  <c r="P2880" i="15"/>
  <c r="O2880" i="15"/>
  <c r="T2879" i="15"/>
  <c r="S2879" i="15"/>
  <c r="P2879" i="15"/>
  <c r="O2879" i="15"/>
  <c r="T2878" i="15"/>
  <c r="S2878" i="15"/>
  <c r="P2878" i="15"/>
  <c r="O2878" i="15"/>
  <c r="T2877" i="15"/>
  <c r="S2877" i="15"/>
  <c r="P2877" i="15"/>
  <c r="O2877" i="15"/>
  <c r="T2876" i="15"/>
  <c r="S2876" i="15"/>
  <c r="P2876" i="15"/>
  <c r="O2876" i="15"/>
  <c r="T2875" i="15"/>
  <c r="S2875" i="15"/>
  <c r="P2875" i="15"/>
  <c r="O2875" i="15"/>
  <c r="T2874" i="15"/>
  <c r="S2874" i="15"/>
  <c r="P2874" i="15"/>
  <c r="O2874" i="15"/>
  <c r="T2873" i="15"/>
  <c r="S2873" i="15"/>
  <c r="P2873" i="15"/>
  <c r="O2873" i="15"/>
  <c r="T2872" i="15"/>
  <c r="S2872" i="15"/>
  <c r="P2872" i="15"/>
  <c r="O2872" i="15"/>
  <c r="T2871" i="15"/>
  <c r="S2871" i="15"/>
  <c r="P2871" i="15"/>
  <c r="O2871" i="15"/>
  <c r="T2870" i="15"/>
  <c r="S2870" i="15"/>
  <c r="P2870" i="15"/>
  <c r="O2870" i="15"/>
  <c r="T2869" i="15"/>
  <c r="S2869" i="15"/>
  <c r="P2869" i="15"/>
  <c r="O2869" i="15"/>
  <c r="T2868" i="15"/>
  <c r="S2868" i="15"/>
  <c r="P2868" i="15"/>
  <c r="O2868" i="15"/>
  <c r="T2867" i="15"/>
  <c r="S2867" i="15"/>
  <c r="P2867" i="15"/>
  <c r="O2867" i="15"/>
  <c r="T2866" i="15"/>
  <c r="S2866" i="15"/>
  <c r="P2866" i="15"/>
  <c r="O2866" i="15"/>
  <c r="T2865" i="15"/>
  <c r="S2865" i="15"/>
  <c r="P2865" i="15"/>
  <c r="O2865" i="15"/>
  <c r="T2864" i="15"/>
  <c r="S2864" i="15"/>
  <c r="P2864" i="15"/>
  <c r="O2864" i="15"/>
  <c r="T2863" i="15"/>
  <c r="S2863" i="15"/>
  <c r="P2863" i="15"/>
  <c r="O2863" i="15"/>
  <c r="T2862" i="15"/>
  <c r="S2862" i="15"/>
  <c r="P2862" i="15"/>
  <c r="O2862" i="15"/>
  <c r="T2861" i="15"/>
  <c r="S2861" i="15"/>
  <c r="P2861" i="15"/>
  <c r="O2861" i="15"/>
  <c r="T2860" i="15"/>
  <c r="S2860" i="15"/>
  <c r="P2860" i="15"/>
  <c r="O2860" i="15"/>
  <c r="T2859" i="15"/>
  <c r="S2859" i="15"/>
  <c r="P2859" i="15"/>
  <c r="O2859" i="15"/>
  <c r="T2858" i="15"/>
  <c r="S2858" i="15"/>
  <c r="P2858" i="15"/>
  <c r="O2858" i="15"/>
  <c r="T2857" i="15"/>
  <c r="S2857" i="15"/>
  <c r="P2857" i="15"/>
  <c r="O2857" i="15"/>
  <c r="T2856" i="15"/>
  <c r="S2856" i="15"/>
  <c r="P2856" i="15"/>
  <c r="O2856" i="15"/>
  <c r="T2855" i="15"/>
  <c r="S2855" i="15"/>
  <c r="P2855" i="15"/>
  <c r="O2855" i="15"/>
  <c r="T2854" i="15"/>
  <c r="S2854" i="15"/>
  <c r="P2854" i="15"/>
  <c r="O2854" i="15"/>
  <c r="T2853" i="15"/>
  <c r="S2853" i="15"/>
  <c r="P2853" i="15"/>
  <c r="O2853" i="15"/>
  <c r="T2852" i="15"/>
  <c r="S2852" i="15"/>
  <c r="P2852" i="15"/>
  <c r="O2852" i="15"/>
  <c r="T2851" i="15"/>
  <c r="S2851" i="15"/>
  <c r="P2851" i="15"/>
  <c r="O2851" i="15"/>
  <c r="T2850" i="15"/>
  <c r="S2850" i="15"/>
  <c r="P2850" i="15"/>
  <c r="O2850" i="15"/>
  <c r="T2849" i="15"/>
  <c r="S2849" i="15"/>
  <c r="P2849" i="15"/>
  <c r="O2849" i="15"/>
  <c r="T2848" i="15"/>
  <c r="S2848" i="15"/>
  <c r="P2848" i="15"/>
  <c r="O2848" i="15"/>
  <c r="T2847" i="15"/>
  <c r="S2847" i="15"/>
  <c r="P2847" i="15"/>
  <c r="O2847" i="15"/>
  <c r="T2846" i="15"/>
  <c r="S2846" i="15"/>
  <c r="P2846" i="15"/>
  <c r="O2846" i="15"/>
  <c r="T2845" i="15"/>
  <c r="S2845" i="15"/>
  <c r="P2845" i="15"/>
  <c r="O2845" i="15"/>
  <c r="T2844" i="15"/>
  <c r="S2844" i="15"/>
  <c r="P2844" i="15"/>
  <c r="O2844" i="15"/>
  <c r="T2843" i="15"/>
  <c r="S2843" i="15"/>
  <c r="P2843" i="15"/>
  <c r="O2843" i="15"/>
  <c r="T2842" i="15"/>
  <c r="S2842" i="15"/>
  <c r="P2842" i="15"/>
  <c r="O2842" i="15"/>
  <c r="T2841" i="15"/>
  <c r="S2841" i="15"/>
  <c r="P2841" i="15"/>
  <c r="O2841" i="15"/>
  <c r="T2840" i="15"/>
  <c r="S2840" i="15"/>
  <c r="P2840" i="15"/>
  <c r="O2840" i="15"/>
  <c r="T2839" i="15"/>
  <c r="S2839" i="15"/>
  <c r="P2839" i="15"/>
  <c r="O2839" i="15"/>
  <c r="T2838" i="15"/>
  <c r="S2838" i="15"/>
  <c r="P2838" i="15"/>
  <c r="O2838" i="15"/>
  <c r="T2837" i="15"/>
  <c r="S2837" i="15"/>
  <c r="P2837" i="15"/>
  <c r="O2837" i="15"/>
  <c r="T2836" i="15"/>
  <c r="S2836" i="15"/>
  <c r="P2836" i="15"/>
  <c r="O2836" i="15"/>
  <c r="T2835" i="15"/>
  <c r="S2835" i="15"/>
  <c r="P2835" i="15"/>
  <c r="O2835" i="15"/>
  <c r="T2834" i="15"/>
  <c r="S2834" i="15"/>
  <c r="P2834" i="15"/>
  <c r="O2834" i="15"/>
  <c r="T2833" i="15"/>
  <c r="S2833" i="15"/>
  <c r="P2833" i="15"/>
  <c r="O2833" i="15"/>
  <c r="T2832" i="15"/>
  <c r="S2832" i="15"/>
  <c r="P2832" i="15"/>
  <c r="O2832" i="15"/>
  <c r="T2831" i="15"/>
  <c r="S2831" i="15"/>
  <c r="P2831" i="15"/>
  <c r="O2831" i="15"/>
  <c r="T2830" i="15"/>
  <c r="S2830" i="15"/>
  <c r="P2830" i="15"/>
  <c r="O2830" i="15"/>
  <c r="T2829" i="15"/>
  <c r="S2829" i="15"/>
  <c r="P2829" i="15"/>
  <c r="O2829" i="15"/>
  <c r="T2828" i="15"/>
  <c r="S2828" i="15"/>
  <c r="P2828" i="15"/>
  <c r="O2828" i="15"/>
  <c r="T2827" i="15"/>
  <c r="S2827" i="15"/>
  <c r="P2827" i="15"/>
  <c r="O2827" i="15"/>
  <c r="T2826" i="15"/>
  <c r="S2826" i="15"/>
  <c r="P2826" i="15"/>
  <c r="O2826" i="15"/>
  <c r="T2825" i="15"/>
  <c r="S2825" i="15"/>
  <c r="P2825" i="15"/>
  <c r="O2825" i="15"/>
  <c r="T2824" i="15"/>
  <c r="S2824" i="15"/>
  <c r="P2824" i="15"/>
  <c r="O2824" i="15"/>
  <c r="T2823" i="15"/>
  <c r="S2823" i="15"/>
  <c r="P2823" i="15"/>
  <c r="O2823" i="15"/>
  <c r="T2822" i="15"/>
  <c r="S2822" i="15"/>
  <c r="P2822" i="15"/>
  <c r="O2822" i="15"/>
  <c r="T2821" i="15"/>
  <c r="S2821" i="15"/>
  <c r="P2821" i="15"/>
  <c r="O2821" i="15"/>
  <c r="T2820" i="15"/>
  <c r="S2820" i="15"/>
  <c r="P2820" i="15"/>
  <c r="O2820" i="15"/>
  <c r="T2819" i="15"/>
  <c r="S2819" i="15"/>
  <c r="P2819" i="15"/>
  <c r="O2819" i="15"/>
  <c r="T2818" i="15"/>
  <c r="S2818" i="15"/>
  <c r="P2818" i="15"/>
  <c r="O2818" i="15"/>
  <c r="T2817" i="15"/>
  <c r="S2817" i="15"/>
  <c r="P2817" i="15"/>
  <c r="O2817" i="15"/>
  <c r="T2816" i="15"/>
  <c r="S2816" i="15"/>
  <c r="P2816" i="15"/>
  <c r="O2816" i="15"/>
  <c r="T2815" i="15"/>
  <c r="S2815" i="15"/>
  <c r="P2815" i="15"/>
  <c r="O2815" i="15"/>
  <c r="T2814" i="15"/>
  <c r="S2814" i="15"/>
  <c r="P2814" i="15"/>
  <c r="O2814" i="15"/>
  <c r="T2813" i="15"/>
  <c r="S2813" i="15"/>
  <c r="P2813" i="15"/>
  <c r="O2813" i="15"/>
  <c r="T2812" i="15"/>
  <c r="S2812" i="15"/>
  <c r="P2812" i="15"/>
  <c r="O2812" i="15"/>
  <c r="T2811" i="15"/>
  <c r="S2811" i="15"/>
  <c r="P2811" i="15"/>
  <c r="O2811" i="15"/>
  <c r="T2810" i="15"/>
  <c r="S2810" i="15"/>
  <c r="P2810" i="15"/>
  <c r="O2810" i="15"/>
  <c r="T2809" i="15"/>
  <c r="S2809" i="15"/>
  <c r="P2809" i="15"/>
  <c r="O2809" i="15"/>
  <c r="T2808" i="15"/>
  <c r="S2808" i="15"/>
  <c r="P2808" i="15"/>
  <c r="O2808" i="15"/>
  <c r="T2807" i="15"/>
  <c r="S2807" i="15"/>
  <c r="P2807" i="15"/>
  <c r="O2807" i="15"/>
  <c r="T2806" i="15"/>
  <c r="S2806" i="15"/>
  <c r="P2806" i="15"/>
  <c r="O2806" i="15"/>
  <c r="T2805" i="15"/>
  <c r="S2805" i="15"/>
  <c r="P2805" i="15"/>
  <c r="O2805" i="15"/>
  <c r="T2804" i="15"/>
  <c r="S2804" i="15"/>
  <c r="P2804" i="15"/>
  <c r="O2804" i="15"/>
  <c r="T2803" i="15"/>
  <c r="S2803" i="15"/>
  <c r="P2803" i="15"/>
  <c r="O2803" i="15"/>
  <c r="T2802" i="15"/>
  <c r="S2802" i="15"/>
  <c r="P2802" i="15"/>
  <c r="O2802" i="15"/>
  <c r="T2801" i="15"/>
  <c r="S2801" i="15"/>
  <c r="P2801" i="15"/>
  <c r="O2801" i="15"/>
  <c r="T2800" i="15"/>
  <c r="S2800" i="15"/>
  <c r="P2800" i="15"/>
  <c r="O2800" i="15"/>
  <c r="T2799" i="15"/>
  <c r="S2799" i="15"/>
  <c r="P2799" i="15"/>
  <c r="O2799" i="15"/>
  <c r="T2798" i="15"/>
  <c r="S2798" i="15"/>
  <c r="P2798" i="15"/>
  <c r="O2798" i="15"/>
  <c r="T2797" i="15"/>
  <c r="S2797" i="15"/>
  <c r="P2797" i="15"/>
  <c r="O2797" i="15"/>
  <c r="T2796" i="15"/>
  <c r="S2796" i="15"/>
  <c r="P2796" i="15"/>
  <c r="O2796" i="15"/>
  <c r="T2795" i="15"/>
  <c r="S2795" i="15"/>
  <c r="P2795" i="15"/>
  <c r="O2795" i="15"/>
  <c r="T2794" i="15"/>
  <c r="S2794" i="15"/>
  <c r="P2794" i="15"/>
  <c r="O2794" i="15"/>
  <c r="T2793" i="15"/>
  <c r="S2793" i="15"/>
  <c r="P2793" i="15"/>
  <c r="O2793" i="15"/>
  <c r="T2792" i="15"/>
  <c r="S2792" i="15"/>
  <c r="P2792" i="15"/>
  <c r="O2792" i="15"/>
  <c r="T2791" i="15"/>
  <c r="S2791" i="15"/>
  <c r="P2791" i="15"/>
  <c r="O2791" i="15"/>
  <c r="T2790" i="15"/>
  <c r="S2790" i="15"/>
  <c r="P2790" i="15"/>
  <c r="O2790" i="15"/>
  <c r="T2789" i="15"/>
  <c r="S2789" i="15"/>
  <c r="P2789" i="15"/>
  <c r="O2789" i="15"/>
  <c r="T2788" i="15"/>
  <c r="S2788" i="15"/>
  <c r="P2788" i="15"/>
  <c r="O2788" i="15"/>
  <c r="T2787" i="15"/>
  <c r="S2787" i="15"/>
  <c r="P2787" i="15"/>
  <c r="O2787" i="15"/>
  <c r="T2786" i="15"/>
  <c r="S2786" i="15"/>
  <c r="P2786" i="15"/>
  <c r="O2786" i="15"/>
  <c r="T2785" i="15"/>
  <c r="S2785" i="15"/>
  <c r="P2785" i="15"/>
  <c r="O2785" i="15"/>
  <c r="T2784" i="15"/>
  <c r="S2784" i="15"/>
  <c r="P2784" i="15"/>
  <c r="O2784" i="15"/>
  <c r="T2783" i="15"/>
  <c r="S2783" i="15"/>
  <c r="P2783" i="15"/>
  <c r="O2783" i="15"/>
  <c r="T2782" i="15"/>
  <c r="S2782" i="15"/>
  <c r="P2782" i="15"/>
  <c r="O2782" i="15"/>
  <c r="T2781" i="15"/>
  <c r="S2781" i="15"/>
  <c r="P2781" i="15"/>
  <c r="O2781" i="15"/>
  <c r="T2780" i="15"/>
  <c r="S2780" i="15"/>
  <c r="P2780" i="15"/>
  <c r="O2780" i="15"/>
  <c r="T2779" i="15"/>
  <c r="S2779" i="15"/>
  <c r="P2779" i="15"/>
  <c r="O2779" i="15"/>
  <c r="T2778" i="15"/>
  <c r="S2778" i="15"/>
  <c r="P2778" i="15"/>
  <c r="O2778" i="15"/>
  <c r="T2777" i="15"/>
  <c r="S2777" i="15"/>
  <c r="P2777" i="15"/>
  <c r="O2777" i="15"/>
  <c r="T2776" i="15"/>
  <c r="S2776" i="15"/>
  <c r="P2776" i="15"/>
  <c r="O2776" i="15"/>
  <c r="T2775" i="15"/>
  <c r="S2775" i="15"/>
  <c r="P2775" i="15"/>
  <c r="O2775" i="15"/>
  <c r="T2774" i="15"/>
  <c r="S2774" i="15"/>
  <c r="P2774" i="15"/>
  <c r="O2774" i="15"/>
  <c r="T2773" i="15"/>
  <c r="S2773" i="15"/>
  <c r="P2773" i="15"/>
  <c r="O2773" i="15"/>
  <c r="T2772" i="15"/>
  <c r="S2772" i="15"/>
  <c r="P2772" i="15"/>
  <c r="O2772" i="15"/>
  <c r="T2771" i="15"/>
  <c r="S2771" i="15"/>
  <c r="P2771" i="15"/>
  <c r="O2771" i="15"/>
  <c r="T2770" i="15"/>
  <c r="S2770" i="15"/>
  <c r="P2770" i="15"/>
  <c r="O2770" i="15"/>
  <c r="T2769" i="15"/>
  <c r="S2769" i="15"/>
  <c r="P2769" i="15"/>
  <c r="O2769" i="15"/>
  <c r="T2768" i="15"/>
  <c r="S2768" i="15"/>
  <c r="P2768" i="15"/>
  <c r="O2768" i="15"/>
  <c r="T2767" i="15"/>
  <c r="S2767" i="15"/>
  <c r="P2767" i="15"/>
  <c r="O2767" i="15"/>
  <c r="T2766" i="15"/>
  <c r="S2766" i="15"/>
  <c r="P2766" i="15"/>
  <c r="O2766" i="15"/>
  <c r="T2765" i="15"/>
  <c r="S2765" i="15"/>
  <c r="P2765" i="15"/>
  <c r="O2765" i="15"/>
  <c r="T2764" i="15"/>
  <c r="S2764" i="15"/>
  <c r="P2764" i="15"/>
  <c r="O2764" i="15"/>
  <c r="T2763" i="15"/>
  <c r="S2763" i="15"/>
  <c r="P2763" i="15"/>
  <c r="O2763" i="15"/>
  <c r="T2762" i="15"/>
  <c r="S2762" i="15"/>
  <c r="P2762" i="15"/>
  <c r="O2762" i="15"/>
  <c r="T2761" i="15"/>
  <c r="S2761" i="15"/>
  <c r="P2761" i="15"/>
  <c r="O2761" i="15"/>
  <c r="T2760" i="15"/>
  <c r="S2760" i="15"/>
  <c r="P2760" i="15"/>
  <c r="O2760" i="15"/>
  <c r="T2759" i="15"/>
  <c r="S2759" i="15"/>
  <c r="P2759" i="15"/>
  <c r="O2759" i="15"/>
  <c r="T2758" i="15"/>
  <c r="S2758" i="15"/>
  <c r="P2758" i="15"/>
  <c r="O2758" i="15"/>
  <c r="T2757" i="15"/>
  <c r="S2757" i="15"/>
  <c r="P2757" i="15"/>
  <c r="O2757" i="15"/>
  <c r="T2756" i="15"/>
  <c r="S2756" i="15"/>
  <c r="P2756" i="15"/>
  <c r="O2756" i="15"/>
  <c r="T2755" i="15"/>
  <c r="S2755" i="15"/>
  <c r="P2755" i="15"/>
  <c r="O2755" i="15"/>
  <c r="T2754" i="15"/>
  <c r="S2754" i="15"/>
  <c r="P2754" i="15"/>
  <c r="O2754" i="15"/>
  <c r="T2753" i="15"/>
  <c r="S2753" i="15"/>
  <c r="P2753" i="15"/>
  <c r="O2753" i="15"/>
  <c r="T2752" i="15"/>
  <c r="S2752" i="15"/>
  <c r="P2752" i="15"/>
  <c r="O2752" i="15"/>
  <c r="T2751" i="15"/>
  <c r="S2751" i="15"/>
  <c r="P2751" i="15"/>
  <c r="O2751" i="15"/>
  <c r="T2750" i="15"/>
  <c r="S2750" i="15"/>
  <c r="P2750" i="15"/>
  <c r="O2750" i="15"/>
  <c r="T2749" i="15"/>
  <c r="S2749" i="15"/>
  <c r="P2749" i="15"/>
  <c r="O2749" i="15"/>
  <c r="T2748" i="15"/>
  <c r="S2748" i="15"/>
  <c r="P2748" i="15"/>
  <c r="O2748" i="15"/>
  <c r="T2747" i="15"/>
  <c r="S2747" i="15"/>
  <c r="P2747" i="15"/>
  <c r="O2747" i="15"/>
  <c r="T2746" i="15"/>
  <c r="S2746" i="15"/>
  <c r="P2746" i="15"/>
  <c r="O2746" i="15"/>
  <c r="T2745" i="15"/>
  <c r="S2745" i="15"/>
  <c r="P2745" i="15"/>
  <c r="O2745" i="15"/>
  <c r="T2744" i="15"/>
  <c r="S2744" i="15"/>
  <c r="P2744" i="15"/>
  <c r="O2744" i="15"/>
  <c r="T2743" i="15"/>
  <c r="S2743" i="15"/>
  <c r="P2743" i="15"/>
  <c r="O2743" i="15"/>
  <c r="T2742" i="15"/>
  <c r="S2742" i="15"/>
  <c r="P2742" i="15"/>
  <c r="O2742" i="15"/>
  <c r="T2741" i="15"/>
  <c r="S2741" i="15"/>
  <c r="P2741" i="15"/>
  <c r="O2741" i="15"/>
  <c r="T2740" i="15"/>
  <c r="S2740" i="15"/>
  <c r="P2740" i="15"/>
  <c r="O2740" i="15"/>
  <c r="T2739" i="15"/>
  <c r="S2739" i="15"/>
  <c r="P2739" i="15"/>
  <c r="O2739" i="15"/>
  <c r="T2738" i="15"/>
  <c r="S2738" i="15"/>
  <c r="P2738" i="15"/>
  <c r="O2738" i="15"/>
  <c r="T2737" i="15"/>
  <c r="S2737" i="15"/>
  <c r="P2737" i="15"/>
  <c r="O2737" i="15"/>
  <c r="T2736" i="15"/>
  <c r="S2736" i="15"/>
  <c r="P2736" i="15"/>
  <c r="O2736" i="15"/>
  <c r="T2735" i="15"/>
  <c r="S2735" i="15"/>
  <c r="P2735" i="15"/>
  <c r="O2735" i="15"/>
  <c r="T2734" i="15"/>
  <c r="S2734" i="15"/>
  <c r="P2734" i="15"/>
  <c r="O2734" i="15"/>
  <c r="T2733" i="15"/>
  <c r="S2733" i="15"/>
  <c r="P2733" i="15"/>
  <c r="O2733" i="15"/>
  <c r="T2732" i="15"/>
  <c r="S2732" i="15"/>
  <c r="P2732" i="15"/>
  <c r="O2732" i="15"/>
  <c r="T2731" i="15"/>
  <c r="S2731" i="15"/>
  <c r="P2731" i="15"/>
  <c r="O2731" i="15"/>
  <c r="T2730" i="15"/>
  <c r="S2730" i="15"/>
  <c r="P2730" i="15"/>
  <c r="O2730" i="15"/>
  <c r="T2729" i="15"/>
  <c r="S2729" i="15"/>
  <c r="P2729" i="15"/>
  <c r="O2729" i="15"/>
  <c r="T2728" i="15"/>
  <c r="S2728" i="15"/>
  <c r="P2728" i="15"/>
  <c r="O2728" i="15"/>
  <c r="T2727" i="15"/>
  <c r="S2727" i="15"/>
  <c r="P2727" i="15"/>
  <c r="O2727" i="15"/>
  <c r="T2726" i="15"/>
  <c r="S2726" i="15"/>
  <c r="P2726" i="15"/>
  <c r="O2726" i="15"/>
  <c r="T2725" i="15"/>
  <c r="S2725" i="15"/>
  <c r="P2725" i="15"/>
  <c r="O2725" i="15"/>
  <c r="T2724" i="15"/>
  <c r="S2724" i="15"/>
  <c r="P2724" i="15"/>
  <c r="O2724" i="15"/>
  <c r="T2723" i="15"/>
  <c r="S2723" i="15"/>
  <c r="P2723" i="15"/>
  <c r="O2723" i="15"/>
  <c r="T2722" i="15"/>
  <c r="S2722" i="15"/>
  <c r="P2722" i="15"/>
  <c r="O2722" i="15"/>
  <c r="T2721" i="15"/>
  <c r="S2721" i="15"/>
  <c r="P2721" i="15"/>
  <c r="O2721" i="15"/>
  <c r="T2720" i="15"/>
  <c r="S2720" i="15"/>
  <c r="P2720" i="15"/>
  <c r="O2720" i="15"/>
  <c r="T2719" i="15"/>
  <c r="S2719" i="15"/>
  <c r="P2719" i="15"/>
  <c r="O2719" i="15"/>
  <c r="T2718" i="15"/>
  <c r="S2718" i="15"/>
  <c r="P2718" i="15"/>
  <c r="O2718" i="15"/>
  <c r="T2717" i="15"/>
  <c r="S2717" i="15"/>
  <c r="P2717" i="15"/>
  <c r="O2717" i="15"/>
  <c r="T2716" i="15"/>
  <c r="S2716" i="15"/>
  <c r="P2716" i="15"/>
  <c r="O2716" i="15"/>
  <c r="T2715" i="15"/>
  <c r="S2715" i="15"/>
  <c r="P2715" i="15"/>
  <c r="O2715" i="15"/>
  <c r="T2714" i="15"/>
  <c r="S2714" i="15"/>
  <c r="P2714" i="15"/>
  <c r="O2714" i="15"/>
  <c r="T2713" i="15"/>
  <c r="S2713" i="15"/>
  <c r="P2713" i="15"/>
  <c r="O2713" i="15"/>
  <c r="T2712" i="15"/>
  <c r="S2712" i="15"/>
  <c r="P2712" i="15"/>
  <c r="O2712" i="15"/>
  <c r="T2711" i="15"/>
  <c r="S2711" i="15"/>
  <c r="P2711" i="15"/>
  <c r="O2711" i="15"/>
  <c r="T2710" i="15"/>
  <c r="S2710" i="15"/>
  <c r="P2710" i="15"/>
  <c r="O2710" i="15"/>
  <c r="T2709" i="15"/>
  <c r="S2709" i="15"/>
  <c r="P2709" i="15"/>
  <c r="O2709" i="15"/>
  <c r="T2708" i="15"/>
  <c r="S2708" i="15"/>
  <c r="P2708" i="15"/>
  <c r="O2708" i="15"/>
  <c r="T2707" i="15"/>
  <c r="S2707" i="15"/>
  <c r="P2707" i="15"/>
  <c r="O2707" i="15"/>
  <c r="T2706" i="15"/>
  <c r="S2706" i="15"/>
  <c r="P2706" i="15"/>
  <c r="O2706" i="15"/>
  <c r="T2705" i="15"/>
  <c r="S2705" i="15"/>
  <c r="P2705" i="15"/>
  <c r="O2705" i="15"/>
  <c r="T2704" i="15"/>
  <c r="S2704" i="15"/>
  <c r="P2704" i="15"/>
  <c r="O2704" i="15"/>
  <c r="T2703" i="15"/>
  <c r="S2703" i="15"/>
  <c r="P2703" i="15"/>
  <c r="O2703" i="15"/>
  <c r="T2702" i="15"/>
  <c r="S2702" i="15"/>
  <c r="P2702" i="15"/>
  <c r="O2702" i="15"/>
  <c r="T2701" i="15"/>
  <c r="S2701" i="15"/>
  <c r="P2701" i="15"/>
  <c r="O2701" i="15"/>
  <c r="T2700" i="15"/>
  <c r="S2700" i="15"/>
  <c r="P2700" i="15"/>
  <c r="O2700" i="15"/>
  <c r="T2699" i="15"/>
  <c r="S2699" i="15"/>
  <c r="P2699" i="15"/>
  <c r="O2699" i="15"/>
  <c r="T2698" i="15"/>
  <c r="S2698" i="15"/>
  <c r="P2698" i="15"/>
  <c r="O2698" i="15"/>
  <c r="T2697" i="15"/>
  <c r="S2697" i="15"/>
  <c r="P2697" i="15"/>
  <c r="O2697" i="15"/>
  <c r="T2696" i="15"/>
  <c r="S2696" i="15"/>
  <c r="P2696" i="15"/>
  <c r="O2696" i="15"/>
  <c r="T2695" i="15"/>
  <c r="S2695" i="15"/>
  <c r="P2695" i="15"/>
  <c r="O2695" i="15"/>
  <c r="T2694" i="15"/>
  <c r="S2694" i="15"/>
  <c r="P2694" i="15"/>
  <c r="O2694" i="15"/>
  <c r="T2693" i="15"/>
  <c r="S2693" i="15"/>
  <c r="P2693" i="15"/>
  <c r="O2693" i="15"/>
  <c r="T2692" i="15"/>
  <c r="S2692" i="15"/>
  <c r="P2692" i="15"/>
  <c r="O2692" i="15"/>
  <c r="T2691" i="15"/>
  <c r="S2691" i="15"/>
  <c r="P2691" i="15"/>
  <c r="O2691" i="15"/>
  <c r="T2690" i="15"/>
  <c r="S2690" i="15"/>
  <c r="P2690" i="15"/>
  <c r="O2690" i="15"/>
  <c r="T2689" i="15"/>
  <c r="S2689" i="15"/>
  <c r="P2689" i="15"/>
  <c r="O2689" i="15"/>
  <c r="T2688" i="15"/>
  <c r="S2688" i="15"/>
  <c r="P2688" i="15"/>
  <c r="O2688" i="15"/>
  <c r="T2687" i="15"/>
  <c r="S2687" i="15"/>
  <c r="P2687" i="15"/>
  <c r="O2687" i="15"/>
  <c r="T2686" i="15"/>
  <c r="S2686" i="15"/>
  <c r="P2686" i="15"/>
  <c r="O2686" i="15"/>
  <c r="T2685" i="15"/>
  <c r="S2685" i="15"/>
  <c r="P2685" i="15"/>
  <c r="O2685" i="15"/>
  <c r="T2684" i="15"/>
  <c r="S2684" i="15"/>
  <c r="P2684" i="15"/>
  <c r="O2684" i="15"/>
  <c r="T2683" i="15"/>
  <c r="S2683" i="15"/>
  <c r="P2683" i="15"/>
  <c r="O2683" i="15"/>
  <c r="T2682" i="15"/>
  <c r="S2682" i="15"/>
  <c r="P2682" i="15"/>
  <c r="O2682" i="15"/>
  <c r="T2681" i="15"/>
  <c r="S2681" i="15"/>
  <c r="P2681" i="15"/>
  <c r="O2681" i="15"/>
  <c r="T2680" i="15"/>
  <c r="S2680" i="15"/>
  <c r="P2680" i="15"/>
  <c r="O2680" i="15"/>
  <c r="T2679" i="15"/>
  <c r="S2679" i="15"/>
  <c r="P2679" i="15"/>
  <c r="O2679" i="15"/>
  <c r="T2678" i="15"/>
  <c r="S2678" i="15"/>
  <c r="P2678" i="15"/>
  <c r="O2678" i="15"/>
  <c r="T2677" i="15"/>
  <c r="S2677" i="15"/>
  <c r="P2677" i="15"/>
  <c r="O2677" i="15"/>
  <c r="T2676" i="15"/>
  <c r="S2676" i="15"/>
  <c r="P2676" i="15"/>
  <c r="O2676" i="15"/>
  <c r="T2675" i="15"/>
  <c r="S2675" i="15"/>
  <c r="P2675" i="15"/>
  <c r="O2675" i="15"/>
  <c r="T2674" i="15"/>
  <c r="S2674" i="15"/>
  <c r="P2674" i="15"/>
  <c r="O2674" i="15"/>
  <c r="T2673" i="15"/>
  <c r="S2673" i="15"/>
  <c r="P2673" i="15"/>
  <c r="O2673" i="15"/>
  <c r="T2672" i="15"/>
  <c r="S2672" i="15"/>
  <c r="P2672" i="15"/>
  <c r="O2672" i="15"/>
  <c r="T2671" i="15"/>
  <c r="S2671" i="15"/>
  <c r="P2671" i="15"/>
  <c r="O2671" i="15"/>
  <c r="T2670" i="15"/>
  <c r="S2670" i="15"/>
  <c r="P2670" i="15"/>
  <c r="O2670" i="15"/>
  <c r="T2669" i="15"/>
  <c r="S2669" i="15"/>
  <c r="P2669" i="15"/>
  <c r="O2669" i="15"/>
  <c r="T2668" i="15"/>
  <c r="S2668" i="15"/>
  <c r="P2668" i="15"/>
  <c r="O2668" i="15"/>
  <c r="T2667" i="15"/>
  <c r="S2667" i="15"/>
  <c r="P2667" i="15"/>
  <c r="O2667" i="15"/>
  <c r="T2666" i="15"/>
  <c r="S2666" i="15"/>
  <c r="P2666" i="15"/>
  <c r="O2666" i="15"/>
  <c r="T2665" i="15"/>
  <c r="S2665" i="15"/>
  <c r="P2665" i="15"/>
  <c r="O2665" i="15"/>
  <c r="T2664" i="15"/>
  <c r="S2664" i="15"/>
  <c r="P2664" i="15"/>
  <c r="O2664" i="15"/>
  <c r="T2663" i="15"/>
  <c r="S2663" i="15"/>
  <c r="P2663" i="15"/>
  <c r="O2663" i="15"/>
  <c r="T2662" i="15"/>
  <c r="S2662" i="15"/>
  <c r="P2662" i="15"/>
  <c r="O2662" i="15"/>
  <c r="T2661" i="15"/>
  <c r="S2661" i="15"/>
  <c r="P2661" i="15"/>
  <c r="O2661" i="15"/>
  <c r="T2660" i="15"/>
  <c r="S2660" i="15"/>
  <c r="P2660" i="15"/>
  <c r="O2660" i="15"/>
  <c r="T2659" i="15"/>
  <c r="S2659" i="15"/>
  <c r="P2659" i="15"/>
  <c r="O2659" i="15"/>
  <c r="T2658" i="15"/>
  <c r="S2658" i="15"/>
  <c r="P2658" i="15"/>
  <c r="O2658" i="15"/>
  <c r="T2657" i="15"/>
  <c r="S2657" i="15"/>
  <c r="P2657" i="15"/>
  <c r="O2657" i="15"/>
  <c r="T2656" i="15"/>
  <c r="S2656" i="15"/>
  <c r="P2656" i="15"/>
  <c r="O2656" i="15"/>
  <c r="T2655" i="15"/>
  <c r="S2655" i="15"/>
  <c r="P2655" i="15"/>
  <c r="O2655" i="15"/>
  <c r="T2654" i="15"/>
  <c r="S2654" i="15"/>
  <c r="P2654" i="15"/>
  <c r="O2654" i="15"/>
  <c r="T2653" i="15"/>
  <c r="S2653" i="15"/>
  <c r="P2653" i="15"/>
  <c r="O2653" i="15"/>
  <c r="T2652" i="15"/>
  <c r="S2652" i="15"/>
  <c r="P2652" i="15"/>
  <c r="O2652" i="15"/>
  <c r="T2651" i="15"/>
  <c r="S2651" i="15"/>
  <c r="P2651" i="15"/>
  <c r="O2651" i="15"/>
  <c r="T2650" i="15"/>
  <c r="S2650" i="15"/>
  <c r="P2650" i="15"/>
  <c r="O2650" i="15"/>
  <c r="T2649" i="15"/>
  <c r="S2649" i="15"/>
  <c r="P2649" i="15"/>
  <c r="O2649" i="15"/>
  <c r="T2648" i="15"/>
  <c r="S2648" i="15"/>
  <c r="P2648" i="15"/>
  <c r="O2648" i="15"/>
  <c r="T2647" i="15"/>
  <c r="S2647" i="15"/>
  <c r="P2647" i="15"/>
  <c r="O2647" i="15"/>
  <c r="T2646" i="15"/>
  <c r="S2646" i="15"/>
  <c r="P2646" i="15"/>
  <c r="O2646" i="15"/>
  <c r="T2645" i="15"/>
  <c r="S2645" i="15"/>
  <c r="P2645" i="15"/>
  <c r="O2645" i="15"/>
  <c r="T2644" i="15"/>
  <c r="S2644" i="15"/>
  <c r="P2644" i="15"/>
  <c r="O2644" i="15"/>
  <c r="T2643" i="15"/>
  <c r="S2643" i="15"/>
  <c r="P2643" i="15"/>
  <c r="O2643" i="15"/>
  <c r="T2642" i="15"/>
  <c r="S2642" i="15"/>
  <c r="P2642" i="15"/>
  <c r="O2642" i="15"/>
  <c r="T2641" i="15"/>
  <c r="S2641" i="15"/>
  <c r="P2641" i="15"/>
  <c r="O2641" i="15"/>
  <c r="T2640" i="15"/>
  <c r="S2640" i="15"/>
  <c r="P2640" i="15"/>
  <c r="O2640" i="15"/>
  <c r="T2639" i="15"/>
  <c r="S2639" i="15"/>
  <c r="P2639" i="15"/>
  <c r="O2639" i="15"/>
  <c r="T2638" i="15"/>
  <c r="S2638" i="15"/>
  <c r="P2638" i="15"/>
  <c r="O2638" i="15"/>
  <c r="T2637" i="15"/>
  <c r="S2637" i="15"/>
  <c r="P2637" i="15"/>
  <c r="O2637" i="15"/>
  <c r="T2636" i="15"/>
  <c r="S2636" i="15"/>
  <c r="P2636" i="15"/>
  <c r="O2636" i="15"/>
  <c r="T2635" i="15"/>
  <c r="S2635" i="15"/>
  <c r="P2635" i="15"/>
  <c r="O2635" i="15"/>
  <c r="T2634" i="15"/>
  <c r="S2634" i="15"/>
  <c r="P2634" i="15"/>
  <c r="O2634" i="15"/>
  <c r="T2633" i="15"/>
  <c r="S2633" i="15"/>
  <c r="P2633" i="15"/>
  <c r="O2633" i="15"/>
  <c r="T2632" i="15"/>
  <c r="S2632" i="15"/>
  <c r="P2632" i="15"/>
  <c r="O2632" i="15"/>
  <c r="T2631" i="15"/>
  <c r="S2631" i="15"/>
  <c r="P2631" i="15"/>
  <c r="O2631" i="15"/>
  <c r="T2630" i="15"/>
  <c r="S2630" i="15"/>
  <c r="P2630" i="15"/>
  <c r="O2630" i="15"/>
  <c r="T2629" i="15"/>
  <c r="S2629" i="15"/>
  <c r="P2629" i="15"/>
  <c r="O2629" i="15"/>
  <c r="T2628" i="15"/>
  <c r="S2628" i="15"/>
  <c r="P2628" i="15"/>
  <c r="O2628" i="15"/>
  <c r="T2627" i="15"/>
  <c r="S2627" i="15"/>
  <c r="P2627" i="15"/>
  <c r="O2627" i="15"/>
  <c r="T2626" i="15"/>
  <c r="S2626" i="15"/>
  <c r="P2626" i="15"/>
  <c r="O2626" i="15"/>
  <c r="T2625" i="15"/>
  <c r="S2625" i="15"/>
  <c r="P2625" i="15"/>
  <c r="O2625" i="15"/>
  <c r="T2624" i="15"/>
  <c r="S2624" i="15"/>
  <c r="P2624" i="15"/>
  <c r="O2624" i="15"/>
  <c r="T2623" i="15"/>
  <c r="S2623" i="15"/>
  <c r="P2623" i="15"/>
  <c r="O2623" i="15"/>
  <c r="T2622" i="15"/>
  <c r="S2622" i="15"/>
  <c r="P2622" i="15"/>
  <c r="O2622" i="15"/>
  <c r="T2621" i="15"/>
  <c r="S2621" i="15"/>
  <c r="P2621" i="15"/>
  <c r="O2621" i="15"/>
  <c r="T2620" i="15"/>
  <c r="S2620" i="15"/>
  <c r="P2620" i="15"/>
  <c r="O2620" i="15"/>
  <c r="T2619" i="15"/>
  <c r="S2619" i="15"/>
  <c r="P2619" i="15"/>
  <c r="O2619" i="15"/>
  <c r="T2618" i="15"/>
  <c r="S2618" i="15"/>
  <c r="P2618" i="15"/>
  <c r="O2618" i="15"/>
  <c r="T2617" i="15"/>
  <c r="S2617" i="15"/>
  <c r="P2617" i="15"/>
  <c r="O2617" i="15"/>
  <c r="T2616" i="15"/>
  <c r="S2616" i="15"/>
  <c r="P2616" i="15"/>
  <c r="O2616" i="15"/>
  <c r="T2615" i="15"/>
  <c r="S2615" i="15"/>
  <c r="P2615" i="15"/>
  <c r="O2615" i="15"/>
  <c r="T2614" i="15"/>
  <c r="S2614" i="15"/>
  <c r="P2614" i="15"/>
  <c r="O2614" i="15"/>
  <c r="T2613" i="15"/>
  <c r="S2613" i="15"/>
  <c r="P2613" i="15"/>
  <c r="O2613" i="15"/>
  <c r="T2612" i="15"/>
  <c r="S2612" i="15"/>
  <c r="P2612" i="15"/>
  <c r="O2612" i="15"/>
  <c r="T2611" i="15"/>
  <c r="S2611" i="15"/>
  <c r="P2611" i="15"/>
  <c r="O2611" i="15"/>
  <c r="T2610" i="15"/>
  <c r="S2610" i="15"/>
  <c r="P2610" i="15"/>
  <c r="O2610" i="15"/>
  <c r="T2609" i="15"/>
  <c r="S2609" i="15"/>
  <c r="P2609" i="15"/>
  <c r="O2609" i="15"/>
  <c r="T2608" i="15"/>
  <c r="S2608" i="15"/>
  <c r="P2608" i="15"/>
  <c r="O2608" i="15"/>
  <c r="T2607" i="15"/>
  <c r="S2607" i="15"/>
  <c r="P2607" i="15"/>
  <c r="O2607" i="15"/>
  <c r="T2606" i="15"/>
  <c r="S2606" i="15"/>
  <c r="P2606" i="15"/>
  <c r="O2606" i="15"/>
  <c r="T2605" i="15"/>
  <c r="S2605" i="15"/>
  <c r="P2605" i="15"/>
  <c r="O2605" i="15"/>
  <c r="T2604" i="15"/>
  <c r="S2604" i="15"/>
  <c r="P2604" i="15"/>
  <c r="O2604" i="15"/>
  <c r="T2603" i="15"/>
  <c r="S2603" i="15"/>
  <c r="P2603" i="15"/>
  <c r="O2603" i="15"/>
  <c r="T2602" i="15"/>
  <c r="S2602" i="15"/>
  <c r="P2602" i="15"/>
  <c r="O2602" i="15"/>
  <c r="T2601" i="15"/>
  <c r="S2601" i="15"/>
  <c r="P2601" i="15"/>
  <c r="O2601" i="15"/>
  <c r="T2600" i="15"/>
  <c r="S2600" i="15"/>
  <c r="P2600" i="15"/>
  <c r="O2600" i="15"/>
  <c r="T2599" i="15"/>
  <c r="S2599" i="15"/>
  <c r="P2599" i="15"/>
  <c r="O2599" i="15"/>
  <c r="T2598" i="15"/>
  <c r="S2598" i="15"/>
  <c r="P2598" i="15"/>
  <c r="O2598" i="15"/>
  <c r="T2597" i="15"/>
  <c r="S2597" i="15"/>
  <c r="P2597" i="15"/>
  <c r="O2597" i="15"/>
  <c r="T2596" i="15"/>
  <c r="S2596" i="15"/>
  <c r="P2596" i="15"/>
  <c r="O2596" i="15"/>
  <c r="T2595" i="15"/>
  <c r="S2595" i="15"/>
  <c r="P2595" i="15"/>
  <c r="O2595" i="15"/>
  <c r="T2594" i="15"/>
  <c r="S2594" i="15"/>
  <c r="P2594" i="15"/>
  <c r="O2594" i="15"/>
  <c r="T2593" i="15"/>
  <c r="S2593" i="15"/>
  <c r="P2593" i="15"/>
  <c r="O2593" i="15"/>
  <c r="T2592" i="15"/>
  <c r="S2592" i="15"/>
  <c r="P2592" i="15"/>
  <c r="O2592" i="15"/>
  <c r="T2591" i="15"/>
  <c r="S2591" i="15"/>
  <c r="P2591" i="15"/>
  <c r="O2591" i="15"/>
  <c r="T2590" i="15"/>
  <c r="S2590" i="15"/>
  <c r="P2590" i="15"/>
  <c r="O2590" i="15"/>
  <c r="T2589" i="15"/>
  <c r="S2589" i="15"/>
  <c r="P2589" i="15"/>
  <c r="O2589" i="15"/>
  <c r="T2588" i="15"/>
  <c r="S2588" i="15"/>
  <c r="P2588" i="15"/>
  <c r="O2588" i="15"/>
  <c r="T2587" i="15"/>
  <c r="S2587" i="15"/>
  <c r="P2587" i="15"/>
  <c r="O2587" i="15"/>
  <c r="T2586" i="15"/>
  <c r="S2586" i="15"/>
  <c r="P2586" i="15"/>
  <c r="O2586" i="15"/>
  <c r="T2585" i="15"/>
  <c r="S2585" i="15"/>
  <c r="P2585" i="15"/>
  <c r="O2585" i="15"/>
  <c r="T2584" i="15"/>
  <c r="S2584" i="15"/>
  <c r="P2584" i="15"/>
  <c r="O2584" i="15"/>
  <c r="T2583" i="15"/>
  <c r="S2583" i="15"/>
  <c r="P2583" i="15"/>
  <c r="O2583" i="15"/>
  <c r="T2582" i="15"/>
  <c r="S2582" i="15"/>
  <c r="P2582" i="15"/>
  <c r="O2582" i="15"/>
  <c r="T2581" i="15"/>
  <c r="S2581" i="15"/>
  <c r="P2581" i="15"/>
  <c r="O2581" i="15"/>
  <c r="T2580" i="15"/>
  <c r="S2580" i="15"/>
  <c r="P2580" i="15"/>
  <c r="O2580" i="15"/>
  <c r="T2579" i="15"/>
  <c r="S2579" i="15"/>
  <c r="P2579" i="15"/>
  <c r="O2579" i="15"/>
  <c r="T2578" i="15"/>
  <c r="S2578" i="15"/>
  <c r="P2578" i="15"/>
  <c r="O2578" i="15"/>
  <c r="T2577" i="15"/>
  <c r="S2577" i="15"/>
  <c r="P2577" i="15"/>
  <c r="O2577" i="15"/>
  <c r="T2576" i="15"/>
  <c r="S2576" i="15"/>
  <c r="P2576" i="15"/>
  <c r="O2576" i="15"/>
  <c r="T2575" i="15"/>
  <c r="S2575" i="15"/>
  <c r="P2575" i="15"/>
  <c r="O2575" i="15"/>
  <c r="T2574" i="15"/>
  <c r="S2574" i="15"/>
  <c r="P2574" i="15"/>
  <c r="O2574" i="15"/>
  <c r="T2573" i="15"/>
  <c r="S2573" i="15"/>
  <c r="P2573" i="15"/>
  <c r="O2573" i="15"/>
  <c r="T2572" i="15"/>
  <c r="S2572" i="15"/>
  <c r="P2572" i="15"/>
  <c r="O2572" i="15"/>
  <c r="T2571" i="15"/>
  <c r="S2571" i="15"/>
  <c r="P2571" i="15"/>
  <c r="O2571" i="15"/>
  <c r="T2570" i="15"/>
  <c r="S2570" i="15"/>
  <c r="P2570" i="15"/>
  <c r="O2570" i="15"/>
  <c r="T2569" i="15"/>
  <c r="S2569" i="15"/>
  <c r="P2569" i="15"/>
  <c r="O2569" i="15"/>
  <c r="T2568" i="15"/>
  <c r="S2568" i="15"/>
  <c r="P2568" i="15"/>
  <c r="O2568" i="15"/>
  <c r="T2567" i="15"/>
  <c r="S2567" i="15"/>
  <c r="P2567" i="15"/>
  <c r="O2567" i="15"/>
  <c r="T2566" i="15"/>
  <c r="S2566" i="15"/>
  <c r="P2566" i="15"/>
  <c r="O2566" i="15"/>
  <c r="T2565" i="15"/>
  <c r="S2565" i="15"/>
  <c r="P2565" i="15"/>
  <c r="O2565" i="15"/>
  <c r="T2564" i="15"/>
  <c r="S2564" i="15"/>
  <c r="P2564" i="15"/>
  <c r="O2564" i="15"/>
  <c r="T2563" i="15"/>
  <c r="S2563" i="15"/>
  <c r="P2563" i="15"/>
  <c r="O2563" i="15"/>
  <c r="T2562" i="15"/>
  <c r="S2562" i="15"/>
  <c r="P2562" i="15"/>
  <c r="O2562" i="15"/>
  <c r="T2561" i="15"/>
  <c r="S2561" i="15"/>
  <c r="P2561" i="15"/>
  <c r="O2561" i="15"/>
  <c r="T2560" i="15"/>
  <c r="S2560" i="15"/>
  <c r="P2560" i="15"/>
  <c r="O2560" i="15"/>
  <c r="T2559" i="15"/>
  <c r="S2559" i="15"/>
  <c r="P2559" i="15"/>
  <c r="O2559" i="15"/>
  <c r="T2558" i="15"/>
  <c r="S2558" i="15"/>
  <c r="P2558" i="15"/>
  <c r="O2558" i="15"/>
  <c r="T2557" i="15"/>
  <c r="S2557" i="15"/>
  <c r="P2557" i="15"/>
  <c r="O2557" i="15"/>
  <c r="T2556" i="15"/>
  <c r="S2556" i="15"/>
  <c r="P2556" i="15"/>
  <c r="O2556" i="15"/>
  <c r="T2555" i="15"/>
  <c r="S2555" i="15"/>
  <c r="P2555" i="15"/>
  <c r="O2555" i="15"/>
  <c r="T2554" i="15"/>
  <c r="S2554" i="15"/>
  <c r="P2554" i="15"/>
  <c r="O2554" i="15"/>
  <c r="T2553" i="15"/>
  <c r="S2553" i="15"/>
  <c r="P2553" i="15"/>
  <c r="O2553" i="15"/>
  <c r="T2552" i="15"/>
  <c r="S2552" i="15"/>
  <c r="P2552" i="15"/>
  <c r="O2552" i="15"/>
  <c r="T2551" i="15"/>
  <c r="S2551" i="15"/>
  <c r="P2551" i="15"/>
  <c r="O2551" i="15"/>
  <c r="T2550" i="15"/>
  <c r="S2550" i="15"/>
  <c r="P2550" i="15"/>
  <c r="O2550" i="15"/>
  <c r="T2549" i="15"/>
  <c r="S2549" i="15"/>
  <c r="P2549" i="15"/>
  <c r="O2549" i="15"/>
  <c r="T2548" i="15"/>
  <c r="S2548" i="15"/>
  <c r="P2548" i="15"/>
  <c r="O2548" i="15"/>
  <c r="T2547" i="15"/>
  <c r="S2547" i="15"/>
  <c r="P2547" i="15"/>
  <c r="O2547" i="15"/>
  <c r="T2546" i="15"/>
  <c r="S2546" i="15"/>
  <c r="P2546" i="15"/>
  <c r="O2546" i="15"/>
  <c r="T2545" i="15"/>
  <c r="S2545" i="15"/>
  <c r="P2545" i="15"/>
  <c r="O2545" i="15"/>
  <c r="T2544" i="15"/>
  <c r="S2544" i="15"/>
  <c r="P2544" i="15"/>
  <c r="O2544" i="15"/>
  <c r="T2543" i="15"/>
  <c r="S2543" i="15"/>
  <c r="P2543" i="15"/>
  <c r="O2543" i="15"/>
  <c r="T2542" i="15"/>
  <c r="S2542" i="15"/>
  <c r="P2542" i="15"/>
  <c r="O2542" i="15"/>
  <c r="T2541" i="15"/>
  <c r="S2541" i="15"/>
  <c r="P2541" i="15"/>
  <c r="O2541" i="15"/>
  <c r="T2540" i="15"/>
  <c r="S2540" i="15"/>
  <c r="P2540" i="15"/>
  <c r="O2540" i="15"/>
  <c r="T2539" i="15"/>
  <c r="S2539" i="15"/>
  <c r="P2539" i="15"/>
  <c r="O2539" i="15"/>
  <c r="T2538" i="15"/>
  <c r="S2538" i="15"/>
  <c r="P2538" i="15"/>
  <c r="O2538" i="15"/>
  <c r="T2537" i="15"/>
  <c r="S2537" i="15"/>
  <c r="P2537" i="15"/>
  <c r="O2537" i="15"/>
  <c r="T2536" i="15"/>
  <c r="S2536" i="15"/>
  <c r="P2536" i="15"/>
  <c r="O2536" i="15"/>
  <c r="T2535" i="15"/>
  <c r="S2535" i="15"/>
  <c r="P2535" i="15"/>
  <c r="O2535" i="15"/>
  <c r="T2534" i="15"/>
  <c r="S2534" i="15"/>
  <c r="P2534" i="15"/>
  <c r="O2534" i="15"/>
  <c r="T2533" i="15"/>
  <c r="S2533" i="15"/>
  <c r="P2533" i="15"/>
  <c r="O2533" i="15"/>
  <c r="T2532" i="15"/>
  <c r="S2532" i="15"/>
  <c r="P2532" i="15"/>
  <c r="O2532" i="15"/>
  <c r="T2531" i="15"/>
  <c r="S2531" i="15"/>
  <c r="P2531" i="15"/>
  <c r="O2531" i="15"/>
  <c r="T2530" i="15"/>
  <c r="S2530" i="15"/>
  <c r="P2530" i="15"/>
  <c r="O2530" i="15"/>
  <c r="T2529" i="15"/>
  <c r="S2529" i="15"/>
  <c r="P2529" i="15"/>
  <c r="O2529" i="15"/>
  <c r="T2528" i="15"/>
  <c r="S2528" i="15"/>
  <c r="P2528" i="15"/>
  <c r="O2528" i="15"/>
  <c r="T2527" i="15"/>
  <c r="S2527" i="15"/>
  <c r="P2527" i="15"/>
  <c r="O2527" i="15"/>
  <c r="T2526" i="15"/>
  <c r="S2526" i="15"/>
  <c r="P2526" i="15"/>
  <c r="O2526" i="15"/>
  <c r="T2525" i="15"/>
  <c r="S2525" i="15"/>
  <c r="P2525" i="15"/>
  <c r="O2525" i="15"/>
  <c r="T2524" i="15"/>
  <c r="S2524" i="15"/>
  <c r="P2524" i="15"/>
  <c r="O2524" i="15"/>
  <c r="T2523" i="15"/>
  <c r="S2523" i="15"/>
  <c r="P2523" i="15"/>
  <c r="O2523" i="15"/>
  <c r="T2522" i="15"/>
  <c r="S2522" i="15"/>
  <c r="P2522" i="15"/>
  <c r="O2522" i="15"/>
  <c r="T2521" i="15"/>
  <c r="S2521" i="15"/>
  <c r="P2521" i="15"/>
  <c r="O2521" i="15"/>
  <c r="T2520" i="15"/>
  <c r="S2520" i="15"/>
  <c r="P2520" i="15"/>
  <c r="O2520" i="15"/>
  <c r="T2519" i="15"/>
  <c r="S2519" i="15"/>
  <c r="P2519" i="15"/>
  <c r="O2519" i="15"/>
  <c r="T2518" i="15"/>
  <c r="S2518" i="15"/>
  <c r="P2518" i="15"/>
  <c r="O2518" i="15"/>
  <c r="T2517" i="15"/>
  <c r="S2517" i="15"/>
  <c r="P2517" i="15"/>
  <c r="O2517" i="15"/>
  <c r="T2516" i="15"/>
  <c r="S2516" i="15"/>
  <c r="P2516" i="15"/>
  <c r="O2516" i="15"/>
  <c r="T2515" i="15"/>
  <c r="S2515" i="15"/>
  <c r="P2515" i="15"/>
  <c r="O2515" i="15"/>
  <c r="T2514" i="15"/>
  <c r="S2514" i="15"/>
  <c r="P2514" i="15"/>
  <c r="O2514" i="15"/>
  <c r="T2513" i="15"/>
  <c r="S2513" i="15"/>
  <c r="P2513" i="15"/>
  <c r="O2513" i="15"/>
  <c r="T2512" i="15"/>
  <c r="S2512" i="15"/>
  <c r="P2512" i="15"/>
  <c r="O2512" i="15"/>
  <c r="T2511" i="15"/>
  <c r="S2511" i="15"/>
  <c r="P2511" i="15"/>
  <c r="O2511" i="15"/>
  <c r="T2510" i="15"/>
  <c r="S2510" i="15"/>
  <c r="P2510" i="15"/>
  <c r="O2510" i="15"/>
  <c r="T2509" i="15"/>
  <c r="S2509" i="15"/>
  <c r="P2509" i="15"/>
  <c r="O2509" i="15"/>
  <c r="T2508" i="15"/>
  <c r="S2508" i="15"/>
  <c r="P2508" i="15"/>
  <c r="O2508" i="15"/>
  <c r="T2507" i="15"/>
  <c r="S2507" i="15"/>
  <c r="P2507" i="15"/>
  <c r="O2507" i="15"/>
  <c r="T2506" i="15"/>
  <c r="S2506" i="15"/>
  <c r="P2506" i="15"/>
  <c r="O2506" i="15"/>
  <c r="T2505" i="15"/>
  <c r="S2505" i="15"/>
  <c r="P2505" i="15"/>
  <c r="O2505" i="15"/>
  <c r="T2504" i="15"/>
  <c r="S2504" i="15"/>
  <c r="P2504" i="15"/>
  <c r="O2504" i="15"/>
  <c r="T2503" i="15"/>
  <c r="S2503" i="15"/>
  <c r="P2503" i="15"/>
  <c r="O2503" i="15"/>
  <c r="T2502" i="15"/>
  <c r="S2502" i="15"/>
  <c r="P2502" i="15"/>
  <c r="O2502" i="15"/>
  <c r="T2501" i="15"/>
  <c r="S2501" i="15"/>
  <c r="P2501" i="15"/>
  <c r="O2501" i="15"/>
  <c r="T2500" i="15"/>
  <c r="S2500" i="15"/>
  <c r="P2500" i="15"/>
  <c r="O2500" i="15"/>
  <c r="T2499" i="15"/>
  <c r="S2499" i="15"/>
  <c r="P2499" i="15"/>
  <c r="O2499" i="15"/>
  <c r="T2498" i="15"/>
  <c r="S2498" i="15"/>
  <c r="P2498" i="15"/>
  <c r="O2498" i="15"/>
  <c r="T2497" i="15"/>
  <c r="S2497" i="15"/>
  <c r="P2497" i="15"/>
  <c r="O2497" i="15"/>
  <c r="T2496" i="15"/>
  <c r="S2496" i="15"/>
  <c r="P2496" i="15"/>
  <c r="O2496" i="15"/>
  <c r="T2495" i="15"/>
  <c r="S2495" i="15"/>
  <c r="P2495" i="15"/>
  <c r="O2495" i="15"/>
  <c r="T2494" i="15"/>
  <c r="S2494" i="15"/>
  <c r="P2494" i="15"/>
  <c r="O2494" i="15"/>
  <c r="T2493" i="15"/>
  <c r="S2493" i="15"/>
  <c r="P2493" i="15"/>
  <c r="O2493" i="15"/>
  <c r="T2492" i="15"/>
  <c r="S2492" i="15"/>
  <c r="P2492" i="15"/>
  <c r="O2492" i="15"/>
  <c r="T2491" i="15"/>
  <c r="S2491" i="15"/>
  <c r="P2491" i="15"/>
  <c r="O2491" i="15"/>
  <c r="T2490" i="15"/>
  <c r="S2490" i="15"/>
  <c r="P2490" i="15"/>
  <c r="O2490" i="15"/>
  <c r="T2489" i="15"/>
  <c r="S2489" i="15"/>
  <c r="P2489" i="15"/>
  <c r="O2489" i="15"/>
  <c r="T2488" i="15"/>
  <c r="S2488" i="15"/>
  <c r="P2488" i="15"/>
  <c r="O2488" i="15"/>
  <c r="T2487" i="15"/>
  <c r="S2487" i="15"/>
  <c r="P2487" i="15"/>
  <c r="O2487" i="15"/>
  <c r="T2486" i="15"/>
  <c r="S2486" i="15"/>
  <c r="P2486" i="15"/>
  <c r="O2486" i="15"/>
  <c r="T2485" i="15"/>
  <c r="S2485" i="15"/>
  <c r="P2485" i="15"/>
  <c r="O2485" i="15"/>
  <c r="T2484" i="15"/>
  <c r="S2484" i="15"/>
  <c r="P2484" i="15"/>
  <c r="O2484" i="15"/>
  <c r="T2483" i="15"/>
  <c r="S2483" i="15"/>
  <c r="P2483" i="15"/>
  <c r="O2483" i="15"/>
  <c r="T2482" i="15"/>
  <c r="S2482" i="15"/>
  <c r="P2482" i="15"/>
  <c r="O2482" i="15"/>
  <c r="T2481" i="15"/>
  <c r="S2481" i="15"/>
  <c r="P2481" i="15"/>
  <c r="O2481" i="15"/>
  <c r="T2480" i="15"/>
  <c r="S2480" i="15"/>
  <c r="P2480" i="15"/>
  <c r="O2480" i="15"/>
  <c r="T2479" i="15"/>
  <c r="S2479" i="15"/>
  <c r="P2479" i="15"/>
  <c r="O2479" i="15"/>
  <c r="T2478" i="15"/>
  <c r="S2478" i="15"/>
  <c r="P2478" i="15"/>
  <c r="O2478" i="15"/>
  <c r="T2477" i="15"/>
  <c r="S2477" i="15"/>
  <c r="P2477" i="15"/>
  <c r="O2477" i="15"/>
  <c r="T2476" i="15"/>
  <c r="S2476" i="15"/>
  <c r="P2476" i="15"/>
  <c r="O2476" i="15"/>
  <c r="T2475" i="15"/>
  <c r="S2475" i="15"/>
  <c r="P2475" i="15"/>
  <c r="O2475" i="15"/>
  <c r="T2474" i="15"/>
  <c r="S2474" i="15"/>
  <c r="P2474" i="15"/>
  <c r="O2474" i="15"/>
  <c r="T2473" i="15"/>
  <c r="S2473" i="15"/>
  <c r="P2473" i="15"/>
  <c r="O2473" i="15"/>
  <c r="T2472" i="15"/>
  <c r="S2472" i="15"/>
  <c r="P2472" i="15"/>
  <c r="O2472" i="15"/>
  <c r="T2471" i="15"/>
  <c r="S2471" i="15"/>
  <c r="P2471" i="15"/>
  <c r="O2471" i="15"/>
  <c r="T2470" i="15"/>
  <c r="S2470" i="15"/>
  <c r="P2470" i="15"/>
  <c r="O2470" i="15"/>
  <c r="T2469" i="15"/>
  <c r="S2469" i="15"/>
  <c r="P2469" i="15"/>
  <c r="O2469" i="15"/>
  <c r="T2468" i="15"/>
  <c r="S2468" i="15"/>
  <c r="P2468" i="15"/>
  <c r="O2468" i="15"/>
  <c r="T2467" i="15"/>
  <c r="S2467" i="15"/>
  <c r="P2467" i="15"/>
  <c r="O2467" i="15"/>
  <c r="T2466" i="15"/>
  <c r="S2466" i="15"/>
  <c r="P2466" i="15"/>
  <c r="O2466" i="15"/>
  <c r="T2465" i="15"/>
  <c r="S2465" i="15"/>
  <c r="P2465" i="15"/>
  <c r="O2465" i="15"/>
  <c r="T2464" i="15"/>
  <c r="S2464" i="15"/>
  <c r="P2464" i="15"/>
  <c r="O2464" i="15"/>
  <c r="T2463" i="15"/>
  <c r="S2463" i="15"/>
  <c r="P2463" i="15"/>
  <c r="O2463" i="15"/>
  <c r="T2462" i="15"/>
  <c r="S2462" i="15"/>
  <c r="P2462" i="15"/>
  <c r="O2462" i="15"/>
  <c r="T2461" i="15"/>
  <c r="S2461" i="15"/>
  <c r="P2461" i="15"/>
  <c r="O2461" i="15"/>
  <c r="T2460" i="15"/>
  <c r="S2460" i="15"/>
  <c r="P2460" i="15"/>
  <c r="O2460" i="15"/>
  <c r="T2459" i="15"/>
  <c r="S2459" i="15"/>
  <c r="P2459" i="15"/>
  <c r="O2459" i="15"/>
  <c r="T2458" i="15"/>
  <c r="S2458" i="15"/>
  <c r="P2458" i="15"/>
  <c r="O2458" i="15"/>
  <c r="T2457" i="15"/>
  <c r="S2457" i="15"/>
  <c r="P2457" i="15"/>
  <c r="O2457" i="15"/>
  <c r="T2456" i="15"/>
  <c r="S2456" i="15"/>
  <c r="P2456" i="15"/>
  <c r="O2456" i="15"/>
  <c r="T2455" i="15"/>
  <c r="S2455" i="15"/>
  <c r="P2455" i="15"/>
  <c r="O2455" i="15"/>
  <c r="T2454" i="15"/>
  <c r="S2454" i="15"/>
  <c r="P2454" i="15"/>
  <c r="O2454" i="15"/>
  <c r="T2453" i="15"/>
  <c r="S2453" i="15"/>
  <c r="P2453" i="15"/>
  <c r="O2453" i="15"/>
  <c r="T2452" i="15"/>
  <c r="S2452" i="15"/>
  <c r="P2452" i="15"/>
  <c r="O2452" i="15"/>
  <c r="T2451" i="15"/>
  <c r="S2451" i="15"/>
  <c r="P2451" i="15"/>
  <c r="O2451" i="15"/>
  <c r="T2450" i="15"/>
  <c r="S2450" i="15"/>
  <c r="P2450" i="15"/>
  <c r="O2450" i="15"/>
  <c r="T2449" i="15"/>
  <c r="S2449" i="15"/>
  <c r="P2449" i="15"/>
  <c r="O2449" i="15"/>
  <c r="T2448" i="15"/>
  <c r="S2448" i="15"/>
  <c r="P2448" i="15"/>
  <c r="O2448" i="15"/>
  <c r="T2447" i="15"/>
  <c r="S2447" i="15"/>
  <c r="P2447" i="15"/>
  <c r="O2447" i="15"/>
  <c r="T2446" i="15"/>
  <c r="S2446" i="15"/>
  <c r="P2446" i="15"/>
  <c r="O2446" i="15"/>
  <c r="T2445" i="15"/>
  <c r="S2445" i="15"/>
  <c r="P2445" i="15"/>
  <c r="O2445" i="15"/>
  <c r="T2444" i="15"/>
  <c r="S2444" i="15"/>
  <c r="P2444" i="15"/>
  <c r="O2444" i="15"/>
  <c r="T2443" i="15"/>
  <c r="S2443" i="15"/>
  <c r="P2443" i="15"/>
  <c r="O2443" i="15"/>
  <c r="T2442" i="15"/>
  <c r="S2442" i="15"/>
  <c r="P2442" i="15"/>
  <c r="O2442" i="15"/>
  <c r="T2441" i="15"/>
  <c r="S2441" i="15"/>
  <c r="P2441" i="15"/>
  <c r="O2441" i="15"/>
  <c r="T2440" i="15"/>
  <c r="S2440" i="15"/>
  <c r="P2440" i="15"/>
  <c r="O2440" i="15"/>
  <c r="T2439" i="15"/>
  <c r="S2439" i="15"/>
  <c r="P2439" i="15"/>
  <c r="O2439" i="15"/>
  <c r="T2438" i="15"/>
  <c r="S2438" i="15"/>
  <c r="P2438" i="15"/>
  <c r="O2438" i="15"/>
  <c r="T2437" i="15"/>
  <c r="S2437" i="15"/>
  <c r="P2437" i="15"/>
  <c r="O2437" i="15"/>
  <c r="T2436" i="15"/>
  <c r="S2436" i="15"/>
  <c r="P2436" i="15"/>
  <c r="O2436" i="15"/>
  <c r="T2435" i="15"/>
  <c r="S2435" i="15"/>
  <c r="P2435" i="15"/>
  <c r="O2435" i="15"/>
  <c r="T2434" i="15"/>
  <c r="S2434" i="15"/>
  <c r="P2434" i="15"/>
  <c r="O2434" i="15"/>
  <c r="T2433" i="15"/>
  <c r="S2433" i="15"/>
  <c r="P2433" i="15"/>
  <c r="O2433" i="15"/>
  <c r="T2432" i="15"/>
  <c r="S2432" i="15"/>
  <c r="P2432" i="15"/>
  <c r="O2432" i="15"/>
  <c r="T2431" i="15"/>
  <c r="S2431" i="15"/>
  <c r="P2431" i="15"/>
  <c r="O2431" i="15"/>
  <c r="T2430" i="15"/>
  <c r="S2430" i="15"/>
  <c r="P2430" i="15"/>
  <c r="O2430" i="15"/>
  <c r="T2429" i="15"/>
  <c r="S2429" i="15"/>
  <c r="P2429" i="15"/>
  <c r="O2429" i="15"/>
  <c r="T2428" i="15"/>
  <c r="S2428" i="15"/>
  <c r="P2428" i="15"/>
  <c r="O2428" i="15"/>
  <c r="T2427" i="15"/>
  <c r="S2427" i="15"/>
  <c r="P2427" i="15"/>
  <c r="O2427" i="15"/>
  <c r="T2426" i="15"/>
  <c r="S2426" i="15"/>
  <c r="P2426" i="15"/>
  <c r="O2426" i="15"/>
  <c r="T2425" i="15"/>
  <c r="S2425" i="15"/>
  <c r="P2425" i="15"/>
  <c r="O2425" i="15"/>
  <c r="T2424" i="15"/>
  <c r="S2424" i="15"/>
  <c r="P2424" i="15"/>
  <c r="O2424" i="15"/>
  <c r="T2423" i="15"/>
  <c r="S2423" i="15"/>
  <c r="P2423" i="15"/>
  <c r="O2423" i="15"/>
  <c r="T2422" i="15"/>
  <c r="S2422" i="15"/>
  <c r="P2422" i="15"/>
  <c r="O2422" i="15"/>
  <c r="T2421" i="15"/>
  <c r="S2421" i="15"/>
  <c r="P2421" i="15"/>
  <c r="O2421" i="15"/>
  <c r="T2420" i="15"/>
  <c r="S2420" i="15"/>
  <c r="P2420" i="15"/>
  <c r="O2420" i="15"/>
  <c r="T2419" i="15"/>
  <c r="S2419" i="15"/>
  <c r="P2419" i="15"/>
  <c r="O2419" i="15"/>
  <c r="T2418" i="15"/>
  <c r="S2418" i="15"/>
  <c r="P2418" i="15"/>
  <c r="O2418" i="15"/>
  <c r="T2417" i="15"/>
  <c r="S2417" i="15"/>
  <c r="P2417" i="15"/>
  <c r="O2417" i="15"/>
  <c r="T2416" i="15"/>
  <c r="S2416" i="15"/>
  <c r="P2416" i="15"/>
  <c r="O2416" i="15"/>
  <c r="T2415" i="15"/>
  <c r="S2415" i="15"/>
  <c r="P2415" i="15"/>
  <c r="O2415" i="15"/>
  <c r="T2414" i="15"/>
  <c r="S2414" i="15"/>
  <c r="P2414" i="15"/>
  <c r="O2414" i="15"/>
  <c r="T2413" i="15"/>
  <c r="S2413" i="15"/>
  <c r="P2413" i="15"/>
  <c r="O2413" i="15"/>
  <c r="T2412" i="15"/>
  <c r="S2412" i="15"/>
  <c r="P2412" i="15"/>
  <c r="O2412" i="15"/>
  <c r="T2411" i="15"/>
  <c r="S2411" i="15"/>
  <c r="P2411" i="15"/>
  <c r="O2411" i="15"/>
  <c r="T2410" i="15"/>
  <c r="S2410" i="15"/>
  <c r="P2410" i="15"/>
  <c r="O2410" i="15"/>
  <c r="T2409" i="15"/>
  <c r="S2409" i="15"/>
  <c r="P2409" i="15"/>
  <c r="O2409" i="15"/>
  <c r="T2408" i="15"/>
  <c r="S2408" i="15"/>
  <c r="P2408" i="15"/>
  <c r="O2408" i="15"/>
  <c r="T2407" i="15"/>
  <c r="S2407" i="15"/>
  <c r="P2407" i="15"/>
  <c r="O2407" i="15"/>
  <c r="T2406" i="15"/>
  <c r="S2406" i="15"/>
  <c r="P2406" i="15"/>
  <c r="O2406" i="15"/>
  <c r="T2405" i="15"/>
  <c r="S2405" i="15"/>
  <c r="P2405" i="15"/>
  <c r="O2405" i="15"/>
  <c r="T2404" i="15"/>
  <c r="S2404" i="15"/>
  <c r="P2404" i="15"/>
  <c r="O2404" i="15"/>
  <c r="T2403" i="15"/>
  <c r="S2403" i="15"/>
  <c r="P2403" i="15"/>
  <c r="O2403" i="15"/>
  <c r="T2402" i="15"/>
  <c r="S2402" i="15"/>
  <c r="P2402" i="15"/>
  <c r="O2402" i="15"/>
  <c r="T2401" i="15"/>
  <c r="S2401" i="15"/>
  <c r="P2401" i="15"/>
  <c r="O2401" i="15"/>
  <c r="T2400" i="15"/>
  <c r="S2400" i="15"/>
  <c r="P2400" i="15"/>
  <c r="O2400" i="15"/>
  <c r="T2399" i="15"/>
  <c r="S2399" i="15"/>
  <c r="P2399" i="15"/>
  <c r="O2399" i="15"/>
  <c r="T2398" i="15"/>
  <c r="S2398" i="15"/>
  <c r="P2398" i="15"/>
  <c r="O2398" i="15"/>
  <c r="T2397" i="15"/>
  <c r="S2397" i="15"/>
  <c r="P2397" i="15"/>
  <c r="O2397" i="15"/>
  <c r="T2396" i="15"/>
  <c r="S2396" i="15"/>
  <c r="P2396" i="15"/>
  <c r="O2396" i="15"/>
  <c r="T2395" i="15"/>
  <c r="S2395" i="15"/>
  <c r="P2395" i="15"/>
  <c r="O2395" i="15"/>
  <c r="T2394" i="15"/>
  <c r="S2394" i="15"/>
  <c r="P2394" i="15"/>
  <c r="O2394" i="15"/>
  <c r="T2393" i="15"/>
  <c r="S2393" i="15"/>
  <c r="P2393" i="15"/>
  <c r="O2393" i="15"/>
  <c r="T2392" i="15"/>
  <c r="S2392" i="15"/>
  <c r="P2392" i="15"/>
  <c r="O2392" i="15"/>
  <c r="T2391" i="15"/>
  <c r="S2391" i="15"/>
  <c r="P2391" i="15"/>
  <c r="O2391" i="15"/>
  <c r="T2390" i="15"/>
  <c r="S2390" i="15"/>
  <c r="P2390" i="15"/>
  <c r="O2390" i="15"/>
  <c r="T2389" i="15"/>
  <c r="S2389" i="15"/>
  <c r="P2389" i="15"/>
  <c r="O2389" i="15"/>
  <c r="T2388" i="15"/>
  <c r="S2388" i="15"/>
  <c r="P2388" i="15"/>
  <c r="O2388" i="15"/>
  <c r="T2387" i="15"/>
  <c r="S2387" i="15"/>
  <c r="P2387" i="15"/>
  <c r="O2387" i="15"/>
  <c r="T2386" i="15"/>
  <c r="S2386" i="15"/>
  <c r="P2386" i="15"/>
  <c r="O2386" i="15"/>
  <c r="T2385" i="15"/>
  <c r="S2385" i="15"/>
  <c r="P2385" i="15"/>
  <c r="O2385" i="15"/>
  <c r="T2384" i="15"/>
  <c r="S2384" i="15"/>
  <c r="P2384" i="15"/>
  <c r="O2384" i="15"/>
  <c r="T2383" i="15"/>
  <c r="S2383" i="15"/>
  <c r="P2383" i="15"/>
  <c r="O2383" i="15"/>
  <c r="T2382" i="15"/>
  <c r="S2382" i="15"/>
  <c r="P2382" i="15"/>
  <c r="O2382" i="15"/>
  <c r="T2381" i="15"/>
  <c r="S2381" i="15"/>
  <c r="P2381" i="15"/>
  <c r="O2381" i="15"/>
  <c r="T2380" i="15"/>
  <c r="S2380" i="15"/>
  <c r="P2380" i="15"/>
  <c r="O2380" i="15"/>
  <c r="T2379" i="15"/>
  <c r="S2379" i="15"/>
  <c r="P2379" i="15"/>
  <c r="O2379" i="15"/>
  <c r="T2378" i="15"/>
  <c r="S2378" i="15"/>
  <c r="P2378" i="15"/>
  <c r="O2378" i="15"/>
  <c r="T2377" i="15"/>
  <c r="S2377" i="15"/>
  <c r="P2377" i="15"/>
  <c r="O2377" i="15"/>
  <c r="T2376" i="15"/>
  <c r="S2376" i="15"/>
  <c r="P2376" i="15"/>
  <c r="O2376" i="15"/>
  <c r="T2375" i="15"/>
  <c r="S2375" i="15"/>
  <c r="P2375" i="15"/>
  <c r="O2375" i="15"/>
  <c r="T2374" i="15"/>
  <c r="S2374" i="15"/>
  <c r="P2374" i="15"/>
  <c r="O2374" i="15"/>
  <c r="T2373" i="15"/>
  <c r="S2373" i="15"/>
  <c r="P2373" i="15"/>
  <c r="O2373" i="15"/>
  <c r="T2372" i="15"/>
  <c r="S2372" i="15"/>
  <c r="P2372" i="15"/>
  <c r="O2372" i="15"/>
  <c r="T2371" i="15"/>
  <c r="S2371" i="15"/>
  <c r="P2371" i="15"/>
  <c r="O2371" i="15"/>
  <c r="T2370" i="15"/>
  <c r="S2370" i="15"/>
  <c r="P2370" i="15"/>
  <c r="O2370" i="15"/>
  <c r="T2369" i="15"/>
  <c r="S2369" i="15"/>
  <c r="P2369" i="15"/>
  <c r="O2369" i="15"/>
  <c r="T2368" i="15"/>
  <c r="S2368" i="15"/>
  <c r="P2368" i="15"/>
  <c r="O2368" i="15"/>
  <c r="T2367" i="15"/>
  <c r="S2367" i="15"/>
  <c r="P2367" i="15"/>
  <c r="O2367" i="15"/>
  <c r="T2366" i="15"/>
  <c r="S2366" i="15"/>
  <c r="P2366" i="15"/>
  <c r="O2366" i="15"/>
  <c r="T2365" i="15"/>
  <c r="S2365" i="15"/>
  <c r="P2365" i="15"/>
  <c r="O2365" i="15"/>
  <c r="T2364" i="15"/>
  <c r="S2364" i="15"/>
  <c r="P2364" i="15"/>
  <c r="O2364" i="15"/>
  <c r="T2363" i="15"/>
  <c r="S2363" i="15"/>
  <c r="P2363" i="15"/>
  <c r="O2363" i="15"/>
  <c r="T2362" i="15"/>
  <c r="S2362" i="15"/>
  <c r="P2362" i="15"/>
  <c r="O2362" i="15"/>
  <c r="T2361" i="15"/>
  <c r="S2361" i="15"/>
  <c r="P2361" i="15"/>
  <c r="O2361" i="15"/>
  <c r="T2360" i="15"/>
  <c r="S2360" i="15"/>
  <c r="P2360" i="15"/>
  <c r="O2360" i="15"/>
  <c r="T2359" i="15"/>
  <c r="S2359" i="15"/>
  <c r="P2359" i="15"/>
  <c r="O2359" i="15"/>
  <c r="T2358" i="15"/>
  <c r="S2358" i="15"/>
  <c r="P2358" i="15"/>
  <c r="O2358" i="15"/>
  <c r="T2357" i="15"/>
  <c r="S2357" i="15"/>
  <c r="P2357" i="15"/>
  <c r="O2357" i="15"/>
  <c r="T2356" i="15"/>
  <c r="S2356" i="15"/>
  <c r="P2356" i="15"/>
  <c r="O2356" i="15"/>
  <c r="T2355" i="15"/>
  <c r="S2355" i="15"/>
  <c r="P2355" i="15"/>
  <c r="O2355" i="15"/>
  <c r="T2354" i="15"/>
  <c r="S2354" i="15"/>
  <c r="P2354" i="15"/>
  <c r="O2354" i="15"/>
  <c r="T2353" i="15"/>
  <c r="S2353" i="15"/>
  <c r="P2353" i="15"/>
  <c r="O2353" i="15"/>
  <c r="T2352" i="15"/>
  <c r="S2352" i="15"/>
  <c r="P2352" i="15"/>
  <c r="O2352" i="15"/>
  <c r="T2351" i="15"/>
  <c r="S2351" i="15"/>
  <c r="P2351" i="15"/>
  <c r="O2351" i="15"/>
  <c r="T2350" i="15"/>
  <c r="S2350" i="15"/>
  <c r="P2350" i="15"/>
  <c r="O2350" i="15"/>
  <c r="T2349" i="15"/>
  <c r="S2349" i="15"/>
  <c r="P2349" i="15"/>
  <c r="O2349" i="15"/>
  <c r="T2348" i="15"/>
  <c r="S2348" i="15"/>
  <c r="P2348" i="15"/>
  <c r="O2348" i="15"/>
  <c r="T2347" i="15"/>
  <c r="S2347" i="15"/>
  <c r="P2347" i="15"/>
  <c r="O2347" i="15"/>
  <c r="T2346" i="15"/>
  <c r="S2346" i="15"/>
  <c r="P2346" i="15"/>
  <c r="O2346" i="15"/>
  <c r="T2345" i="15"/>
  <c r="S2345" i="15"/>
  <c r="P2345" i="15"/>
  <c r="O2345" i="15"/>
  <c r="T2344" i="15"/>
  <c r="S2344" i="15"/>
  <c r="P2344" i="15"/>
  <c r="O2344" i="15"/>
  <c r="T2343" i="15"/>
  <c r="S2343" i="15"/>
  <c r="P2343" i="15"/>
  <c r="O2343" i="15"/>
  <c r="T2342" i="15"/>
  <c r="S2342" i="15"/>
  <c r="P2342" i="15"/>
  <c r="O2342" i="15"/>
  <c r="T2341" i="15"/>
  <c r="S2341" i="15"/>
  <c r="P2341" i="15"/>
  <c r="O2341" i="15"/>
  <c r="T2340" i="15"/>
  <c r="S2340" i="15"/>
  <c r="P2340" i="15"/>
  <c r="O2340" i="15"/>
  <c r="T2339" i="15"/>
  <c r="S2339" i="15"/>
  <c r="P2339" i="15"/>
  <c r="O2339" i="15"/>
  <c r="T2338" i="15"/>
  <c r="S2338" i="15"/>
  <c r="P2338" i="15"/>
  <c r="O2338" i="15"/>
  <c r="T2337" i="15"/>
  <c r="S2337" i="15"/>
  <c r="P2337" i="15"/>
  <c r="O2337" i="15"/>
  <c r="T2336" i="15"/>
  <c r="S2336" i="15"/>
  <c r="P2336" i="15"/>
  <c r="O2336" i="15"/>
  <c r="T2335" i="15"/>
  <c r="S2335" i="15"/>
  <c r="P2335" i="15"/>
  <c r="O2335" i="15"/>
  <c r="T2334" i="15"/>
  <c r="S2334" i="15"/>
  <c r="P2334" i="15"/>
  <c r="O2334" i="15"/>
  <c r="T2333" i="15"/>
  <c r="S2333" i="15"/>
  <c r="P2333" i="15"/>
  <c r="O2333" i="15"/>
  <c r="T2332" i="15"/>
  <c r="S2332" i="15"/>
  <c r="P2332" i="15"/>
  <c r="O2332" i="15"/>
  <c r="T2331" i="15"/>
  <c r="S2331" i="15"/>
  <c r="P2331" i="15"/>
  <c r="O2331" i="15"/>
  <c r="T2330" i="15"/>
  <c r="S2330" i="15"/>
  <c r="P2330" i="15"/>
  <c r="O2330" i="15"/>
  <c r="T2329" i="15"/>
  <c r="S2329" i="15"/>
  <c r="P2329" i="15"/>
  <c r="O2329" i="15"/>
  <c r="T2328" i="15"/>
  <c r="S2328" i="15"/>
  <c r="P2328" i="15"/>
  <c r="O2328" i="15"/>
  <c r="T2327" i="15"/>
  <c r="S2327" i="15"/>
  <c r="P2327" i="15"/>
  <c r="O2327" i="15"/>
  <c r="T2326" i="15"/>
  <c r="S2326" i="15"/>
  <c r="P2326" i="15"/>
  <c r="O2326" i="15"/>
  <c r="T2325" i="15"/>
  <c r="S2325" i="15"/>
  <c r="P2325" i="15"/>
  <c r="O2325" i="15"/>
  <c r="T2324" i="15"/>
  <c r="S2324" i="15"/>
  <c r="P2324" i="15"/>
  <c r="O2324" i="15"/>
  <c r="T2323" i="15"/>
  <c r="S2323" i="15"/>
  <c r="P2323" i="15"/>
  <c r="O2323" i="15"/>
  <c r="T2322" i="15"/>
  <c r="S2322" i="15"/>
  <c r="P2322" i="15"/>
  <c r="O2322" i="15"/>
  <c r="T2321" i="15"/>
  <c r="S2321" i="15"/>
  <c r="P2321" i="15"/>
  <c r="O2321" i="15"/>
  <c r="T2320" i="15"/>
  <c r="S2320" i="15"/>
  <c r="P2320" i="15"/>
  <c r="O2320" i="15"/>
  <c r="T2319" i="15"/>
  <c r="S2319" i="15"/>
  <c r="P2319" i="15"/>
  <c r="O2319" i="15"/>
  <c r="T2318" i="15"/>
  <c r="S2318" i="15"/>
  <c r="P2318" i="15"/>
  <c r="O2318" i="15"/>
  <c r="T2317" i="15"/>
  <c r="S2317" i="15"/>
  <c r="P2317" i="15"/>
  <c r="O2317" i="15"/>
  <c r="T2316" i="15"/>
  <c r="S2316" i="15"/>
  <c r="P2316" i="15"/>
  <c r="O2316" i="15"/>
  <c r="T2315" i="15"/>
  <c r="S2315" i="15"/>
  <c r="P2315" i="15"/>
  <c r="O2315" i="15"/>
  <c r="T2314" i="15"/>
  <c r="S2314" i="15"/>
  <c r="P2314" i="15"/>
  <c r="O2314" i="15"/>
  <c r="T2313" i="15"/>
  <c r="S2313" i="15"/>
  <c r="P2313" i="15"/>
  <c r="O2313" i="15"/>
  <c r="T2312" i="15"/>
  <c r="S2312" i="15"/>
  <c r="P2312" i="15"/>
  <c r="O2312" i="15"/>
  <c r="T2311" i="15"/>
  <c r="S2311" i="15"/>
  <c r="P2311" i="15"/>
  <c r="O2311" i="15"/>
  <c r="T2310" i="15"/>
  <c r="S2310" i="15"/>
  <c r="P2310" i="15"/>
  <c r="O2310" i="15"/>
  <c r="T2309" i="15"/>
  <c r="S2309" i="15"/>
  <c r="P2309" i="15"/>
  <c r="O2309" i="15"/>
  <c r="T2308" i="15"/>
  <c r="S2308" i="15"/>
  <c r="P2308" i="15"/>
  <c r="O2308" i="15"/>
  <c r="T2307" i="15"/>
  <c r="S2307" i="15"/>
  <c r="P2307" i="15"/>
  <c r="O2307" i="15"/>
  <c r="T2306" i="15"/>
  <c r="S2306" i="15"/>
  <c r="P2306" i="15"/>
  <c r="O2306" i="15"/>
  <c r="T2305" i="15"/>
  <c r="S2305" i="15"/>
  <c r="P2305" i="15"/>
  <c r="O2305" i="15"/>
  <c r="T2304" i="15"/>
  <c r="S2304" i="15"/>
  <c r="P2304" i="15"/>
  <c r="O2304" i="15"/>
  <c r="T2303" i="15"/>
  <c r="S2303" i="15"/>
  <c r="P2303" i="15"/>
  <c r="O2303" i="15"/>
  <c r="T2302" i="15"/>
  <c r="S2302" i="15"/>
  <c r="P2302" i="15"/>
  <c r="O2302" i="15"/>
  <c r="T2301" i="15"/>
  <c r="S2301" i="15"/>
  <c r="P2301" i="15"/>
  <c r="O2301" i="15"/>
  <c r="T2300" i="15"/>
  <c r="S2300" i="15"/>
  <c r="P2300" i="15"/>
  <c r="O2300" i="15"/>
  <c r="T2299" i="15"/>
  <c r="S2299" i="15"/>
  <c r="P2299" i="15"/>
  <c r="O2299" i="15"/>
  <c r="T2298" i="15"/>
  <c r="S2298" i="15"/>
  <c r="P2298" i="15"/>
  <c r="O2298" i="15"/>
  <c r="T2297" i="15"/>
  <c r="S2297" i="15"/>
  <c r="P2297" i="15"/>
  <c r="O2297" i="15"/>
  <c r="T2296" i="15"/>
  <c r="S2296" i="15"/>
  <c r="P2296" i="15"/>
  <c r="O2296" i="15"/>
  <c r="T2295" i="15"/>
  <c r="S2295" i="15"/>
  <c r="P2295" i="15"/>
  <c r="O2295" i="15"/>
  <c r="T2294" i="15"/>
  <c r="S2294" i="15"/>
  <c r="P2294" i="15"/>
  <c r="O2294" i="15"/>
  <c r="T2293" i="15"/>
  <c r="S2293" i="15"/>
  <c r="P2293" i="15"/>
  <c r="O2293" i="15"/>
  <c r="T2292" i="15"/>
  <c r="S2292" i="15"/>
  <c r="P2292" i="15"/>
  <c r="O2292" i="15"/>
  <c r="T2291" i="15"/>
  <c r="S2291" i="15"/>
  <c r="P2291" i="15"/>
  <c r="O2291" i="15"/>
  <c r="T2290" i="15"/>
  <c r="S2290" i="15"/>
  <c r="P2290" i="15"/>
  <c r="O2290" i="15"/>
  <c r="T2289" i="15"/>
  <c r="S2289" i="15"/>
  <c r="P2289" i="15"/>
  <c r="O2289" i="15"/>
  <c r="T2288" i="15"/>
  <c r="S2288" i="15"/>
  <c r="P2288" i="15"/>
  <c r="O2288" i="15"/>
  <c r="T2287" i="15"/>
  <c r="S2287" i="15"/>
  <c r="P2287" i="15"/>
  <c r="O2287" i="15"/>
  <c r="T2286" i="15"/>
  <c r="S2286" i="15"/>
  <c r="P2286" i="15"/>
  <c r="O2286" i="15"/>
  <c r="T2285" i="15"/>
  <c r="S2285" i="15"/>
  <c r="P2285" i="15"/>
  <c r="O2285" i="15"/>
  <c r="T2284" i="15"/>
  <c r="S2284" i="15"/>
  <c r="P2284" i="15"/>
  <c r="O2284" i="15"/>
  <c r="T2283" i="15"/>
  <c r="S2283" i="15"/>
  <c r="P2283" i="15"/>
  <c r="O2283" i="15"/>
  <c r="T2282" i="15"/>
  <c r="S2282" i="15"/>
  <c r="P2282" i="15"/>
  <c r="O2282" i="15"/>
  <c r="T2281" i="15"/>
  <c r="S2281" i="15"/>
  <c r="P2281" i="15"/>
  <c r="O2281" i="15"/>
  <c r="T2280" i="15"/>
  <c r="S2280" i="15"/>
  <c r="P2280" i="15"/>
  <c r="O2280" i="15"/>
  <c r="T2279" i="15"/>
  <c r="S2279" i="15"/>
  <c r="P2279" i="15"/>
  <c r="O2279" i="15"/>
  <c r="T2278" i="15"/>
  <c r="S2278" i="15"/>
  <c r="P2278" i="15"/>
  <c r="O2278" i="15"/>
  <c r="T2277" i="15"/>
  <c r="S2277" i="15"/>
  <c r="P2277" i="15"/>
  <c r="O2277" i="15"/>
  <c r="T2276" i="15"/>
  <c r="S2276" i="15"/>
  <c r="P2276" i="15"/>
  <c r="O2276" i="15"/>
  <c r="T2275" i="15"/>
  <c r="S2275" i="15"/>
  <c r="P2275" i="15"/>
  <c r="O2275" i="15"/>
  <c r="T2274" i="15"/>
  <c r="S2274" i="15"/>
  <c r="P2274" i="15"/>
  <c r="O2274" i="15"/>
  <c r="T2273" i="15"/>
  <c r="S2273" i="15"/>
  <c r="P2273" i="15"/>
  <c r="O2273" i="15"/>
  <c r="T2272" i="15"/>
  <c r="S2272" i="15"/>
  <c r="P2272" i="15"/>
  <c r="O2272" i="15"/>
  <c r="T2271" i="15"/>
  <c r="S2271" i="15"/>
  <c r="P2271" i="15"/>
  <c r="O2271" i="15"/>
  <c r="T2270" i="15"/>
  <c r="S2270" i="15"/>
  <c r="P2270" i="15"/>
  <c r="O2270" i="15"/>
  <c r="T2269" i="15"/>
  <c r="S2269" i="15"/>
  <c r="P2269" i="15"/>
  <c r="O2269" i="15"/>
  <c r="T2268" i="15"/>
  <c r="S2268" i="15"/>
  <c r="P2268" i="15"/>
  <c r="O2268" i="15"/>
  <c r="T2267" i="15"/>
  <c r="S2267" i="15"/>
  <c r="P2267" i="15"/>
  <c r="O2267" i="15"/>
  <c r="T2266" i="15"/>
  <c r="S2266" i="15"/>
  <c r="P2266" i="15"/>
  <c r="O2266" i="15"/>
  <c r="T2265" i="15"/>
  <c r="S2265" i="15"/>
  <c r="P2265" i="15"/>
  <c r="O2265" i="15"/>
  <c r="T2264" i="15"/>
  <c r="S2264" i="15"/>
  <c r="P2264" i="15"/>
  <c r="O2264" i="15"/>
  <c r="T2263" i="15"/>
  <c r="S2263" i="15"/>
  <c r="P2263" i="15"/>
  <c r="O2263" i="15"/>
  <c r="T2262" i="15"/>
  <c r="S2262" i="15"/>
  <c r="P2262" i="15"/>
  <c r="O2262" i="15"/>
  <c r="T2261" i="15"/>
  <c r="S2261" i="15"/>
  <c r="P2261" i="15"/>
  <c r="O2261" i="15"/>
  <c r="T2260" i="15"/>
  <c r="S2260" i="15"/>
  <c r="P2260" i="15"/>
  <c r="O2260" i="15"/>
  <c r="T2259" i="15"/>
  <c r="S2259" i="15"/>
  <c r="P2259" i="15"/>
  <c r="O2259" i="15"/>
  <c r="T2258" i="15"/>
  <c r="S2258" i="15"/>
  <c r="P2258" i="15"/>
  <c r="O2258" i="15"/>
  <c r="T2257" i="15"/>
  <c r="S2257" i="15"/>
  <c r="P2257" i="15"/>
  <c r="O2257" i="15"/>
  <c r="T2256" i="15"/>
  <c r="S2256" i="15"/>
  <c r="P2256" i="15"/>
  <c r="O2256" i="15"/>
  <c r="T2255" i="15"/>
  <c r="S2255" i="15"/>
  <c r="P2255" i="15"/>
  <c r="O2255" i="15"/>
  <c r="T2254" i="15"/>
  <c r="S2254" i="15"/>
  <c r="P2254" i="15"/>
  <c r="O2254" i="15"/>
  <c r="T2253" i="15"/>
  <c r="S2253" i="15"/>
  <c r="P2253" i="15"/>
  <c r="O2253" i="15"/>
  <c r="T2252" i="15"/>
  <c r="S2252" i="15"/>
  <c r="P2252" i="15"/>
  <c r="O2252" i="15"/>
  <c r="T2251" i="15"/>
  <c r="S2251" i="15"/>
  <c r="P2251" i="15"/>
  <c r="O2251" i="15"/>
  <c r="T2250" i="15"/>
  <c r="S2250" i="15"/>
  <c r="P2250" i="15"/>
  <c r="O2250" i="15"/>
  <c r="T2249" i="15"/>
  <c r="S2249" i="15"/>
  <c r="P2249" i="15"/>
  <c r="O2249" i="15"/>
  <c r="T2248" i="15"/>
  <c r="S2248" i="15"/>
  <c r="P2248" i="15"/>
  <c r="O2248" i="15"/>
  <c r="T2247" i="15"/>
  <c r="S2247" i="15"/>
  <c r="P2247" i="15"/>
  <c r="O2247" i="15"/>
  <c r="T2246" i="15"/>
  <c r="S2246" i="15"/>
  <c r="P2246" i="15"/>
  <c r="O2246" i="15"/>
  <c r="T2245" i="15"/>
  <c r="S2245" i="15"/>
  <c r="P2245" i="15"/>
  <c r="O2245" i="15"/>
  <c r="T2244" i="15"/>
  <c r="S2244" i="15"/>
  <c r="P2244" i="15"/>
  <c r="O2244" i="15"/>
  <c r="T2243" i="15"/>
  <c r="S2243" i="15"/>
  <c r="P2243" i="15"/>
  <c r="O2243" i="15"/>
  <c r="T2242" i="15"/>
  <c r="S2242" i="15"/>
  <c r="P2242" i="15"/>
  <c r="O2242" i="15"/>
  <c r="T2241" i="15"/>
  <c r="S2241" i="15"/>
  <c r="P2241" i="15"/>
  <c r="O2241" i="15"/>
  <c r="T2240" i="15"/>
  <c r="S2240" i="15"/>
  <c r="P2240" i="15"/>
  <c r="O2240" i="15"/>
  <c r="T2239" i="15"/>
  <c r="S2239" i="15"/>
  <c r="P2239" i="15"/>
  <c r="O2239" i="15"/>
  <c r="T2238" i="15"/>
  <c r="S2238" i="15"/>
  <c r="P2238" i="15"/>
  <c r="O2238" i="15"/>
  <c r="T2237" i="15"/>
  <c r="S2237" i="15"/>
  <c r="P2237" i="15"/>
  <c r="O2237" i="15"/>
  <c r="T2236" i="15"/>
  <c r="S2236" i="15"/>
  <c r="P2236" i="15"/>
  <c r="O2236" i="15"/>
  <c r="T2235" i="15"/>
  <c r="S2235" i="15"/>
  <c r="P2235" i="15"/>
  <c r="O2235" i="15"/>
  <c r="T2234" i="15"/>
  <c r="S2234" i="15"/>
  <c r="P2234" i="15"/>
  <c r="O2234" i="15"/>
  <c r="T2233" i="15"/>
  <c r="S2233" i="15"/>
  <c r="P2233" i="15"/>
  <c r="O2233" i="15"/>
  <c r="T2232" i="15"/>
  <c r="S2232" i="15"/>
  <c r="P2232" i="15"/>
  <c r="O2232" i="15"/>
  <c r="T2231" i="15"/>
  <c r="S2231" i="15"/>
  <c r="P2231" i="15"/>
  <c r="O2231" i="15"/>
  <c r="T2230" i="15"/>
  <c r="S2230" i="15"/>
  <c r="P2230" i="15"/>
  <c r="O2230" i="15"/>
  <c r="T2229" i="15"/>
  <c r="S2229" i="15"/>
  <c r="P2229" i="15"/>
  <c r="O2229" i="15"/>
  <c r="T2228" i="15"/>
  <c r="S2228" i="15"/>
  <c r="P2228" i="15"/>
  <c r="O2228" i="15"/>
  <c r="T2227" i="15"/>
  <c r="S2227" i="15"/>
  <c r="P2227" i="15"/>
  <c r="O2227" i="15"/>
  <c r="T2226" i="15"/>
  <c r="S2226" i="15"/>
  <c r="P2226" i="15"/>
  <c r="O2226" i="15"/>
  <c r="T2225" i="15"/>
  <c r="S2225" i="15"/>
  <c r="P2225" i="15"/>
  <c r="O2225" i="15"/>
  <c r="T2224" i="15"/>
  <c r="S2224" i="15"/>
  <c r="P2224" i="15"/>
  <c r="O2224" i="15"/>
  <c r="T2223" i="15"/>
  <c r="S2223" i="15"/>
  <c r="P2223" i="15"/>
  <c r="O2223" i="15"/>
  <c r="T2222" i="15"/>
  <c r="S2222" i="15"/>
  <c r="P2222" i="15"/>
  <c r="O2222" i="15"/>
  <c r="T2221" i="15"/>
  <c r="S2221" i="15"/>
  <c r="P2221" i="15"/>
  <c r="O2221" i="15"/>
  <c r="T2220" i="15"/>
  <c r="S2220" i="15"/>
  <c r="P2220" i="15"/>
  <c r="O2220" i="15"/>
  <c r="T2219" i="15"/>
  <c r="S2219" i="15"/>
  <c r="P2219" i="15"/>
  <c r="O2219" i="15"/>
  <c r="T2218" i="15"/>
  <c r="S2218" i="15"/>
  <c r="P2218" i="15"/>
  <c r="O2218" i="15"/>
  <c r="T2217" i="15"/>
  <c r="S2217" i="15"/>
  <c r="P2217" i="15"/>
  <c r="O2217" i="15"/>
  <c r="T2216" i="15"/>
  <c r="S2216" i="15"/>
  <c r="P2216" i="15"/>
  <c r="O2216" i="15"/>
  <c r="T2215" i="15"/>
  <c r="S2215" i="15"/>
  <c r="P2215" i="15"/>
  <c r="O2215" i="15"/>
  <c r="T2214" i="15"/>
  <c r="S2214" i="15"/>
  <c r="P2214" i="15"/>
  <c r="O2214" i="15"/>
  <c r="T2213" i="15"/>
  <c r="S2213" i="15"/>
  <c r="P2213" i="15"/>
  <c r="O2213" i="15"/>
  <c r="T2212" i="15"/>
  <c r="S2212" i="15"/>
  <c r="P2212" i="15"/>
  <c r="O2212" i="15"/>
  <c r="T2211" i="15"/>
  <c r="S2211" i="15"/>
  <c r="P2211" i="15"/>
  <c r="O2211" i="15"/>
  <c r="T2210" i="15"/>
  <c r="S2210" i="15"/>
  <c r="P2210" i="15"/>
  <c r="O2210" i="15"/>
  <c r="T2209" i="15"/>
  <c r="S2209" i="15"/>
  <c r="P2209" i="15"/>
  <c r="O2209" i="15"/>
  <c r="T2208" i="15"/>
  <c r="S2208" i="15"/>
  <c r="P2208" i="15"/>
  <c r="O2208" i="15"/>
  <c r="T2207" i="15"/>
  <c r="S2207" i="15"/>
  <c r="P2207" i="15"/>
  <c r="O2207" i="15"/>
  <c r="T2206" i="15"/>
  <c r="S2206" i="15"/>
  <c r="P2206" i="15"/>
  <c r="O2206" i="15"/>
  <c r="T2205" i="15"/>
  <c r="S2205" i="15"/>
  <c r="P2205" i="15"/>
  <c r="O2205" i="15"/>
  <c r="T2204" i="15"/>
  <c r="S2204" i="15"/>
  <c r="P2204" i="15"/>
  <c r="O2204" i="15"/>
  <c r="T2203" i="15"/>
  <c r="S2203" i="15"/>
  <c r="P2203" i="15"/>
  <c r="O2203" i="15"/>
  <c r="T2202" i="15"/>
  <c r="S2202" i="15"/>
  <c r="P2202" i="15"/>
  <c r="O2202" i="15"/>
  <c r="T2201" i="15"/>
  <c r="S2201" i="15"/>
  <c r="P2201" i="15"/>
  <c r="O2201" i="15"/>
  <c r="T2200" i="15"/>
  <c r="S2200" i="15"/>
  <c r="P2200" i="15"/>
  <c r="O2200" i="15"/>
  <c r="T2199" i="15"/>
  <c r="S2199" i="15"/>
  <c r="P2199" i="15"/>
  <c r="O2199" i="15"/>
  <c r="T2198" i="15"/>
  <c r="S2198" i="15"/>
  <c r="P2198" i="15"/>
  <c r="O2198" i="15"/>
  <c r="T2197" i="15"/>
  <c r="S2197" i="15"/>
  <c r="P2197" i="15"/>
  <c r="O2197" i="15"/>
  <c r="T2196" i="15"/>
  <c r="S2196" i="15"/>
  <c r="P2196" i="15"/>
  <c r="O2196" i="15"/>
  <c r="T2195" i="15"/>
  <c r="S2195" i="15"/>
  <c r="P2195" i="15"/>
  <c r="O2195" i="15"/>
  <c r="T2194" i="15"/>
  <c r="S2194" i="15"/>
  <c r="P2194" i="15"/>
  <c r="O2194" i="15"/>
  <c r="T2193" i="15"/>
  <c r="S2193" i="15"/>
  <c r="P2193" i="15"/>
  <c r="O2193" i="15"/>
  <c r="T2192" i="15"/>
  <c r="S2192" i="15"/>
  <c r="P2192" i="15"/>
  <c r="O2192" i="15"/>
  <c r="T2191" i="15"/>
  <c r="S2191" i="15"/>
  <c r="P2191" i="15"/>
  <c r="O2191" i="15"/>
  <c r="T2190" i="15"/>
  <c r="S2190" i="15"/>
  <c r="P2190" i="15"/>
  <c r="O2190" i="15"/>
  <c r="T2189" i="15"/>
  <c r="S2189" i="15"/>
  <c r="P2189" i="15"/>
  <c r="O2189" i="15"/>
  <c r="T2188" i="15"/>
  <c r="S2188" i="15"/>
  <c r="P2188" i="15"/>
  <c r="O2188" i="15"/>
  <c r="T2187" i="15"/>
  <c r="S2187" i="15"/>
  <c r="P2187" i="15"/>
  <c r="O2187" i="15"/>
  <c r="T2186" i="15"/>
  <c r="S2186" i="15"/>
  <c r="P2186" i="15"/>
  <c r="O2186" i="15"/>
  <c r="T2185" i="15"/>
  <c r="S2185" i="15"/>
  <c r="P2185" i="15"/>
  <c r="O2185" i="15"/>
  <c r="T2184" i="15"/>
  <c r="S2184" i="15"/>
  <c r="P2184" i="15"/>
  <c r="O2184" i="15"/>
  <c r="T2183" i="15"/>
  <c r="S2183" i="15"/>
  <c r="P2183" i="15"/>
  <c r="O2183" i="15"/>
  <c r="T2182" i="15"/>
  <c r="S2182" i="15"/>
  <c r="P2182" i="15"/>
  <c r="O2182" i="15"/>
  <c r="T2181" i="15"/>
  <c r="S2181" i="15"/>
  <c r="P2181" i="15"/>
  <c r="O2181" i="15"/>
  <c r="T2180" i="15"/>
  <c r="S2180" i="15"/>
  <c r="P2180" i="15"/>
  <c r="O2180" i="15"/>
  <c r="T2179" i="15"/>
  <c r="S2179" i="15"/>
  <c r="P2179" i="15"/>
  <c r="O2179" i="15"/>
  <c r="T2178" i="15"/>
  <c r="S2178" i="15"/>
  <c r="P2178" i="15"/>
  <c r="O2178" i="15"/>
  <c r="T2177" i="15"/>
  <c r="S2177" i="15"/>
  <c r="P2177" i="15"/>
  <c r="O2177" i="15"/>
  <c r="T2176" i="15"/>
  <c r="S2176" i="15"/>
  <c r="P2176" i="15"/>
  <c r="O2176" i="15"/>
  <c r="T2175" i="15"/>
  <c r="S2175" i="15"/>
  <c r="P2175" i="15"/>
  <c r="O2175" i="15"/>
  <c r="T2174" i="15"/>
  <c r="S2174" i="15"/>
  <c r="P2174" i="15"/>
  <c r="O2174" i="15"/>
  <c r="T2173" i="15"/>
  <c r="S2173" i="15"/>
  <c r="P2173" i="15"/>
  <c r="O2173" i="15"/>
  <c r="T2172" i="15"/>
  <c r="S2172" i="15"/>
  <c r="P2172" i="15"/>
  <c r="O2172" i="15"/>
  <c r="T2171" i="15"/>
  <c r="S2171" i="15"/>
  <c r="P2171" i="15"/>
  <c r="O2171" i="15"/>
  <c r="T2170" i="15"/>
  <c r="S2170" i="15"/>
  <c r="P2170" i="15"/>
  <c r="O2170" i="15"/>
  <c r="T2169" i="15"/>
  <c r="S2169" i="15"/>
  <c r="P2169" i="15"/>
  <c r="O2169" i="15"/>
  <c r="T2168" i="15"/>
  <c r="S2168" i="15"/>
  <c r="P2168" i="15"/>
  <c r="O2168" i="15"/>
  <c r="T2167" i="15"/>
  <c r="S2167" i="15"/>
  <c r="P2167" i="15"/>
  <c r="O2167" i="15"/>
  <c r="T2166" i="15"/>
  <c r="S2166" i="15"/>
  <c r="P2166" i="15"/>
  <c r="O2166" i="15"/>
  <c r="T2165" i="15"/>
  <c r="S2165" i="15"/>
  <c r="P2165" i="15"/>
  <c r="O2165" i="15"/>
  <c r="T2164" i="15"/>
  <c r="S2164" i="15"/>
  <c r="P2164" i="15"/>
  <c r="O2164" i="15"/>
  <c r="T2163" i="15"/>
  <c r="S2163" i="15"/>
  <c r="P2163" i="15"/>
  <c r="O2163" i="15"/>
  <c r="T2162" i="15"/>
  <c r="S2162" i="15"/>
  <c r="P2162" i="15"/>
  <c r="O2162" i="15"/>
  <c r="T2161" i="15"/>
  <c r="S2161" i="15"/>
  <c r="P2161" i="15"/>
  <c r="O2161" i="15"/>
  <c r="T2160" i="15"/>
  <c r="S2160" i="15"/>
  <c r="P2160" i="15"/>
  <c r="O2160" i="15"/>
  <c r="T2159" i="15"/>
  <c r="S2159" i="15"/>
  <c r="P2159" i="15"/>
  <c r="O2159" i="15"/>
  <c r="T2158" i="15"/>
  <c r="S2158" i="15"/>
  <c r="P2158" i="15"/>
  <c r="O2158" i="15"/>
  <c r="T2157" i="15"/>
  <c r="S2157" i="15"/>
  <c r="P2157" i="15"/>
  <c r="O2157" i="15"/>
  <c r="T2156" i="15"/>
  <c r="S2156" i="15"/>
  <c r="P2156" i="15"/>
  <c r="O2156" i="15"/>
  <c r="T2155" i="15"/>
  <c r="S2155" i="15"/>
  <c r="P2155" i="15"/>
  <c r="O2155" i="15"/>
  <c r="T2154" i="15"/>
  <c r="S2154" i="15"/>
  <c r="P2154" i="15"/>
  <c r="O2154" i="15"/>
  <c r="T2153" i="15"/>
  <c r="S2153" i="15"/>
  <c r="P2153" i="15"/>
  <c r="O2153" i="15"/>
  <c r="T2152" i="15"/>
  <c r="S2152" i="15"/>
  <c r="P2152" i="15"/>
  <c r="O2152" i="15"/>
  <c r="T2151" i="15"/>
  <c r="S2151" i="15"/>
  <c r="P2151" i="15"/>
  <c r="O2151" i="15"/>
  <c r="T2150" i="15"/>
  <c r="S2150" i="15"/>
  <c r="P2150" i="15"/>
  <c r="O2150" i="15"/>
  <c r="T2149" i="15"/>
  <c r="S2149" i="15"/>
  <c r="P2149" i="15"/>
  <c r="O2149" i="15"/>
  <c r="T2148" i="15"/>
  <c r="S2148" i="15"/>
  <c r="P2148" i="15"/>
  <c r="O2148" i="15"/>
  <c r="T2147" i="15"/>
  <c r="S2147" i="15"/>
  <c r="P2147" i="15"/>
  <c r="O2147" i="15"/>
  <c r="T2146" i="15"/>
  <c r="S2146" i="15"/>
  <c r="P2146" i="15"/>
  <c r="O2146" i="15"/>
  <c r="T2145" i="15"/>
  <c r="S2145" i="15"/>
  <c r="P2145" i="15"/>
  <c r="O2145" i="15"/>
  <c r="T2144" i="15"/>
  <c r="S2144" i="15"/>
  <c r="P2144" i="15"/>
  <c r="O2144" i="15"/>
  <c r="T2143" i="15"/>
  <c r="S2143" i="15"/>
  <c r="P2143" i="15"/>
  <c r="O2143" i="15"/>
  <c r="T2142" i="15"/>
  <c r="S2142" i="15"/>
  <c r="P2142" i="15"/>
  <c r="O2142" i="15"/>
  <c r="T2141" i="15"/>
  <c r="S2141" i="15"/>
  <c r="P2141" i="15"/>
  <c r="O2141" i="15"/>
  <c r="T2140" i="15"/>
  <c r="S2140" i="15"/>
  <c r="P2140" i="15"/>
  <c r="O2140" i="15"/>
  <c r="T2139" i="15"/>
  <c r="S2139" i="15"/>
  <c r="P2139" i="15"/>
  <c r="O2139" i="15"/>
  <c r="T2138" i="15"/>
  <c r="S2138" i="15"/>
  <c r="P2138" i="15"/>
  <c r="O2138" i="15"/>
  <c r="T2137" i="15"/>
  <c r="S2137" i="15"/>
  <c r="P2137" i="15"/>
  <c r="O2137" i="15"/>
  <c r="T2136" i="15"/>
  <c r="S2136" i="15"/>
  <c r="P2136" i="15"/>
  <c r="O2136" i="15"/>
  <c r="T2135" i="15"/>
  <c r="S2135" i="15"/>
  <c r="P2135" i="15"/>
  <c r="O2135" i="15"/>
  <c r="T2134" i="15"/>
  <c r="S2134" i="15"/>
  <c r="P2134" i="15"/>
  <c r="O2134" i="15"/>
  <c r="T2133" i="15"/>
  <c r="S2133" i="15"/>
  <c r="P2133" i="15"/>
  <c r="O2133" i="15"/>
  <c r="T2132" i="15"/>
  <c r="S2132" i="15"/>
  <c r="P2132" i="15"/>
  <c r="O2132" i="15"/>
  <c r="T2131" i="15"/>
  <c r="S2131" i="15"/>
  <c r="P2131" i="15"/>
  <c r="O2131" i="15"/>
  <c r="T2130" i="15"/>
  <c r="S2130" i="15"/>
  <c r="P2130" i="15"/>
  <c r="O2130" i="15"/>
  <c r="T2129" i="15"/>
  <c r="S2129" i="15"/>
  <c r="P2129" i="15"/>
  <c r="O2129" i="15"/>
  <c r="T2128" i="15"/>
  <c r="S2128" i="15"/>
  <c r="P2128" i="15"/>
  <c r="O2128" i="15"/>
  <c r="T2127" i="15"/>
  <c r="S2127" i="15"/>
  <c r="P2127" i="15"/>
  <c r="O2127" i="15"/>
  <c r="T2126" i="15"/>
  <c r="S2126" i="15"/>
  <c r="P2126" i="15"/>
  <c r="O2126" i="15"/>
  <c r="T2125" i="15"/>
  <c r="S2125" i="15"/>
  <c r="P2125" i="15"/>
  <c r="O2125" i="15"/>
  <c r="T2124" i="15"/>
  <c r="S2124" i="15"/>
  <c r="P2124" i="15"/>
  <c r="O2124" i="15"/>
  <c r="T2123" i="15"/>
  <c r="S2123" i="15"/>
  <c r="P2123" i="15"/>
  <c r="O2123" i="15"/>
  <c r="T2122" i="15"/>
  <c r="S2122" i="15"/>
  <c r="P2122" i="15"/>
  <c r="O2122" i="15"/>
  <c r="T2121" i="15"/>
  <c r="S2121" i="15"/>
  <c r="P2121" i="15"/>
  <c r="O2121" i="15"/>
  <c r="T2120" i="15"/>
  <c r="S2120" i="15"/>
  <c r="P2120" i="15"/>
  <c r="O2120" i="15"/>
  <c r="T2119" i="15"/>
  <c r="S2119" i="15"/>
  <c r="P2119" i="15"/>
  <c r="O2119" i="15"/>
  <c r="T2118" i="15"/>
  <c r="S2118" i="15"/>
  <c r="P2118" i="15"/>
  <c r="O2118" i="15"/>
  <c r="T2117" i="15"/>
  <c r="S2117" i="15"/>
  <c r="P2117" i="15"/>
  <c r="O2117" i="15"/>
  <c r="T2116" i="15"/>
  <c r="S2116" i="15"/>
  <c r="P2116" i="15"/>
  <c r="O2116" i="15"/>
  <c r="T2115" i="15"/>
  <c r="S2115" i="15"/>
  <c r="P2115" i="15"/>
  <c r="O2115" i="15"/>
  <c r="T2114" i="15"/>
  <c r="S2114" i="15"/>
  <c r="P2114" i="15"/>
  <c r="O2114" i="15"/>
  <c r="T2113" i="15"/>
  <c r="S2113" i="15"/>
  <c r="P2113" i="15"/>
  <c r="O2113" i="15"/>
  <c r="T2112" i="15"/>
  <c r="S2112" i="15"/>
  <c r="P2112" i="15"/>
  <c r="O2112" i="15"/>
  <c r="T2111" i="15"/>
  <c r="S2111" i="15"/>
  <c r="P2111" i="15"/>
  <c r="O2111" i="15"/>
  <c r="T2110" i="15"/>
  <c r="S2110" i="15"/>
  <c r="P2110" i="15"/>
  <c r="O2110" i="15"/>
  <c r="T2109" i="15"/>
  <c r="S2109" i="15"/>
  <c r="P2109" i="15"/>
  <c r="O2109" i="15"/>
  <c r="T2108" i="15"/>
  <c r="S2108" i="15"/>
  <c r="P2108" i="15"/>
  <c r="O2108" i="15"/>
  <c r="T2107" i="15"/>
  <c r="S2107" i="15"/>
  <c r="P2107" i="15"/>
  <c r="O2107" i="15"/>
  <c r="T2106" i="15"/>
  <c r="S2106" i="15"/>
  <c r="P2106" i="15"/>
  <c r="O2106" i="15"/>
  <c r="T2105" i="15"/>
  <c r="S2105" i="15"/>
  <c r="P2105" i="15"/>
  <c r="O2105" i="15"/>
  <c r="T2104" i="15"/>
  <c r="S2104" i="15"/>
  <c r="P2104" i="15"/>
  <c r="O2104" i="15"/>
  <c r="T2103" i="15"/>
  <c r="S2103" i="15"/>
  <c r="P2103" i="15"/>
  <c r="O2103" i="15"/>
  <c r="T2102" i="15"/>
  <c r="S2102" i="15"/>
  <c r="P2102" i="15"/>
  <c r="O2102" i="15"/>
  <c r="T2101" i="15"/>
  <c r="S2101" i="15"/>
  <c r="P2101" i="15"/>
  <c r="O2101" i="15"/>
  <c r="T2100" i="15"/>
  <c r="S2100" i="15"/>
  <c r="P2100" i="15"/>
  <c r="O2100" i="15"/>
  <c r="T2099" i="15"/>
  <c r="S2099" i="15"/>
  <c r="P2099" i="15"/>
  <c r="O2099" i="15"/>
  <c r="T2098" i="15"/>
  <c r="S2098" i="15"/>
  <c r="P2098" i="15"/>
  <c r="O2098" i="15"/>
  <c r="T2097" i="15"/>
  <c r="S2097" i="15"/>
  <c r="P2097" i="15"/>
  <c r="O2097" i="15"/>
  <c r="T2096" i="15"/>
  <c r="S2096" i="15"/>
  <c r="P2096" i="15"/>
  <c r="O2096" i="15"/>
  <c r="T2095" i="15"/>
  <c r="S2095" i="15"/>
  <c r="P2095" i="15"/>
  <c r="O2095" i="15"/>
  <c r="T2094" i="15"/>
  <c r="S2094" i="15"/>
  <c r="P2094" i="15"/>
  <c r="O2094" i="15"/>
  <c r="T2093" i="15"/>
  <c r="S2093" i="15"/>
  <c r="P2093" i="15"/>
  <c r="O2093" i="15"/>
  <c r="T2092" i="15"/>
  <c r="S2092" i="15"/>
  <c r="P2092" i="15"/>
  <c r="O2092" i="15"/>
  <c r="T2091" i="15"/>
  <c r="S2091" i="15"/>
  <c r="P2091" i="15"/>
  <c r="O2091" i="15"/>
  <c r="T2090" i="15"/>
  <c r="S2090" i="15"/>
  <c r="P2090" i="15"/>
  <c r="O2090" i="15"/>
  <c r="T2089" i="15"/>
  <c r="S2089" i="15"/>
  <c r="P2089" i="15"/>
  <c r="O2089" i="15"/>
  <c r="T2088" i="15"/>
  <c r="S2088" i="15"/>
  <c r="P2088" i="15"/>
  <c r="O2088" i="15"/>
  <c r="T2087" i="15"/>
  <c r="S2087" i="15"/>
  <c r="P2087" i="15"/>
  <c r="O2087" i="15"/>
  <c r="T2086" i="15"/>
  <c r="S2086" i="15"/>
  <c r="P2086" i="15"/>
  <c r="O2086" i="15"/>
  <c r="T2085" i="15"/>
  <c r="S2085" i="15"/>
  <c r="P2085" i="15"/>
  <c r="O2085" i="15"/>
  <c r="T2084" i="15"/>
  <c r="S2084" i="15"/>
  <c r="P2084" i="15"/>
  <c r="O2084" i="15"/>
  <c r="T2083" i="15"/>
  <c r="S2083" i="15"/>
  <c r="P2083" i="15"/>
  <c r="O2083" i="15"/>
  <c r="T2082" i="15"/>
  <c r="S2082" i="15"/>
  <c r="P2082" i="15"/>
  <c r="O2082" i="15"/>
  <c r="T2081" i="15"/>
  <c r="S2081" i="15"/>
  <c r="P2081" i="15"/>
  <c r="O2081" i="15"/>
  <c r="T2080" i="15"/>
  <c r="S2080" i="15"/>
  <c r="P2080" i="15"/>
  <c r="O2080" i="15"/>
  <c r="T2079" i="15"/>
  <c r="S2079" i="15"/>
  <c r="P2079" i="15"/>
  <c r="O2079" i="15"/>
  <c r="T2078" i="15"/>
  <c r="S2078" i="15"/>
  <c r="P2078" i="15"/>
  <c r="O2078" i="15"/>
  <c r="T2077" i="15"/>
  <c r="S2077" i="15"/>
  <c r="P2077" i="15"/>
  <c r="O2077" i="15"/>
  <c r="T2076" i="15"/>
  <c r="S2076" i="15"/>
  <c r="P2076" i="15"/>
  <c r="O2076" i="15"/>
  <c r="T2075" i="15"/>
  <c r="S2075" i="15"/>
  <c r="P2075" i="15"/>
  <c r="O2075" i="15"/>
  <c r="T2074" i="15"/>
  <c r="S2074" i="15"/>
  <c r="P2074" i="15"/>
  <c r="O2074" i="15"/>
  <c r="T2073" i="15"/>
  <c r="S2073" i="15"/>
  <c r="P2073" i="15"/>
  <c r="O2073" i="15"/>
  <c r="T2072" i="15"/>
  <c r="S2072" i="15"/>
  <c r="P2072" i="15"/>
  <c r="O2072" i="15"/>
  <c r="T2071" i="15"/>
  <c r="S2071" i="15"/>
  <c r="P2071" i="15"/>
  <c r="O2071" i="15"/>
  <c r="T2070" i="15"/>
  <c r="S2070" i="15"/>
  <c r="P2070" i="15"/>
  <c r="O2070" i="15"/>
  <c r="T2069" i="15"/>
  <c r="S2069" i="15"/>
  <c r="P2069" i="15"/>
  <c r="O2069" i="15"/>
  <c r="T2068" i="15"/>
  <c r="S2068" i="15"/>
  <c r="P2068" i="15"/>
  <c r="O2068" i="15"/>
  <c r="T2067" i="15"/>
  <c r="S2067" i="15"/>
  <c r="P2067" i="15"/>
  <c r="O2067" i="15"/>
  <c r="T2066" i="15"/>
  <c r="S2066" i="15"/>
  <c r="P2066" i="15"/>
  <c r="O2066" i="15"/>
  <c r="T2065" i="15"/>
  <c r="S2065" i="15"/>
  <c r="P2065" i="15"/>
  <c r="O2065" i="15"/>
  <c r="T2064" i="15"/>
  <c r="S2064" i="15"/>
  <c r="P2064" i="15"/>
  <c r="O2064" i="15"/>
  <c r="T2063" i="15"/>
  <c r="S2063" i="15"/>
  <c r="P2063" i="15"/>
  <c r="O2063" i="15"/>
  <c r="T2062" i="15"/>
  <c r="S2062" i="15"/>
  <c r="P2062" i="15"/>
  <c r="O2062" i="15"/>
  <c r="T2061" i="15"/>
  <c r="S2061" i="15"/>
  <c r="P2061" i="15"/>
  <c r="O2061" i="15"/>
  <c r="T2060" i="15"/>
  <c r="S2060" i="15"/>
  <c r="P2060" i="15"/>
  <c r="O2060" i="15"/>
  <c r="T2059" i="15"/>
  <c r="S2059" i="15"/>
  <c r="P2059" i="15"/>
  <c r="O2059" i="15"/>
  <c r="T2058" i="15"/>
  <c r="S2058" i="15"/>
  <c r="P2058" i="15"/>
  <c r="O2058" i="15"/>
  <c r="T2057" i="15"/>
  <c r="S2057" i="15"/>
  <c r="P2057" i="15"/>
  <c r="O2057" i="15"/>
  <c r="T2056" i="15"/>
  <c r="S2056" i="15"/>
  <c r="P2056" i="15"/>
  <c r="O2056" i="15"/>
  <c r="T2055" i="15"/>
  <c r="S2055" i="15"/>
  <c r="P2055" i="15"/>
  <c r="O2055" i="15"/>
  <c r="T2054" i="15"/>
  <c r="S2054" i="15"/>
  <c r="P2054" i="15"/>
  <c r="O2054" i="15"/>
  <c r="T2053" i="15"/>
  <c r="S2053" i="15"/>
  <c r="P2053" i="15"/>
  <c r="O2053" i="15"/>
  <c r="T2052" i="15"/>
  <c r="S2052" i="15"/>
  <c r="P2052" i="15"/>
  <c r="O2052" i="15"/>
  <c r="T2051" i="15"/>
  <c r="S2051" i="15"/>
  <c r="P2051" i="15"/>
  <c r="O2051" i="15"/>
  <c r="T2050" i="15"/>
  <c r="S2050" i="15"/>
  <c r="P2050" i="15"/>
  <c r="O2050" i="15"/>
  <c r="T2049" i="15"/>
  <c r="S2049" i="15"/>
  <c r="P2049" i="15"/>
  <c r="O2049" i="15"/>
  <c r="T2048" i="15"/>
  <c r="S2048" i="15"/>
  <c r="P2048" i="15"/>
  <c r="O2048" i="15"/>
  <c r="T2047" i="15"/>
  <c r="S2047" i="15"/>
  <c r="P2047" i="15"/>
  <c r="O2047" i="15"/>
  <c r="T2046" i="15"/>
  <c r="S2046" i="15"/>
  <c r="P2046" i="15"/>
  <c r="O2046" i="15"/>
  <c r="T2045" i="15"/>
  <c r="S2045" i="15"/>
  <c r="P2045" i="15"/>
  <c r="O2045" i="15"/>
  <c r="T2044" i="15"/>
  <c r="S2044" i="15"/>
  <c r="P2044" i="15"/>
  <c r="O2044" i="15"/>
  <c r="T2043" i="15"/>
  <c r="S2043" i="15"/>
  <c r="P2043" i="15"/>
  <c r="O2043" i="15"/>
  <c r="T2042" i="15"/>
  <c r="S2042" i="15"/>
  <c r="P2042" i="15"/>
  <c r="O2042" i="15"/>
  <c r="T2041" i="15"/>
  <c r="S2041" i="15"/>
  <c r="P2041" i="15"/>
  <c r="O2041" i="15"/>
  <c r="T2040" i="15"/>
  <c r="S2040" i="15"/>
  <c r="P2040" i="15"/>
  <c r="O2040" i="15"/>
  <c r="T2039" i="15"/>
  <c r="S2039" i="15"/>
  <c r="P2039" i="15"/>
  <c r="O2039" i="15"/>
  <c r="T2038" i="15"/>
  <c r="S2038" i="15"/>
  <c r="P2038" i="15"/>
  <c r="O2038" i="15"/>
  <c r="T2037" i="15"/>
  <c r="S2037" i="15"/>
  <c r="P2037" i="15"/>
  <c r="O2037" i="15"/>
  <c r="T2036" i="15"/>
  <c r="S2036" i="15"/>
  <c r="P2036" i="15"/>
  <c r="O2036" i="15"/>
  <c r="T2035" i="15"/>
  <c r="S2035" i="15"/>
  <c r="P2035" i="15"/>
  <c r="O2035" i="15"/>
  <c r="T2034" i="15"/>
  <c r="S2034" i="15"/>
  <c r="P2034" i="15"/>
  <c r="O2034" i="15"/>
  <c r="T2033" i="15"/>
  <c r="S2033" i="15"/>
  <c r="P2033" i="15"/>
  <c r="O2033" i="15"/>
  <c r="T2032" i="15"/>
  <c r="S2032" i="15"/>
  <c r="P2032" i="15"/>
  <c r="O2032" i="15"/>
  <c r="T2031" i="15"/>
  <c r="S2031" i="15"/>
  <c r="P2031" i="15"/>
  <c r="O2031" i="15"/>
  <c r="T2030" i="15"/>
  <c r="S2030" i="15"/>
  <c r="P2030" i="15"/>
  <c r="O2030" i="15"/>
  <c r="T2029" i="15"/>
  <c r="S2029" i="15"/>
  <c r="P2029" i="15"/>
  <c r="O2029" i="15"/>
  <c r="T2028" i="15"/>
  <c r="S2028" i="15"/>
  <c r="P2028" i="15"/>
  <c r="O2028" i="15"/>
  <c r="T2027" i="15"/>
  <c r="S2027" i="15"/>
  <c r="P2027" i="15"/>
  <c r="O2027" i="15"/>
  <c r="T2026" i="15"/>
  <c r="S2026" i="15"/>
  <c r="P2026" i="15"/>
  <c r="O2026" i="15"/>
  <c r="T2025" i="15"/>
  <c r="S2025" i="15"/>
  <c r="P2025" i="15"/>
  <c r="O2025" i="15"/>
  <c r="T2024" i="15"/>
  <c r="S2024" i="15"/>
  <c r="P2024" i="15"/>
  <c r="O2024" i="15"/>
  <c r="T2023" i="15"/>
  <c r="S2023" i="15"/>
  <c r="P2023" i="15"/>
  <c r="O2023" i="15"/>
  <c r="T2022" i="15"/>
  <c r="S2022" i="15"/>
  <c r="P2022" i="15"/>
  <c r="O2022" i="15"/>
  <c r="T2021" i="15"/>
  <c r="S2021" i="15"/>
  <c r="P2021" i="15"/>
  <c r="O2021" i="15"/>
  <c r="T2020" i="15"/>
  <c r="S2020" i="15"/>
  <c r="P2020" i="15"/>
  <c r="O2020" i="15"/>
  <c r="T2019" i="15"/>
  <c r="S2019" i="15"/>
  <c r="P2019" i="15"/>
  <c r="O2019" i="15"/>
  <c r="T2018" i="15"/>
  <c r="S2018" i="15"/>
  <c r="P2018" i="15"/>
  <c r="O2018" i="15"/>
  <c r="T2017" i="15"/>
  <c r="S2017" i="15"/>
  <c r="P2017" i="15"/>
  <c r="O2017" i="15"/>
  <c r="T2016" i="15"/>
  <c r="S2016" i="15"/>
  <c r="P2016" i="15"/>
  <c r="O2016" i="15"/>
  <c r="T2015" i="15"/>
  <c r="S2015" i="15"/>
  <c r="P2015" i="15"/>
  <c r="O2015" i="15"/>
  <c r="T2014" i="15"/>
  <c r="S2014" i="15"/>
  <c r="P2014" i="15"/>
  <c r="O2014" i="15"/>
  <c r="T2013" i="15"/>
  <c r="S2013" i="15"/>
  <c r="P2013" i="15"/>
  <c r="O2013" i="15"/>
  <c r="T2012" i="15"/>
  <c r="S2012" i="15"/>
  <c r="P2012" i="15"/>
  <c r="O2012" i="15"/>
  <c r="T2011" i="15"/>
  <c r="S2011" i="15"/>
  <c r="P2011" i="15"/>
  <c r="O2011" i="15"/>
  <c r="T2010" i="15"/>
  <c r="S2010" i="15"/>
  <c r="P2010" i="15"/>
  <c r="O2010" i="15"/>
  <c r="T2009" i="15"/>
  <c r="S2009" i="15"/>
  <c r="P2009" i="15"/>
  <c r="O2009" i="15"/>
  <c r="T2008" i="15"/>
  <c r="S2008" i="15"/>
  <c r="P2008" i="15"/>
  <c r="O2008" i="15"/>
  <c r="T2007" i="15"/>
  <c r="S2007" i="15"/>
  <c r="P2007" i="15"/>
  <c r="O2007" i="15"/>
  <c r="T2006" i="15"/>
  <c r="S2006" i="15"/>
  <c r="P2006" i="15"/>
  <c r="O2006" i="15"/>
  <c r="T2005" i="15"/>
  <c r="S2005" i="15"/>
  <c r="P2005" i="15"/>
  <c r="O2005" i="15"/>
  <c r="T2004" i="15"/>
  <c r="S2004" i="15"/>
  <c r="P2004" i="15"/>
  <c r="O2004" i="15"/>
  <c r="T2003" i="15"/>
  <c r="S2003" i="15"/>
  <c r="P2003" i="15"/>
  <c r="O2003" i="15"/>
  <c r="T2002" i="15"/>
  <c r="S2002" i="15"/>
  <c r="P2002" i="15"/>
  <c r="O2002" i="15"/>
  <c r="T2001" i="15"/>
  <c r="S2001" i="15"/>
  <c r="P2001" i="15"/>
  <c r="O2001" i="15"/>
  <c r="T2000" i="15"/>
  <c r="S2000" i="15"/>
  <c r="P2000" i="15"/>
  <c r="O2000" i="15"/>
  <c r="T1999" i="15"/>
  <c r="S1999" i="15"/>
  <c r="P1999" i="15"/>
  <c r="O1999" i="15"/>
  <c r="T1998" i="15"/>
  <c r="S1998" i="15"/>
  <c r="P1998" i="15"/>
  <c r="O1998" i="15"/>
  <c r="T1997" i="15"/>
  <c r="S1997" i="15"/>
  <c r="P1997" i="15"/>
  <c r="O1997" i="15"/>
  <c r="T1996" i="15"/>
  <c r="S1996" i="15"/>
  <c r="P1996" i="15"/>
  <c r="O1996" i="15"/>
  <c r="T1995" i="15"/>
  <c r="S1995" i="15"/>
  <c r="P1995" i="15"/>
  <c r="O1995" i="15"/>
  <c r="T1994" i="15"/>
  <c r="S1994" i="15"/>
  <c r="P1994" i="15"/>
  <c r="O1994" i="15"/>
  <c r="T1993" i="15"/>
  <c r="S1993" i="15"/>
  <c r="P1993" i="15"/>
  <c r="O1993" i="15"/>
  <c r="T1992" i="15"/>
  <c r="S1992" i="15"/>
  <c r="P1992" i="15"/>
  <c r="O1992" i="15"/>
  <c r="T1991" i="15"/>
  <c r="S1991" i="15"/>
  <c r="P1991" i="15"/>
  <c r="O1991" i="15"/>
  <c r="T1990" i="15"/>
  <c r="S1990" i="15"/>
  <c r="P1990" i="15"/>
  <c r="O1990" i="15"/>
  <c r="T1989" i="15"/>
  <c r="S1989" i="15"/>
  <c r="P1989" i="15"/>
  <c r="O1989" i="15"/>
  <c r="T1988" i="15"/>
  <c r="S1988" i="15"/>
  <c r="P1988" i="15"/>
  <c r="O1988" i="15"/>
  <c r="T1987" i="15"/>
  <c r="S1987" i="15"/>
  <c r="P1987" i="15"/>
  <c r="O1987" i="15"/>
  <c r="T1986" i="15"/>
  <c r="S1986" i="15"/>
  <c r="P1986" i="15"/>
  <c r="O1986" i="15"/>
  <c r="T1985" i="15"/>
  <c r="S1985" i="15"/>
  <c r="P1985" i="15"/>
  <c r="O1985" i="15"/>
  <c r="T1984" i="15"/>
  <c r="S1984" i="15"/>
  <c r="P1984" i="15"/>
  <c r="O1984" i="15"/>
  <c r="T1983" i="15"/>
  <c r="S1983" i="15"/>
  <c r="P1983" i="15"/>
  <c r="O1983" i="15"/>
  <c r="T1982" i="15"/>
  <c r="S1982" i="15"/>
  <c r="P1982" i="15"/>
  <c r="O1982" i="15"/>
  <c r="T1981" i="15"/>
  <c r="S1981" i="15"/>
  <c r="P1981" i="15"/>
  <c r="O1981" i="15"/>
  <c r="T1980" i="15"/>
  <c r="S1980" i="15"/>
  <c r="P1980" i="15"/>
  <c r="O1980" i="15"/>
  <c r="T1979" i="15"/>
  <c r="S1979" i="15"/>
  <c r="P1979" i="15"/>
  <c r="O1979" i="15"/>
  <c r="T1978" i="15"/>
  <c r="S1978" i="15"/>
  <c r="P1978" i="15"/>
  <c r="O1978" i="15"/>
  <c r="T1977" i="15"/>
  <c r="S1977" i="15"/>
  <c r="P1977" i="15"/>
  <c r="O1977" i="15"/>
  <c r="T1976" i="15"/>
  <c r="S1976" i="15"/>
  <c r="P1976" i="15"/>
  <c r="O1976" i="15"/>
  <c r="T1975" i="15"/>
  <c r="S1975" i="15"/>
  <c r="P1975" i="15"/>
  <c r="O1975" i="15"/>
  <c r="T1974" i="15"/>
  <c r="S1974" i="15"/>
  <c r="P1974" i="15"/>
  <c r="O1974" i="15"/>
  <c r="T1973" i="15"/>
  <c r="S1973" i="15"/>
  <c r="P1973" i="15"/>
  <c r="O1973" i="15"/>
  <c r="T1972" i="15"/>
  <c r="S1972" i="15"/>
  <c r="P1972" i="15"/>
  <c r="O1972" i="15"/>
  <c r="T1971" i="15"/>
  <c r="S1971" i="15"/>
  <c r="P1971" i="15"/>
  <c r="O1971" i="15"/>
  <c r="T1970" i="15"/>
  <c r="S1970" i="15"/>
  <c r="P1970" i="15"/>
  <c r="O1970" i="15"/>
  <c r="T1969" i="15"/>
  <c r="S1969" i="15"/>
  <c r="P1969" i="15"/>
  <c r="O1969" i="15"/>
  <c r="T1968" i="15"/>
  <c r="S1968" i="15"/>
  <c r="P1968" i="15"/>
  <c r="O1968" i="15"/>
  <c r="T1967" i="15"/>
  <c r="S1967" i="15"/>
  <c r="P1967" i="15"/>
  <c r="O1967" i="15"/>
  <c r="T1966" i="15"/>
  <c r="S1966" i="15"/>
  <c r="P1966" i="15"/>
  <c r="O1966" i="15"/>
  <c r="T1965" i="15"/>
  <c r="S1965" i="15"/>
  <c r="P1965" i="15"/>
  <c r="O1965" i="15"/>
  <c r="T1964" i="15"/>
  <c r="S1964" i="15"/>
  <c r="P1964" i="15"/>
  <c r="O1964" i="15"/>
  <c r="T1963" i="15"/>
  <c r="S1963" i="15"/>
  <c r="P1963" i="15"/>
  <c r="O1963" i="15"/>
  <c r="T1962" i="15"/>
  <c r="S1962" i="15"/>
  <c r="P1962" i="15"/>
  <c r="O1962" i="15"/>
  <c r="T1961" i="15"/>
  <c r="S1961" i="15"/>
  <c r="P1961" i="15"/>
  <c r="O1961" i="15"/>
  <c r="T1960" i="15"/>
  <c r="S1960" i="15"/>
  <c r="P1960" i="15"/>
  <c r="O1960" i="15"/>
  <c r="T1959" i="15"/>
  <c r="S1959" i="15"/>
  <c r="P1959" i="15"/>
  <c r="O1959" i="15"/>
  <c r="T1958" i="15"/>
  <c r="S1958" i="15"/>
  <c r="P1958" i="15"/>
  <c r="O1958" i="15"/>
  <c r="T1957" i="15"/>
  <c r="S1957" i="15"/>
  <c r="P1957" i="15"/>
  <c r="O1957" i="15"/>
  <c r="T1956" i="15"/>
  <c r="S1956" i="15"/>
  <c r="P1956" i="15"/>
  <c r="O1956" i="15"/>
  <c r="T1955" i="15"/>
  <c r="S1955" i="15"/>
  <c r="P1955" i="15"/>
  <c r="O1955" i="15"/>
  <c r="T1954" i="15"/>
  <c r="S1954" i="15"/>
  <c r="P1954" i="15"/>
  <c r="O1954" i="15"/>
  <c r="T1953" i="15"/>
  <c r="S1953" i="15"/>
  <c r="P1953" i="15"/>
  <c r="O1953" i="15"/>
  <c r="T1952" i="15"/>
  <c r="S1952" i="15"/>
  <c r="P1952" i="15"/>
  <c r="O1952" i="15"/>
  <c r="T1951" i="15"/>
  <c r="S1951" i="15"/>
  <c r="P1951" i="15"/>
  <c r="O1951" i="15"/>
  <c r="T1950" i="15"/>
  <c r="S1950" i="15"/>
  <c r="P1950" i="15"/>
  <c r="O1950" i="15"/>
  <c r="T1949" i="15"/>
  <c r="S1949" i="15"/>
  <c r="P1949" i="15"/>
  <c r="O1949" i="15"/>
  <c r="T1948" i="15"/>
  <c r="S1948" i="15"/>
  <c r="P1948" i="15"/>
  <c r="O1948" i="15"/>
  <c r="T1947" i="15"/>
  <c r="S1947" i="15"/>
  <c r="P1947" i="15"/>
  <c r="O1947" i="15"/>
  <c r="T1946" i="15"/>
  <c r="S1946" i="15"/>
  <c r="P1946" i="15"/>
  <c r="O1946" i="15"/>
  <c r="T1945" i="15"/>
  <c r="S1945" i="15"/>
  <c r="P1945" i="15"/>
  <c r="O1945" i="15"/>
  <c r="T1944" i="15"/>
  <c r="S1944" i="15"/>
  <c r="P1944" i="15"/>
  <c r="O1944" i="15"/>
  <c r="T1943" i="15"/>
  <c r="S1943" i="15"/>
  <c r="P1943" i="15"/>
  <c r="O1943" i="15"/>
  <c r="T1942" i="15"/>
  <c r="S1942" i="15"/>
  <c r="P1942" i="15"/>
  <c r="O1942" i="15"/>
  <c r="T1941" i="15"/>
  <c r="S1941" i="15"/>
  <c r="P1941" i="15"/>
  <c r="O1941" i="15"/>
  <c r="T1940" i="15"/>
  <c r="S1940" i="15"/>
  <c r="P1940" i="15"/>
  <c r="O1940" i="15"/>
  <c r="T1939" i="15"/>
  <c r="S1939" i="15"/>
  <c r="P1939" i="15"/>
  <c r="O1939" i="15"/>
  <c r="T1938" i="15"/>
  <c r="S1938" i="15"/>
  <c r="P1938" i="15"/>
  <c r="O1938" i="15"/>
  <c r="T1937" i="15"/>
  <c r="S1937" i="15"/>
  <c r="P1937" i="15"/>
  <c r="O1937" i="15"/>
  <c r="T1936" i="15"/>
  <c r="S1936" i="15"/>
  <c r="P1936" i="15"/>
  <c r="O1936" i="15"/>
  <c r="T1935" i="15"/>
  <c r="S1935" i="15"/>
  <c r="P1935" i="15"/>
  <c r="O1935" i="15"/>
  <c r="T1934" i="15"/>
  <c r="S1934" i="15"/>
  <c r="P1934" i="15"/>
  <c r="O1934" i="15"/>
  <c r="T1933" i="15"/>
  <c r="S1933" i="15"/>
  <c r="P1933" i="15"/>
  <c r="O1933" i="15"/>
  <c r="T1932" i="15"/>
  <c r="S1932" i="15"/>
  <c r="P1932" i="15"/>
  <c r="O1932" i="15"/>
  <c r="T1931" i="15"/>
  <c r="S1931" i="15"/>
  <c r="P1931" i="15"/>
  <c r="O1931" i="15"/>
  <c r="T1930" i="15"/>
  <c r="S1930" i="15"/>
  <c r="P1930" i="15"/>
  <c r="O1930" i="15"/>
  <c r="T1929" i="15"/>
  <c r="S1929" i="15"/>
  <c r="P1929" i="15"/>
  <c r="O1929" i="15"/>
  <c r="T1928" i="15"/>
  <c r="S1928" i="15"/>
  <c r="P1928" i="15"/>
  <c r="O1928" i="15"/>
  <c r="T1927" i="15"/>
  <c r="S1927" i="15"/>
  <c r="P1927" i="15"/>
  <c r="O1927" i="15"/>
  <c r="T1926" i="15"/>
  <c r="S1926" i="15"/>
  <c r="P1926" i="15"/>
  <c r="O1926" i="15"/>
  <c r="T1925" i="15"/>
  <c r="S1925" i="15"/>
  <c r="P1925" i="15"/>
  <c r="O1925" i="15"/>
  <c r="T1924" i="15"/>
  <c r="S1924" i="15"/>
  <c r="P1924" i="15"/>
  <c r="O1924" i="15"/>
  <c r="T1923" i="15"/>
  <c r="S1923" i="15"/>
  <c r="P1923" i="15"/>
  <c r="O1923" i="15"/>
  <c r="T1922" i="15"/>
  <c r="S1922" i="15"/>
  <c r="P1922" i="15"/>
  <c r="O1922" i="15"/>
  <c r="T1921" i="15"/>
  <c r="S1921" i="15"/>
  <c r="P1921" i="15"/>
  <c r="O1921" i="15"/>
  <c r="T1920" i="15"/>
  <c r="S1920" i="15"/>
  <c r="P1920" i="15"/>
  <c r="O1920" i="15"/>
  <c r="T1919" i="15"/>
  <c r="S1919" i="15"/>
  <c r="P1919" i="15"/>
  <c r="O1919" i="15"/>
  <c r="T1918" i="15"/>
  <c r="S1918" i="15"/>
  <c r="P1918" i="15"/>
  <c r="O1918" i="15"/>
  <c r="T1917" i="15"/>
  <c r="S1917" i="15"/>
  <c r="P1917" i="15"/>
  <c r="O1917" i="15"/>
  <c r="T1916" i="15"/>
  <c r="S1916" i="15"/>
  <c r="P1916" i="15"/>
  <c r="O1916" i="15"/>
  <c r="T1915" i="15"/>
  <c r="S1915" i="15"/>
  <c r="P1915" i="15"/>
  <c r="O1915" i="15"/>
  <c r="T1914" i="15"/>
  <c r="S1914" i="15"/>
  <c r="P1914" i="15"/>
  <c r="O1914" i="15"/>
  <c r="T1913" i="15"/>
  <c r="S1913" i="15"/>
  <c r="P1913" i="15"/>
  <c r="O1913" i="15"/>
  <c r="T1912" i="15"/>
  <c r="S1912" i="15"/>
  <c r="P1912" i="15"/>
  <c r="O1912" i="15"/>
  <c r="T1911" i="15"/>
  <c r="S1911" i="15"/>
  <c r="P1911" i="15"/>
  <c r="O1911" i="15"/>
  <c r="T1910" i="15"/>
  <c r="S1910" i="15"/>
  <c r="P1910" i="15"/>
  <c r="O1910" i="15"/>
  <c r="T1909" i="15"/>
  <c r="S1909" i="15"/>
  <c r="P1909" i="15"/>
  <c r="O1909" i="15"/>
  <c r="T1908" i="15"/>
  <c r="S1908" i="15"/>
  <c r="P1908" i="15"/>
  <c r="O1908" i="15"/>
  <c r="T1907" i="15"/>
  <c r="S1907" i="15"/>
  <c r="P1907" i="15"/>
  <c r="O1907" i="15"/>
  <c r="T1906" i="15"/>
  <c r="S1906" i="15"/>
  <c r="P1906" i="15"/>
  <c r="O1906" i="15"/>
  <c r="T1905" i="15"/>
  <c r="S1905" i="15"/>
  <c r="P1905" i="15"/>
  <c r="O1905" i="15"/>
  <c r="T1904" i="15"/>
  <c r="S1904" i="15"/>
  <c r="P1904" i="15"/>
  <c r="O1904" i="15"/>
  <c r="T1903" i="15"/>
  <c r="S1903" i="15"/>
  <c r="P1903" i="15"/>
  <c r="O1903" i="15"/>
  <c r="T1902" i="15"/>
  <c r="S1902" i="15"/>
  <c r="P1902" i="15"/>
  <c r="O1902" i="15"/>
  <c r="T1901" i="15"/>
  <c r="S1901" i="15"/>
  <c r="P1901" i="15"/>
  <c r="O1901" i="15"/>
  <c r="T1900" i="15"/>
  <c r="S1900" i="15"/>
  <c r="P1900" i="15"/>
  <c r="O1900" i="15"/>
  <c r="T1899" i="15"/>
  <c r="S1899" i="15"/>
  <c r="P1899" i="15"/>
  <c r="O1899" i="15"/>
  <c r="T1898" i="15"/>
  <c r="S1898" i="15"/>
  <c r="P1898" i="15"/>
  <c r="O1898" i="15"/>
  <c r="T1897" i="15"/>
  <c r="S1897" i="15"/>
  <c r="P1897" i="15"/>
  <c r="O1897" i="15"/>
  <c r="T1896" i="15"/>
  <c r="S1896" i="15"/>
  <c r="P1896" i="15"/>
  <c r="O1896" i="15"/>
  <c r="T1895" i="15"/>
  <c r="S1895" i="15"/>
  <c r="P1895" i="15"/>
  <c r="O1895" i="15"/>
  <c r="T1894" i="15"/>
  <c r="S1894" i="15"/>
  <c r="P1894" i="15"/>
  <c r="O1894" i="15"/>
  <c r="T1893" i="15"/>
  <c r="S1893" i="15"/>
  <c r="P1893" i="15"/>
  <c r="O1893" i="15"/>
  <c r="T1892" i="15"/>
  <c r="S1892" i="15"/>
  <c r="P1892" i="15"/>
  <c r="O1892" i="15"/>
  <c r="T1891" i="15"/>
  <c r="S1891" i="15"/>
  <c r="P1891" i="15"/>
  <c r="O1891" i="15"/>
  <c r="T1890" i="15"/>
  <c r="S1890" i="15"/>
  <c r="P1890" i="15"/>
  <c r="O1890" i="15"/>
  <c r="T1889" i="15"/>
  <c r="S1889" i="15"/>
  <c r="P1889" i="15"/>
  <c r="O1889" i="15"/>
  <c r="T1888" i="15"/>
  <c r="S1888" i="15"/>
  <c r="P1888" i="15"/>
  <c r="O1888" i="15"/>
  <c r="T1887" i="15"/>
  <c r="S1887" i="15"/>
  <c r="P1887" i="15"/>
  <c r="O1887" i="15"/>
  <c r="T1886" i="15"/>
  <c r="S1886" i="15"/>
  <c r="P1886" i="15"/>
  <c r="O1886" i="15"/>
  <c r="T1885" i="15"/>
  <c r="S1885" i="15"/>
  <c r="P1885" i="15"/>
  <c r="O1885" i="15"/>
  <c r="T1884" i="15"/>
  <c r="S1884" i="15"/>
  <c r="P1884" i="15"/>
  <c r="O1884" i="15"/>
  <c r="T1883" i="15"/>
  <c r="S1883" i="15"/>
  <c r="P1883" i="15"/>
  <c r="O1883" i="15"/>
  <c r="T1882" i="15"/>
  <c r="S1882" i="15"/>
  <c r="P1882" i="15"/>
  <c r="O1882" i="15"/>
  <c r="T1881" i="15"/>
  <c r="S1881" i="15"/>
  <c r="P1881" i="15"/>
  <c r="O1881" i="15"/>
  <c r="T1880" i="15"/>
  <c r="S1880" i="15"/>
  <c r="P1880" i="15"/>
  <c r="O1880" i="15"/>
  <c r="T1879" i="15"/>
  <c r="S1879" i="15"/>
  <c r="P1879" i="15"/>
  <c r="O1879" i="15"/>
  <c r="T1878" i="15"/>
  <c r="S1878" i="15"/>
  <c r="P1878" i="15"/>
  <c r="O1878" i="15"/>
  <c r="T1877" i="15"/>
  <c r="S1877" i="15"/>
  <c r="P1877" i="15"/>
  <c r="O1877" i="15"/>
  <c r="T1876" i="15"/>
  <c r="S1876" i="15"/>
  <c r="P1876" i="15"/>
  <c r="O1876" i="15"/>
  <c r="T1875" i="15"/>
  <c r="S1875" i="15"/>
  <c r="P1875" i="15"/>
  <c r="O1875" i="15"/>
  <c r="T1874" i="15"/>
  <c r="S1874" i="15"/>
  <c r="P1874" i="15"/>
  <c r="O1874" i="15"/>
  <c r="T1873" i="15"/>
  <c r="S1873" i="15"/>
  <c r="P1873" i="15"/>
  <c r="O1873" i="15"/>
  <c r="T1872" i="15"/>
  <c r="S1872" i="15"/>
  <c r="P1872" i="15"/>
  <c r="O1872" i="15"/>
  <c r="T1871" i="15"/>
  <c r="S1871" i="15"/>
  <c r="P1871" i="15"/>
  <c r="O1871" i="15"/>
  <c r="T1870" i="15"/>
  <c r="S1870" i="15"/>
  <c r="P1870" i="15"/>
  <c r="O1870" i="15"/>
  <c r="T1869" i="15"/>
  <c r="S1869" i="15"/>
  <c r="P1869" i="15"/>
  <c r="O1869" i="15"/>
  <c r="T1868" i="15"/>
  <c r="S1868" i="15"/>
  <c r="P1868" i="15"/>
  <c r="O1868" i="15"/>
  <c r="T1867" i="15"/>
  <c r="S1867" i="15"/>
  <c r="P1867" i="15"/>
  <c r="O1867" i="15"/>
  <c r="T1866" i="15"/>
  <c r="S1866" i="15"/>
  <c r="P1866" i="15"/>
  <c r="O1866" i="15"/>
  <c r="T1865" i="15"/>
  <c r="S1865" i="15"/>
  <c r="P1865" i="15"/>
  <c r="O1865" i="15"/>
  <c r="T1864" i="15"/>
  <c r="S1864" i="15"/>
  <c r="P1864" i="15"/>
  <c r="O1864" i="15"/>
  <c r="T1863" i="15"/>
  <c r="S1863" i="15"/>
  <c r="P1863" i="15"/>
  <c r="O1863" i="15"/>
  <c r="T1862" i="15"/>
  <c r="S1862" i="15"/>
  <c r="P1862" i="15"/>
  <c r="O1862" i="15"/>
  <c r="T1861" i="15"/>
  <c r="S1861" i="15"/>
  <c r="P1861" i="15"/>
  <c r="O1861" i="15"/>
  <c r="T1860" i="15"/>
  <c r="S1860" i="15"/>
  <c r="P1860" i="15"/>
  <c r="O1860" i="15"/>
  <c r="T1859" i="15"/>
  <c r="S1859" i="15"/>
  <c r="P1859" i="15"/>
  <c r="O1859" i="15"/>
  <c r="T1858" i="15"/>
  <c r="S1858" i="15"/>
  <c r="P1858" i="15"/>
  <c r="O1858" i="15"/>
  <c r="T1857" i="15"/>
  <c r="S1857" i="15"/>
  <c r="P1857" i="15"/>
  <c r="O1857" i="15"/>
  <c r="T1856" i="15"/>
  <c r="S1856" i="15"/>
  <c r="P1856" i="15"/>
  <c r="O1856" i="15"/>
  <c r="T1855" i="15"/>
  <c r="S1855" i="15"/>
  <c r="P1855" i="15"/>
  <c r="O1855" i="15"/>
  <c r="T1854" i="15"/>
  <c r="S1854" i="15"/>
  <c r="P1854" i="15"/>
  <c r="O1854" i="15"/>
  <c r="T1853" i="15"/>
  <c r="S1853" i="15"/>
  <c r="P1853" i="15"/>
  <c r="O1853" i="15"/>
  <c r="T1852" i="15"/>
  <c r="S1852" i="15"/>
  <c r="P1852" i="15"/>
  <c r="O1852" i="15"/>
  <c r="T1851" i="15"/>
  <c r="S1851" i="15"/>
  <c r="P1851" i="15"/>
  <c r="O1851" i="15"/>
  <c r="T1850" i="15"/>
  <c r="S1850" i="15"/>
  <c r="P1850" i="15"/>
  <c r="O1850" i="15"/>
  <c r="T1849" i="15"/>
  <c r="S1849" i="15"/>
  <c r="P1849" i="15"/>
  <c r="O1849" i="15"/>
  <c r="T1848" i="15"/>
  <c r="S1848" i="15"/>
  <c r="P1848" i="15"/>
  <c r="O1848" i="15"/>
  <c r="T1847" i="15"/>
  <c r="S1847" i="15"/>
  <c r="P1847" i="15"/>
  <c r="O1847" i="15"/>
  <c r="T1846" i="15"/>
  <c r="S1846" i="15"/>
  <c r="P1846" i="15"/>
  <c r="O1846" i="15"/>
  <c r="T1845" i="15"/>
  <c r="S1845" i="15"/>
  <c r="P1845" i="15"/>
  <c r="O1845" i="15"/>
  <c r="T1844" i="15"/>
  <c r="S1844" i="15"/>
  <c r="P1844" i="15"/>
  <c r="O1844" i="15"/>
  <c r="T1843" i="15"/>
  <c r="S1843" i="15"/>
  <c r="P1843" i="15"/>
  <c r="O1843" i="15"/>
  <c r="T1842" i="15"/>
  <c r="S1842" i="15"/>
  <c r="P1842" i="15"/>
  <c r="O1842" i="15"/>
  <c r="T1841" i="15"/>
  <c r="S1841" i="15"/>
  <c r="P1841" i="15"/>
  <c r="O1841" i="15"/>
  <c r="T1840" i="15"/>
  <c r="S1840" i="15"/>
  <c r="P1840" i="15"/>
  <c r="O1840" i="15"/>
  <c r="T1839" i="15"/>
  <c r="S1839" i="15"/>
  <c r="P1839" i="15"/>
  <c r="O1839" i="15"/>
  <c r="T1838" i="15"/>
  <c r="S1838" i="15"/>
  <c r="P1838" i="15"/>
  <c r="O1838" i="15"/>
  <c r="T1837" i="15"/>
  <c r="S1837" i="15"/>
  <c r="P1837" i="15"/>
  <c r="O1837" i="15"/>
  <c r="T1836" i="15"/>
  <c r="S1836" i="15"/>
  <c r="P1836" i="15"/>
  <c r="O1836" i="15"/>
  <c r="T1835" i="15"/>
  <c r="S1835" i="15"/>
  <c r="P1835" i="15"/>
  <c r="O1835" i="15"/>
  <c r="T1834" i="15"/>
  <c r="S1834" i="15"/>
  <c r="P1834" i="15"/>
  <c r="O1834" i="15"/>
  <c r="T1833" i="15"/>
  <c r="S1833" i="15"/>
  <c r="P1833" i="15"/>
  <c r="O1833" i="15"/>
  <c r="T1832" i="15"/>
  <c r="S1832" i="15"/>
  <c r="P1832" i="15"/>
  <c r="O1832" i="15"/>
  <c r="T1831" i="15"/>
  <c r="S1831" i="15"/>
  <c r="P1831" i="15"/>
  <c r="O1831" i="15"/>
  <c r="T1830" i="15"/>
  <c r="S1830" i="15"/>
  <c r="P1830" i="15"/>
  <c r="O1830" i="15"/>
  <c r="T1829" i="15"/>
  <c r="S1829" i="15"/>
  <c r="P1829" i="15"/>
  <c r="O1829" i="15"/>
  <c r="T1828" i="15"/>
  <c r="S1828" i="15"/>
  <c r="P1828" i="15"/>
  <c r="O1828" i="15"/>
  <c r="T1827" i="15"/>
  <c r="S1827" i="15"/>
  <c r="P1827" i="15"/>
  <c r="O1827" i="15"/>
  <c r="T1826" i="15"/>
  <c r="S1826" i="15"/>
  <c r="P1826" i="15"/>
  <c r="O1826" i="15"/>
  <c r="T1825" i="15"/>
  <c r="S1825" i="15"/>
  <c r="P1825" i="15"/>
  <c r="O1825" i="15"/>
  <c r="T1824" i="15"/>
  <c r="S1824" i="15"/>
  <c r="P1824" i="15"/>
  <c r="O1824" i="15"/>
  <c r="T1823" i="15"/>
  <c r="S1823" i="15"/>
  <c r="P1823" i="15"/>
  <c r="O1823" i="15"/>
  <c r="T1822" i="15"/>
  <c r="S1822" i="15"/>
  <c r="P1822" i="15"/>
  <c r="O1822" i="15"/>
  <c r="T1821" i="15"/>
  <c r="S1821" i="15"/>
  <c r="P1821" i="15"/>
  <c r="O1821" i="15"/>
  <c r="T1820" i="15"/>
  <c r="S1820" i="15"/>
  <c r="P1820" i="15"/>
  <c r="O1820" i="15"/>
  <c r="T1819" i="15"/>
  <c r="S1819" i="15"/>
  <c r="P1819" i="15"/>
  <c r="O1819" i="15"/>
  <c r="T1818" i="15"/>
  <c r="S1818" i="15"/>
  <c r="P1818" i="15"/>
  <c r="O1818" i="15"/>
  <c r="T1817" i="15"/>
  <c r="S1817" i="15"/>
  <c r="P1817" i="15"/>
  <c r="O1817" i="15"/>
  <c r="T1816" i="15"/>
  <c r="S1816" i="15"/>
  <c r="P1816" i="15"/>
  <c r="O1816" i="15"/>
  <c r="T1815" i="15"/>
  <c r="S1815" i="15"/>
  <c r="P1815" i="15"/>
  <c r="O1815" i="15"/>
  <c r="T1814" i="15"/>
  <c r="S1814" i="15"/>
  <c r="P1814" i="15"/>
  <c r="O1814" i="15"/>
  <c r="T1813" i="15"/>
  <c r="S1813" i="15"/>
  <c r="P1813" i="15"/>
  <c r="O1813" i="15"/>
  <c r="T1812" i="15"/>
  <c r="S1812" i="15"/>
  <c r="P1812" i="15"/>
  <c r="O1812" i="15"/>
  <c r="T1811" i="15"/>
  <c r="S1811" i="15"/>
  <c r="P1811" i="15"/>
  <c r="O1811" i="15"/>
  <c r="T1810" i="15"/>
  <c r="S1810" i="15"/>
  <c r="P1810" i="15"/>
  <c r="O1810" i="15"/>
  <c r="T1809" i="15"/>
  <c r="S1809" i="15"/>
  <c r="P1809" i="15"/>
  <c r="O1809" i="15"/>
  <c r="T1808" i="15"/>
  <c r="S1808" i="15"/>
  <c r="P1808" i="15"/>
  <c r="O1808" i="15"/>
  <c r="T1807" i="15"/>
  <c r="S1807" i="15"/>
  <c r="P1807" i="15"/>
  <c r="O1807" i="15"/>
  <c r="T1806" i="15"/>
  <c r="S1806" i="15"/>
  <c r="P1806" i="15"/>
  <c r="O1806" i="15"/>
  <c r="T1805" i="15"/>
  <c r="S1805" i="15"/>
  <c r="P1805" i="15"/>
  <c r="O1805" i="15"/>
  <c r="T1804" i="15"/>
  <c r="S1804" i="15"/>
  <c r="P1804" i="15"/>
  <c r="O1804" i="15"/>
  <c r="T1803" i="15"/>
  <c r="S1803" i="15"/>
  <c r="P1803" i="15"/>
  <c r="O1803" i="15"/>
  <c r="T1802" i="15"/>
  <c r="S1802" i="15"/>
  <c r="P1802" i="15"/>
  <c r="O1802" i="15"/>
  <c r="T1801" i="15"/>
  <c r="S1801" i="15"/>
  <c r="P1801" i="15"/>
  <c r="O1801" i="15"/>
  <c r="T1800" i="15"/>
  <c r="S1800" i="15"/>
  <c r="P1800" i="15"/>
  <c r="O1800" i="15"/>
  <c r="T1799" i="15"/>
  <c r="S1799" i="15"/>
  <c r="P1799" i="15"/>
  <c r="O1799" i="15"/>
  <c r="T1798" i="15"/>
  <c r="S1798" i="15"/>
  <c r="P1798" i="15"/>
  <c r="O1798" i="15"/>
  <c r="T1797" i="15"/>
  <c r="S1797" i="15"/>
  <c r="P1797" i="15"/>
  <c r="O1797" i="15"/>
  <c r="T1796" i="15"/>
  <c r="S1796" i="15"/>
  <c r="P1796" i="15"/>
  <c r="O1796" i="15"/>
  <c r="T1795" i="15"/>
  <c r="S1795" i="15"/>
  <c r="P1795" i="15"/>
  <c r="O1795" i="15"/>
  <c r="T1794" i="15"/>
  <c r="S1794" i="15"/>
  <c r="P1794" i="15"/>
  <c r="O1794" i="15"/>
  <c r="T1793" i="15"/>
  <c r="S1793" i="15"/>
  <c r="P1793" i="15"/>
  <c r="O1793" i="15"/>
  <c r="T1792" i="15"/>
  <c r="S1792" i="15"/>
  <c r="P1792" i="15"/>
  <c r="O1792" i="15"/>
  <c r="T1791" i="15"/>
  <c r="S1791" i="15"/>
  <c r="P1791" i="15"/>
  <c r="O1791" i="15"/>
  <c r="T1790" i="15"/>
  <c r="S1790" i="15"/>
  <c r="P1790" i="15"/>
  <c r="O1790" i="15"/>
  <c r="T1789" i="15"/>
  <c r="S1789" i="15"/>
  <c r="P1789" i="15"/>
  <c r="O1789" i="15"/>
  <c r="T1788" i="15"/>
  <c r="S1788" i="15"/>
  <c r="P1788" i="15"/>
  <c r="O1788" i="15"/>
  <c r="T1787" i="15"/>
  <c r="S1787" i="15"/>
  <c r="P1787" i="15"/>
  <c r="O1787" i="15"/>
  <c r="T1786" i="15"/>
  <c r="S1786" i="15"/>
  <c r="P1786" i="15"/>
  <c r="O1786" i="15"/>
  <c r="T1785" i="15"/>
  <c r="S1785" i="15"/>
  <c r="P1785" i="15"/>
  <c r="O1785" i="15"/>
  <c r="T1784" i="15"/>
  <c r="S1784" i="15"/>
  <c r="P1784" i="15"/>
  <c r="O1784" i="15"/>
  <c r="T1783" i="15"/>
  <c r="S1783" i="15"/>
  <c r="P1783" i="15"/>
  <c r="O1783" i="15"/>
  <c r="T1782" i="15"/>
  <c r="S1782" i="15"/>
  <c r="P1782" i="15"/>
  <c r="O1782" i="15"/>
  <c r="T1781" i="15"/>
  <c r="S1781" i="15"/>
  <c r="P1781" i="15"/>
  <c r="O1781" i="15"/>
  <c r="T1780" i="15"/>
  <c r="S1780" i="15"/>
  <c r="P1780" i="15"/>
  <c r="O1780" i="15"/>
  <c r="T1779" i="15"/>
  <c r="S1779" i="15"/>
  <c r="P1779" i="15"/>
  <c r="O1779" i="15"/>
  <c r="T1778" i="15"/>
  <c r="S1778" i="15"/>
  <c r="P1778" i="15"/>
  <c r="O1778" i="15"/>
  <c r="T1777" i="15"/>
  <c r="S1777" i="15"/>
  <c r="P1777" i="15"/>
  <c r="O1777" i="15"/>
  <c r="T1776" i="15"/>
  <c r="S1776" i="15"/>
  <c r="P1776" i="15"/>
  <c r="O1776" i="15"/>
  <c r="T1775" i="15"/>
  <c r="S1775" i="15"/>
  <c r="P1775" i="15"/>
  <c r="O1775" i="15"/>
  <c r="T1774" i="15"/>
  <c r="S1774" i="15"/>
  <c r="P1774" i="15"/>
  <c r="O1774" i="15"/>
  <c r="T1773" i="15"/>
  <c r="S1773" i="15"/>
  <c r="P1773" i="15"/>
  <c r="O1773" i="15"/>
  <c r="T1772" i="15"/>
  <c r="S1772" i="15"/>
  <c r="P1772" i="15"/>
  <c r="O1772" i="15"/>
  <c r="T1771" i="15"/>
  <c r="S1771" i="15"/>
  <c r="P1771" i="15"/>
  <c r="O1771" i="15"/>
  <c r="T1770" i="15"/>
  <c r="S1770" i="15"/>
  <c r="P1770" i="15"/>
  <c r="O1770" i="15"/>
  <c r="T1769" i="15"/>
  <c r="S1769" i="15"/>
  <c r="P1769" i="15"/>
  <c r="O1769" i="15"/>
  <c r="T1768" i="15"/>
  <c r="S1768" i="15"/>
  <c r="P1768" i="15"/>
  <c r="O1768" i="15"/>
  <c r="T1767" i="15"/>
  <c r="S1767" i="15"/>
  <c r="P1767" i="15"/>
  <c r="O1767" i="15"/>
  <c r="T1766" i="15"/>
  <c r="S1766" i="15"/>
  <c r="P1766" i="15"/>
  <c r="O1766" i="15"/>
  <c r="T1765" i="15"/>
  <c r="S1765" i="15"/>
  <c r="P1765" i="15"/>
  <c r="O1765" i="15"/>
  <c r="T1764" i="15"/>
  <c r="S1764" i="15"/>
  <c r="P1764" i="15"/>
  <c r="O1764" i="15"/>
  <c r="T1763" i="15"/>
  <c r="S1763" i="15"/>
  <c r="P1763" i="15"/>
  <c r="O1763" i="15"/>
  <c r="T1762" i="15"/>
  <c r="S1762" i="15"/>
  <c r="P1762" i="15"/>
  <c r="O1762" i="15"/>
  <c r="T1761" i="15"/>
  <c r="S1761" i="15"/>
  <c r="P1761" i="15"/>
  <c r="O1761" i="15"/>
  <c r="T1760" i="15"/>
  <c r="S1760" i="15"/>
  <c r="P1760" i="15"/>
  <c r="O1760" i="15"/>
  <c r="T1759" i="15"/>
  <c r="S1759" i="15"/>
  <c r="P1759" i="15"/>
  <c r="O1759" i="15"/>
  <c r="T1758" i="15"/>
  <c r="S1758" i="15"/>
  <c r="P1758" i="15"/>
  <c r="O1758" i="15"/>
  <c r="T1757" i="15"/>
  <c r="S1757" i="15"/>
  <c r="P1757" i="15"/>
  <c r="O1757" i="15"/>
  <c r="T1756" i="15"/>
  <c r="S1756" i="15"/>
  <c r="P1756" i="15"/>
  <c r="O1756" i="15"/>
  <c r="T1755" i="15"/>
  <c r="S1755" i="15"/>
  <c r="P1755" i="15"/>
  <c r="O1755" i="15"/>
  <c r="T1754" i="15"/>
  <c r="S1754" i="15"/>
  <c r="P1754" i="15"/>
  <c r="O1754" i="15"/>
  <c r="T1753" i="15"/>
  <c r="S1753" i="15"/>
  <c r="P1753" i="15"/>
  <c r="O1753" i="15"/>
  <c r="T1752" i="15"/>
  <c r="S1752" i="15"/>
  <c r="P1752" i="15"/>
  <c r="O1752" i="15"/>
  <c r="T1751" i="15"/>
  <c r="S1751" i="15"/>
  <c r="P1751" i="15"/>
  <c r="O1751" i="15"/>
  <c r="T1750" i="15"/>
  <c r="S1750" i="15"/>
  <c r="P1750" i="15"/>
  <c r="O1750" i="15"/>
  <c r="T1749" i="15"/>
  <c r="S1749" i="15"/>
  <c r="P1749" i="15"/>
  <c r="O1749" i="15"/>
  <c r="T1748" i="15"/>
  <c r="S1748" i="15"/>
  <c r="P1748" i="15"/>
  <c r="O1748" i="15"/>
  <c r="T1747" i="15"/>
  <c r="S1747" i="15"/>
  <c r="P1747" i="15"/>
  <c r="O1747" i="15"/>
  <c r="T1746" i="15"/>
  <c r="S1746" i="15"/>
  <c r="P1746" i="15"/>
  <c r="O1746" i="15"/>
  <c r="T1745" i="15"/>
  <c r="S1745" i="15"/>
  <c r="P1745" i="15"/>
  <c r="O1745" i="15"/>
  <c r="T1744" i="15"/>
  <c r="S1744" i="15"/>
  <c r="P1744" i="15"/>
  <c r="O1744" i="15"/>
  <c r="T1743" i="15"/>
  <c r="S1743" i="15"/>
  <c r="P1743" i="15"/>
  <c r="O1743" i="15"/>
  <c r="T1742" i="15"/>
  <c r="S1742" i="15"/>
  <c r="P1742" i="15"/>
  <c r="O1742" i="15"/>
  <c r="T1741" i="15"/>
  <c r="S1741" i="15"/>
  <c r="P1741" i="15"/>
  <c r="O1741" i="15"/>
  <c r="T1740" i="15"/>
  <c r="S1740" i="15"/>
  <c r="P1740" i="15"/>
  <c r="O1740" i="15"/>
  <c r="T1739" i="15"/>
  <c r="S1739" i="15"/>
  <c r="P1739" i="15"/>
  <c r="O1739" i="15"/>
  <c r="T1738" i="15"/>
  <c r="S1738" i="15"/>
  <c r="P1738" i="15"/>
  <c r="O1738" i="15"/>
  <c r="T1737" i="15"/>
  <c r="S1737" i="15"/>
  <c r="P1737" i="15"/>
  <c r="O1737" i="15"/>
  <c r="T1736" i="15"/>
  <c r="S1736" i="15"/>
  <c r="P1736" i="15"/>
  <c r="O1736" i="15"/>
  <c r="T1735" i="15"/>
  <c r="S1735" i="15"/>
  <c r="P1735" i="15"/>
  <c r="O1735" i="15"/>
  <c r="T1734" i="15"/>
  <c r="S1734" i="15"/>
  <c r="P1734" i="15"/>
  <c r="O1734" i="15"/>
  <c r="T1733" i="15"/>
  <c r="S1733" i="15"/>
  <c r="P1733" i="15"/>
  <c r="O1733" i="15"/>
  <c r="T1732" i="15"/>
  <c r="S1732" i="15"/>
  <c r="P1732" i="15"/>
  <c r="O1732" i="15"/>
  <c r="T1731" i="15"/>
  <c r="S1731" i="15"/>
  <c r="P1731" i="15"/>
  <c r="O1731" i="15"/>
  <c r="T1730" i="15"/>
  <c r="S1730" i="15"/>
  <c r="P1730" i="15"/>
  <c r="O1730" i="15"/>
  <c r="T1729" i="15"/>
  <c r="S1729" i="15"/>
  <c r="P1729" i="15"/>
  <c r="O1729" i="15"/>
  <c r="T1728" i="15"/>
  <c r="S1728" i="15"/>
  <c r="P1728" i="15"/>
  <c r="O1728" i="15"/>
  <c r="T1727" i="15"/>
  <c r="S1727" i="15"/>
  <c r="P1727" i="15"/>
  <c r="O1727" i="15"/>
  <c r="T1726" i="15"/>
  <c r="S1726" i="15"/>
  <c r="P1726" i="15"/>
  <c r="O1726" i="15"/>
  <c r="T1725" i="15"/>
  <c r="S1725" i="15"/>
  <c r="P1725" i="15"/>
  <c r="O1725" i="15"/>
  <c r="T1724" i="15"/>
  <c r="S1724" i="15"/>
  <c r="P1724" i="15"/>
  <c r="O1724" i="15"/>
  <c r="T1723" i="15"/>
  <c r="S1723" i="15"/>
  <c r="P1723" i="15"/>
  <c r="O1723" i="15"/>
  <c r="T1722" i="15"/>
  <c r="S1722" i="15"/>
  <c r="P1722" i="15"/>
  <c r="O1722" i="15"/>
  <c r="T1721" i="15"/>
  <c r="S1721" i="15"/>
  <c r="P1721" i="15"/>
  <c r="O1721" i="15"/>
  <c r="T1720" i="15"/>
  <c r="S1720" i="15"/>
  <c r="P1720" i="15"/>
  <c r="O1720" i="15"/>
  <c r="T1719" i="15"/>
  <c r="S1719" i="15"/>
  <c r="P1719" i="15"/>
  <c r="O1719" i="15"/>
  <c r="T1718" i="15"/>
  <c r="S1718" i="15"/>
  <c r="P1718" i="15"/>
  <c r="O1718" i="15"/>
  <c r="T1717" i="15"/>
  <c r="S1717" i="15"/>
  <c r="P1717" i="15"/>
  <c r="O1717" i="15"/>
  <c r="T1716" i="15"/>
  <c r="S1716" i="15"/>
  <c r="P1716" i="15"/>
  <c r="O1716" i="15"/>
  <c r="T1715" i="15"/>
  <c r="S1715" i="15"/>
  <c r="P1715" i="15"/>
  <c r="O1715" i="15"/>
  <c r="T1714" i="15"/>
  <c r="S1714" i="15"/>
  <c r="P1714" i="15"/>
  <c r="O1714" i="15"/>
  <c r="T1713" i="15"/>
  <c r="S1713" i="15"/>
  <c r="P1713" i="15"/>
  <c r="O1713" i="15"/>
  <c r="T1712" i="15"/>
  <c r="S1712" i="15"/>
  <c r="P1712" i="15"/>
  <c r="O1712" i="15"/>
  <c r="T1711" i="15"/>
  <c r="S1711" i="15"/>
  <c r="P1711" i="15"/>
  <c r="O1711" i="15"/>
  <c r="T1710" i="15"/>
  <c r="S1710" i="15"/>
  <c r="P1710" i="15"/>
  <c r="O1710" i="15"/>
  <c r="T1709" i="15"/>
  <c r="S1709" i="15"/>
  <c r="P1709" i="15"/>
  <c r="O1709" i="15"/>
  <c r="T1708" i="15"/>
  <c r="S1708" i="15"/>
  <c r="P1708" i="15"/>
  <c r="O1708" i="15"/>
  <c r="T1707" i="15"/>
  <c r="S1707" i="15"/>
  <c r="P1707" i="15"/>
  <c r="O1707" i="15"/>
  <c r="T1706" i="15"/>
  <c r="S1706" i="15"/>
  <c r="P1706" i="15"/>
  <c r="O1706" i="15"/>
  <c r="T1705" i="15"/>
  <c r="S1705" i="15"/>
  <c r="P1705" i="15"/>
  <c r="O1705" i="15"/>
  <c r="T1704" i="15"/>
  <c r="S1704" i="15"/>
  <c r="P1704" i="15"/>
  <c r="O1704" i="15"/>
  <c r="T1703" i="15"/>
  <c r="S1703" i="15"/>
  <c r="P1703" i="15"/>
  <c r="O1703" i="15"/>
  <c r="T1702" i="15"/>
  <c r="S1702" i="15"/>
  <c r="P1702" i="15"/>
  <c r="O1702" i="15"/>
  <c r="T1701" i="15"/>
  <c r="S1701" i="15"/>
  <c r="P1701" i="15"/>
  <c r="O1701" i="15"/>
  <c r="T1700" i="15"/>
  <c r="S1700" i="15"/>
  <c r="P1700" i="15"/>
  <c r="O1700" i="15"/>
  <c r="T1699" i="15"/>
  <c r="S1699" i="15"/>
  <c r="P1699" i="15"/>
  <c r="O1699" i="15"/>
  <c r="T1698" i="15"/>
  <c r="S1698" i="15"/>
  <c r="P1698" i="15"/>
  <c r="O1698" i="15"/>
  <c r="T1697" i="15"/>
  <c r="S1697" i="15"/>
  <c r="P1697" i="15"/>
  <c r="O1697" i="15"/>
  <c r="T1696" i="15"/>
  <c r="S1696" i="15"/>
  <c r="P1696" i="15"/>
  <c r="O1696" i="15"/>
  <c r="T1695" i="15"/>
  <c r="S1695" i="15"/>
  <c r="P1695" i="15"/>
  <c r="O1695" i="15"/>
  <c r="T1694" i="15"/>
  <c r="S1694" i="15"/>
  <c r="P1694" i="15"/>
  <c r="O1694" i="15"/>
  <c r="T1693" i="15"/>
  <c r="S1693" i="15"/>
  <c r="P1693" i="15"/>
  <c r="O1693" i="15"/>
  <c r="T1692" i="15"/>
  <c r="S1692" i="15"/>
  <c r="P1692" i="15"/>
  <c r="O1692" i="15"/>
  <c r="T1691" i="15"/>
  <c r="S1691" i="15"/>
  <c r="P1691" i="15"/>
  <c r="O1691" i="15"/>
  <c r="T1690" i="15"/>
  <c r="S1690" i="15"/>
  <c r="P1690" i="15"/>
  <c r="O1690" i="15"/>
  <c r="T1689" i="15"/>
  <c r="S1689" i="15"/>
  <c r="P1689" i="15"/>
  <c r="O1689" i="15"/>
  <c r="T1688" i="15"/>
  <c r="S1688" i="15"/>
  <c r="P1688" i="15"/>
  <c r="O1688" i="15"/>
  <c r="T1687" i="15"/>
  <c r="S1687" i="15"/>
  <c r="P1687" i="15"/>
  <c r="O1687" i="15"/>
  <c r="T1686" i="15"/>
  <c r="S1686" i="15"/>
  <c r="P1686" i="15"/>
  <c r="O1686" i="15"/>
  <c r="T1685" i="15"/>
  <c r="S1685" i="15"/>
  <c r="P1685" i="15"/>
  <c r="O1685" i="15"/>
  <c r="T1684" i="15"/>
  <c r="S1684" i="15"/>
  <c r="P1684" i="15"/>
  <c r="O1684" i="15"/>
  <c r="T1683" i="15"/>
  <c r="S1683" i="15"/>
  <c r="P1683" i="15"/>
  <c r="O1683" i="15"/>
  <c r="T1682" i="15"/>
  <c r="S1682" i="15"/>
  <c r="P1682" i="15"/>
  <c r="O1682" i="15"/>
  <c r="T1681" i="15"/>
  <c r="S1681" i="15"/>
  <c r="P1681" i="15"/>
  <c r="O1681" i="15"/>
  <c r="T1680" i="15"/>
  <c r="S1680" i="15"/>
  <c r="P1680" i="15"/>
  <c r="O1680" i="15"/>
  <c r="T1679" i="15"/>
  <c r="S1679" i="15"/>
  <c r="P1679" i="15"/>
  <c r="O1679" i="15"/>
  <c r="T1678" i="15"/>
  <c r="S1678" i="15"/>
  <c r="P1678" i="15"/>
  <c r="O1678" i="15"/>
  <c r="T1677" i="15"/>
  <c r="S1677" i="15"/>
  <c r="P1677" i="15"/>
  <c r="O1677" i="15"/>
  <c r="T1676" i="15"/>
  <c r="S1676" i="15"/>
  <c r="P1676" i="15"/>
  <c r="O1676" i="15"/>
  <c r="T1675" i="15"/>
  <c r="S1675" i="15"/>
  <c r="P1675" i="15"/>
  <c r="O1675" i="15"/>
  <c r="T1674" i="15"/>
  <c r="S1674" i="15"/>
  <c r="P1674" i="15"/>
  <c r="O1674" i="15"/>
  <c r="T1673" i="15"/>
  <c r="S1673" i="15"/>
  <c r="P1673" i="15"/>
  <c r="O1673" i="15"/>
  <c r="T1672" i="15"/>
  <c r="S1672" i="15"/>
  <c r="P1672" i="15"/>
  <c r="O1672" i="15"/>
  <c r="T1671" i="15"/>
  <c r="S1671" i="15"/>
  <c r="P1671" i="15"/>
  <c r="O1671" i="15"/>
  <c r="T1670" i="15"/>
  <c r="S1670" i="15"/>
  <c r="P1670" i="15"/>
  <c r="O1670" i="15"/>
  <c r="T1669" i="15"/>
  <c r="S1669" i="15"/>
  <c r="P1669" i="15"/>
  <c r="O1669" i="15"/>
  <c r="T1668" i="15"/>
  <c r="S1668" i="15"/>
  <c r="P1668" i="15"/>
  <c r="O1668" i="15"/>
  <c r="T1667" i="15"/>
  <c r="S1667" i="15"/>
  <c r="P1667" i="15"/>
  <c r="O1667" i="15"/>
  <c r="T1666" i="15"/>
  <c r="S1666" i="15"/>
  <c r="P1666" i="15"/>
  <c r="O1666" i="15"/>
  <c r="T1665" i="15"/>
  <c r="S1665" i="15"/>
  <c r="P1665" i="15"/>
  <c r="O1665" i="15"/>
  <c r="T1664" i="15"/>
  <c r="S1664" i="15"/>
  <c r="P1664" i="15"/>
  <c r="O1664" i="15"/>
  <c r="T1663" i="15"/>
  <c r="S1663" i="15"/>
  <c r="P1663" i="15"/>
  <c r="O1663" i="15"/>
  <c r="T1662" i="15"/>
  <c r="S1662" i="15"/>
  <c r="P1662" i="15"/>
  <c r="O1662" i="15"/>
  <c r="T1661" i="15"/>
  <c r="S1661" i="15"/>
  <c r="P1661" i="15"/>
  <c r="O1661" i="15"/>
  <c r="T1660" i="15"/>
  <c r="S1660" i="15"/>
  <c r="P1660" i="15"/>
  <c r="O1660" i="15"/>
  <c r="T1659" i="15"/>
  <c r="S1659" i="15"/>
  <c r="P1659" i="15"/>
  <c r="O1659" i="15"/>
  <c r="T1658" i="15"/>
  <c r="S1658" i="15"/>
  <c r="P1658" i="15"/>
  <c r="O1658" i="15"/>
  <c r="T1657" i="15"/>
  <c r="S1657" i="15"/>
  <c r="P1657" i="15"/>
  <c r="O1657" i="15"/>
  <c r="T1656" i="15"/>
  <c r="S1656" i="15"/>
  <c r="P1656" i="15"/>
  <c r="O1656" i="15"/>
  <c r="T1655" i="15"/>
  <c r="S1655" i="15"/>
  <c r="P1655" i="15"/>
  <c r="O1655" i="15"/>
  <c r="T1654" i="15"/>
  <c r="S1654" i="15"/>
  <c r="P1654" i="15"/>
  <c r="O1654" i="15"/>
  <c r="T1653" i="15"/>
  <c r="S1653" i="15"/>
  <c r="P1653" i="15"/>
  <c r="O1653" i="15"/>
  <c r="T1652" i="15"/>
  <c r="S1652" i="15"/>
  <c r="P1652" i="15"/>
  <c r="O1652" i="15"/>
  <c r="T1651" i="15"/>
  <c r="S1651" i="15"/>
  <c r="P1651" i="15"/>
  <c r="O1651" i="15"/>
  <c r="T1650" i="15"/>
  <c r="S1650" i="15"/>
  <c r="P1650" i="15"/>
  <c r="O1650" i="15"/>
  <c r="T1649" i="15"/>
  <c r="S1649" i="15"/>
  <c r="P1649" i="15"/>
  <c r="O1649" i="15"/>
  <c r="T1648" i="15"/>
  <c r="S1648" i="15"/>
  <c r="P1648" i="15"/>
  <c r="O1648" i="15"/>
  <c r="T1647" i="15"/>
  <c r="S1647" i="15"/>
  <c r="P1647" i="15"/>
  <c r="O1647" i="15"/>
  <c r="T1646" i="15"/>
  <c r="S1646" i="15"/>
  <c r="P1646" i="15"/>
  <c r="O1646" i="15"/>
  <c r="T1645" i="15"/>
  <c r="S1645" i="15"/>
  <c r="P1645" i="15"/>
  <c r="O1645" i="15"/>
  <c r="T1644" i="15"/>
  <c r="S1644" i="15"/>
  <c r="P1644" i="15"/>
  <c r="O1644" i="15"/>
  <c r="T1643" i="15"/>
  <c r="S1643" i="15"/>
  <c r="P1643" i="15"/>
  <c r="O1643" i="15"/>
  <c r="T1642" i="15"/>
  <c r="S1642" i="15"/>
  <c r="P1642" i="15"/>
  <c r="O1642" i="15"/>
  <c r="T1641" i="15"/>
  <c r="S1641" i="15"/>
  <c r="P1641" i="15"/>
  <c r="O1641" i="15"/>
  <c r="T1640" i="15"/>
  <c r="S1640" i="15"/>
  <c r="P1640" i="15"/>
  <c r="O1640" i="15"/>
  <c r="T1639" i="15"/>
  <c r="S1639" i="15"/>
  <c r="P1639" i="15"/>
  <c r="O1639" i="15"/>
  <c r="T1638" i="15"/>
  <c r="S1638" i="15"/>
  <c r="P1638" i="15"/>
  <c r="O1638" i="15"/>
  <c r="T1637" i="15"/>
  <c r="S1637" i="15"/>
  <c r="P1637" i="15"/>
  <c r="O1637" i="15"/>
  <c r="T1636" i="15"/>
  <c r="S1636" i="15"/>
  <c r="P1636" i="15"/>
  <c r="O1636" i="15"/>
  <c r="T1635" i="15"/>
  <c r="S1635" i="15"/>
  <c r="P1635" i="15"/>
  <c r="O1635" i="15"/>
  <c r="T1634" i="15"/>
  <c r="S1634" i="15"/>
  <c r="P1634" i="15"/>
  <c r="O1634" i="15"/>
  <c r="T1633" i="15"/>
  <c r="S1633" i="15"/>
  <c r="P1633" i="15"/>
  <c r="O1633" i="15"/>
  <c r="T1632" i="15"/>
  <c r="S1632" i="15"/>
  <c r="P1632" i="15"/>
  <c r="O1632" i="15"/>
  <c r="T1631" i="15"/>
  <c r="S1631" i="15"/>
  <c r="P1631" i="15"/>
  <c r="O1631" i="15"/>
  <c r="T1630" i="15"/>
  <c r="S1630" i="15"/>
  <c r="P1630" i="15"/>
  <c r="O1630" i="15"/>
  <c r="T1629" i="15"/>
  <c r="S1629" i="15"/>
  <c r="P1629" i="15"/>
  <c r="O1629" i="15"/>
  <c r="T1628" i="15"/>
  <c r="S1628" i="15"/>
  <c r="P1628" i="15"/>
  <c r="O1628" i="15"/>
  <c r="T1627" i="15"/>
  <c r="S1627" i="15"/>
  <c r="P1627" i="15"/>
  <c r="O1627" i="15"/>
  <c r="T1626" i="15"/>
  <c r="S1626" i="15"/>
  <c r="P1626" i="15"/>
  <c r="O1626" i="15"/>
  <c r="T1625" i="15"/>
  <c r="S1625" i="15"/>
  <c r="P1625" i="15"/>
  <c r="O1625" i="15"/>
  <c r="T1624" i="15"/>
  <c r="S1624" i="15"/>
  <c r="P1624" i="15"/>
  <c r="O1624" i="15"/>
  <c r="T1623" i="15"/>
  <c r="S1623" i="15"/>
  <c r="P1623" i="15"/>
  <c r="O1623" i="15"/>
  <c r="T1622" i="15"/>
  <c r="S1622" i="15"/>
  <c r="P1622" i="15"/>
  <c r="O1622" i="15"/>
  <c r="T1621" i="15"/>
  <c r="S1621" i="15"/>
  <c r="P1621" i="15"/>
  <c r="O1621" i="15"/>
  <c r="T1620" i="15"/>
  <c r="S1620" i="15"/>
  <c r="P1620" i="15"/>
  <c r="O1620" i="15"/>
  <c r="T1619" i="15"/>
  <c r="S1619" i="15"/>
  <c r="P1619" i="15"/>
  <c r="O1619" i="15"/>
  <c r="T1618" i="15"/>
  <c r="S1618" i="15"/>
  <c r="P1618" i="15"/>
  <c r="O1618" i="15"/>
  <c r="T1617" i="15"/>
  <c r="S1617" i="15"/>
  <c r="P1617" i="15"/>
  <c r="O1617" i="15"/>
  <c r="T1616" i="15"/>
  <c r="S1616" i="15"/>
  <c r="P1616" i="15"/>
  <c r="O1616" i="15"/>
  <c r="T1615" i="15"/>
  <c r="S1615" i="15"/>
  <c r="P1615" i="15"/>
  <c r="O1615" i="15"/>
  <c r="T1614" i="15"/>
  <c r="S1614" i="15"/>
  <c r="P1614" i="15"/>
  <c r="O1614" i="15"/>
  <c r="T1613" i="15"/>
  <c r="S1613" i="15"/>
  <c r="P1613" i="15"/>
  <c r="O1613" i="15"/>
  <c r="T1612" i="15"/>
  <c r="S1612" i="15"/>
  <c r="P1612" i="15"/>
  <c r="O1612" i="15"/>
  <c r="T1611" i="15"/>
  <c r="S1611" i="15"/>
  <c r="P1611" i="15"/>
  <c r="O1611" i="15"/>
  <c r="T1610" i="15"/>
  <c r="S1610" i="15"/>
  <c r="P1610" i="15"/>
  <c r="O1610" i="15"/>
  <c r="T1609" i="15"/>
  <c r="S1609" i="15"/>
  <c r="P1609" i="15"/>
  <c r="O1609" i="15"/>
  <c r="T1608" i="15"/>
  <c r="S1608" i="15"/>
  <c r="P1608" i="15"/>
  <c r="O1608" i="15"/>
  <c r="T1607" i="15"/>
  <c r="S1607" i="15"/>
  <c r="P1607" i="15"/>
  <c r="O1607" i="15"/>
  <c r="T1606" i="15"/>
  <c r="S1606" i="15"/>
  <c r="P1606" i="15"/>
  <c r="O1606" i="15"/>
  <c r="T1605" i="15"/>
  <c r="S1605" i="15"/>
  <c r="P1605" i="15"/>
  <c r="O1605" i="15"/>
  <c r="T1604" i="15"/>
  <c r="S1604" i="15"/>
  <c r="P1604" i="15"/>
  <c r="O1604" i="15"/>
  <c r="T1603" i="15"/>
  <c r="S1603" i="15"/>
  <c r="P1603" i="15"/>
  <c r="O1603" i="15"/>
  <c r="T1602" i="15"/>
  <c r="S1602" i="15"/>
  <c r="P1602" i="15"/>
  <c r="O1602" i="15"/>
  <c r="T1601" i="15"/>
  <c r="S1601" i="15"/>
  <c r="P1601" i="15"/>
  <c r="O1601" i="15"/>
  <c r="T1600" i="15"/>
  <c r="S1600" i="15"/>
  <c r="P1600" i="15"/>
  <c r="O1600" i="15"/>
  <c r="T1599" i="15"/>
  <c r="S1599" i="15"/>
  <c r="P1599" i="15"/>
  <c r="O1599" i="15"/>
  <c r="T1598" i="15"/>
  <c r="S1598" i="15"/>
  <c r="P1598" i="15"/>
  <c r="O1598" i="15"/>
  <c r="T1597" i="15"/>
  <c r="S1597" i="15"/>
  <c r="P1597" i="15"/>
  <c r="O1597" i="15"/>
  <c r="T1596" i="15"/>
  <c r="S1596" i="15"/>
  <c r="P1596" i="15"/>
  <c r="O1596" i="15"/>
  <c r="T1595" i="15"/>
  <c r="S1595" i="15"/>
  <c r="P1595" i="15"/>
  <c r="O1595" i="15"/>
  <c r="T1594" i="15"/>
  <c r="S1594" i="15"/>
  <c r="P1594" i="15"/>
  <c r="O1594" i="15"/>
  <c r="T1593" i="15"/>
  <c r="S1593" i="15"/>
  <c r="P1593" i="15"/>
  <c r="O1593" i="15"/>
  <c r="T1592" i="15"/>
  <c r="S1592" i="15"/>
  <c r="P1592" i="15"/>
  <c r="O1592" i="15"/>
  <c r="T1591" i="15"/>
  <c r="S1591" i="15"/>
  <c r="P1591" i="15"/>
  <c r="O1591" i="15"/>
  <c r="T1590" i="15"/>
  <c r="S1590" i="15"/>
  <c r="P1590" i="15"/>
  <c r="O1590" i="15"/>
  <c r="T1589" i="15"/>
  <c r="S1589" i="15"/>
  <c r="P1589" i="15"/>
  <c r="O1589" i="15"/>
  <c r="T1588" i="15"/>
  <c r="S1588" i="15"/>
  <c r="P1588" i="15"/>
  <c r="O1588" i="15"/>
  <c r="T1587" i="15"/>
  <c r="S1587" i="15"/>
  <c r="P1587" i="15"/>
  <c r="O1587" i="15"/>
  <c r="T1586" i="15"/>
  <c r="S1586" i="15"/>
  <c r="P1586" i="15"/>
  <c r="O1586" i="15"/>
  <c r="T1585" i="15"/>
  <c r="S1585" i="15"/>
  <c r="P1585" i="15"/>
  <c r="O1585" i="15"/>
  <c r="T1584" i="15"/>
  <c r="S1584" i="15"/>
  <c r="P1584" i="15"/>
  <c r="O1584" i="15"/>
  <c r="T1583" i="15"/>
  <c r="S1583" i="15"/>
  <c r="P1583" i="15"/>
  <c r="O1583" i="15"/>
  <c r="T1582" i="15"/>
  <c r="S1582" i="15"/>
  <c r="P1582" i="15"/>
  <c r="O1582" i="15"/>
  <c r="T1581" i="15"/>
  <c r="S1581" i="15"/>
  <c r="P1581" i="15"/>
  <c r="O1581" i="15"/>
  <c r="T1580" i="15"/>
  <c r="S1580" i="15"/>
  <c r="P1580" i="15"/>
  <c r="O1580" i="15"/>
  <c r="T1579" i="15"/>
  <c r="S1579" i="15"/>
  <c r="P1579" i="15"/>
  <c r="O1579" i="15"/>
  <c r="T1578" i="15"/>
  <c r="S1578" i="15"/>
  <c r="P1578" i="15"/>
  <c r="O1578" i="15"/>
  <c r="T1577" i="15"/>
  <c r="S1577" i="15"/>
  <c r="P1577" i="15"/>
  <c r="O1577" i="15"/>
  <c r="T1576" i="15"/>
  <c r="S1576" i="15"/>
  <c r="P1576" i="15"/>
  <c r="O1576" i="15"/>
  <c r="T1575" i="15"/>
  <c r="S1575" i="15"/>
  <c r="P1575" i="15"/>
  <c r="O1575" i="15"/>
  <c r="T1574" i="15"/>
  <c r="S1574" i="15"/>
  <c r="P1574" i="15"/>
  <c r="O1574" i="15"/>
  <c r="T1573" i="15"/>
  <c r="S1573" i="15"/>
  <c r="P1573" i="15"/>
  <c r="O1573" i="15"/>
  <c r="T1572" i="15"/>
  <c r="S1572" i="15"/>
  <c r="P1572" i="15"/>
  <c r="O1572" i="15"/>
  <c r="T1571" i="15"/>
  <c r="S1571" i="15"/>
  <c r="P1571" i="15"/>
  <c r="O1571" i="15"/>
  <c r="T1570" i="15"/>
  <c r="S1570" i="15"/>
  <c r="P1570" i="15"/>
  <c r="O1570" i="15"/>
  <c r="T1569" i="15"/>
  <c r="S1569" i="15"/>
  <c r="P1569" i="15"/>
  <c r="O1569" i="15"/>
  <c r="T1568" i="15"/>
  <c r="S1568" i="15"/>
  <c r="P1568" i="15"/>
  <c r="O1568" i="15"/>
  <c r="T1567" i="15"/>
  <c r="S1567" i="15"/>
  <c r="P1567" i="15"/>
  <c r="O1567" i="15"/>
  <c r="T1566" i="15"/>
  <c r="S1566" i="15"/>
  <c r="P1566" i="15"/>
  <c r="O1566" i="15"/>
  <c r="T1565" i="15"/>
  <c r="S1565" i="15"/>
  <c r="P1565" i="15"/>
  <c r="O1565" i="15"/>
  <c r="T1564" i="15"/>
  <c r="S1564" i="15"/>
  <c r="P1564" i="15"/>
  <c r="O1564" i="15"/>
  <c r="T1563" i="15"/>
  <c r="S1563" i="15"/>
  <c r="P1563" i="15"/>
  <c r="O1563" i="15"/>
  <c r="T1562" i="15"/>
  <c r="S1562" i="15"/>
  <c r="P1562" i="15"/>
  <c r="O1562" i="15"/>
  <c r="T1561" i="15"/>
  <c r="S1561" i="15"/>
  <c r="P1561" i="15"/>
  <c r="O1561" i="15"/>
  <c r="T1560" i="15"/>
  <c r="S1560" i="15"/>
  <c r="P1560" i="15"/>
  <c r="O1560" i="15"/>
  <c r="T1559" i="15"/>
  <c r="S1559" i="15"/>
  <c r="P1559" i="15"/>
  <c r="O1559" i="15"/>
  <c r="T1558" i="15"/>
  <c r="S1558" i="15"/>
  <c r="P1558" i="15"/>
  <c r="O1558" i="15"/>
  <c r="T1557" i="15"/>
  <c r="S1557" i="15"/>
  <c r="P1557" i="15"/>
  <c r="O1557" i="15"/>
  <c r="T1556" i="15"/>
  <c r="S1556" i="15"/>
  <c r="P1556" i="15"/>
  <c r="O1556" i="15"/>
  <c r="T1555" i="15"/>
  <c r="S1555" i="15"/>
  <c r="P1555" i="15"/>
  <c r="O1555" i="15"/>
  <c r="T1554" i="15"/>
  <c r="S1554" i="15"/>
  <c r="P1554" i="15"/>
  <c r="O1554" i="15"/>
  <c r="T1553" i="15"/>
  <c r="S1553" i="15"/>
  <c r="P1553" i="15"/>
  <c r="O1553" i="15"/>
  <c r="T1552" i="15"/>
  <c r="S1552" i="15"/>
  <c r="P1552" i="15"/>
  <c r="O1552" i="15"/>
  <c r="T1551" i="15"/>
  <c r="S1551" i="15"/>
  <c r="P1551" i="15"/>
  <c r="O1551" i="15"/>
  <c r="T1550" i="15"/>
  <c r="S1550" i="15"/>
  <c r="P1550" i="15"/>
  <c r="O1550" i="15"/>
  <c r="T1549" i="15"/>
  <c r="S1549" i="15"/>
  <c r="P1549" i="15"/>
  <c r="O1549" i="15"/>
  <c r="T1548" i="15"/>
  <c r="S1548" i="15"/>
  <c r="P1548" i="15"/>
  <c r="O1548" i="15"/>
  <c r="T1547" i="15"/>
  <c r="S1547" i="15"/>
  <c r="P1547" i="15"/>
  <c r="O1547" i="15"/>
  <c r="T1546" i="15"/>
  <c r="S1546" i="15"/>
  <c r="P1546" i="15"/>
  <c r="O1546" i="15"/>
  <c r="T1545" i="15"/>
  <c r="S1545" i="15"/>
  <c r="P1545" i="15"/>
  <c r="O1545" i="15"/>
  <c r="T1544" i="15"/>
  <c r="S1544" i="15"/>
  <c r="P1544" i="15"/>
  <c r="O1544" i="15"/>
  <c r="T1543" i="15"/>
  <c r="S1543" i="15"/>
  <c r="P1543" i="15"/>
  <c r="O1543" i="15"/>
  <c r="T1542" i="15"/>
  <c r="S1542" i="15"/>
  <c r="P1542" i="15"/>
  <c r="O1542" i="15"/>
  <c r="T1541" i="15"/>
  <c r="S1541" i="15"/>
  <c r="P1541" i="15"/>
  <c r="O1541" i="15"/>
  <c r="T1540" i="15"/>
  <c r="S1540" i="15"/>
  <c r="P1540" i="15"/>
  <c r="O1540" i="15"/>
  <c r="T1539" i="15"/>
  <c r="S1539" i="15"/>
  <c r="P1539" i="15"/>
  <c r="O1539" i="15"/>
  <c r="T1538" i="15"/>
  <c r="S1538" i="15"/>
  <c r="P1538" i="15"/>
  <c r="O1538" i="15"/>
  <c r="T1537" i="15"/>
  <c r="S1537" i="15"/>
  <c r="P1537" i="15"/>
  <c r="O1537" i="15"/>
  <c r="T1536" i="15"/>
  <c r="S1536" i="15"/>
  <c r="P1536" i="15"/>
  <c r="O1536" i="15"/>
  <c r="T1535" i="15"/>
  <c r="S1535" i="15"/>
  <c r="P1535" i="15"/>
  <c r="O1535" i="15"/>
  <c r="T1534" i="15"/>
  <c r="S1534" i="15"/>
  <c r="P1534" i="15"/>
  <c r="O1534" i="15"/>
  <c r="T1533" i="15"/>
  <c r="S1533" i="15"/>
  <c r="P1533" i="15"/>
  <c r="O1533" i="15"/>
  <c r="T1532" i="15"/>
  <c r="S1532" i="15"/>
  <c r="P1532" i="15"/>
  <c r="O1532" i="15"/>
  <c r="T1531" i="15"/>
  <c r="S1531" i="15"/>
  <c r="P1531" i="15"/>
  <c r="O1531" i="15"/>
  <c r="T1530" i="15"/>
  <c r="S1530" i="15"/>
  <c r="P1530" i="15"/>
  <c r="O1530" i="15"/>
  <c r="T1529" i="15"/>
  <c r="S1529" i="15"/>
  <c r="P1529" i="15"/>
  <c r="O1529" i="15"/>
  <c r="T1528" i="15"/>
  <c r="S1528" i="15"/>
  <c r="P1528" i="15"/>
  <c r="O1528" i="15"/>
  <c r="T1527" i="15"/>
  <c r="S1527" i="15"/>
  <c r="P1527" i="15"/>
  <c r="O1527" i="15"/>
  <c r="T1526" i="15"/>
  <c r="S1526" i="15"/>
  <c r="P1526" i="15"/>
  <c r="O1526" i="15"/>
  <c r="T1525" i="15"/>
  <c r="S1525" i="15"/>
  <c r="P1525" i="15"/>
  <c r="O1525" i="15"/>
  <c r="T1524" i="15"/>
  <c r="S1524" i="15"/>
  <c r="P1524" i="15"/>
  <c r="O1524" i="15"/>
  <c r="T1523" i="15"/>
  <c r="S1523" i="15"/>
  <c r="P1523" i="15"/>
  <c r="O1523" i="15"/>
  <c r="T1522" i="15"/>
  <c r="S1522" i="15"/>
  <c r="P1522" i="15"/>
  <c r="O1522" i="15"/>
  <c r="T1521" i="15"/>
  <c r="S1521" i="15"/>
  <c r="P1521" i="15"/>
  <c r="O1521" i="15"/>
  <c r="T1520" i="15"/>
  <c r="S1520" i="15"/>
  <c r="P1520" i="15"/>
  <c r="O1520" i="15"/>
  <c r="T1519" i="15"/>
  <c r="S1519" i="15"/>
  <c r="P1519" i="15"/>
  <c r="O1519" i="15"/>
  <c r="T1518" i="15"/>
  <c r="S1518" i="15"/>
  <c r="P1518" i="15"/>
  <c r="O1518" i="15"/>
  <c r="T1517" i="15"/>
  <c r="S1517" i="15"/>
  <c r="P1517" i="15"/>
  <c r="O1517" i="15"/>
  <c r="T1516" i="15"/>
  <c r="S1516" i="15"/>
  <c r="P1516" i="15"/>
  <c r="O1516" i="15"/>
  <c r="T1515" i="15"/>
  <c r="S1515" i="15"/>
  <c r="P1515" i="15"/>
  <c r="O1515" i="15"/>
  <c r="T1514" i="15"/>
  <c r="S1514" i="15"/>
  <c r="P1514" i="15"/>
  <c r="O1514" i="15"/>
  <c r="T1513" i="15"/>
  <c r="S1513" i="15"/>
  <c r="P1513" i="15"/>
  <c r="O1513" i="15"/>
  <c r="T1512" i="15"/>
  <c r="S1512" i="15"/>
  <c r="P1512" i="15"/>
  <c r="O1512" i="15"/>
  <c r="T1511" i="15"/>
  <c r="S1511" i="15"/>
  <c r="P1511" i="15"/>
  <c r="O1511" i="15"/>
  <c r="T1510" i="15"/>
  <c r="S1510" i="15"/>
  <c r="P1510" i="15"/>
  <c r="O1510" i="15"/>
  <c r="T1509" i="15"/>
  <c r="S1509" i="15"/>
  <c r="P1509" i="15"/>
  <c r="O1509" i="15"/>
  <c r="T1508" i="15"/>
  <c r="S1508" i="15"/>
  <c r="P1508" i="15"/>
  <c r="O1508" i="15"/>
  <c r="T1507" i="15"/>
  <c r="S1507" i="15"/>
  <c r="P1507" i="15"/>
  <c r="O1507" i="15"/>
  <c r="T1506" i="15"/>
  <c r="S1506" i="15"/>
  <c r="P1506" i="15"/>
  <c r="O1506" i="15"/>
  <c r="T1505" i="15"/>
  <c r="S1505" i="15"/>
  <c r="P1505" i="15"/>
  <c r="O1505" i="15"/>
  <c r="T1504" i="15"/>
  <c r="S1504" i="15"/>
  <c r="P1504" i="15"/>
  <c r="O1504" i="15"/>
  <c r="T1503" i="15"/>
  <c r="S1503" i="15"/>
  <c r="P1503" i="15"/>
  <c r="O1503" i="15"/>
  <c r="T1502" i="15"/>
  <c r="S1502" i="15"/>
  <c r="P1502" i="15"/>
  <c r="O1502" i="15"/>
  <c r="T1501" i="15"/>
  <c r="S1501" i="15"/>
  <c r="P1501" i="15"/>
  <c r="O1501" i="15"/>
  <c r="T1500" i="15"/>
  <c r="S1500" i="15"/>
  <c r="P1500" i="15"/>
  <c r="O1500" i="15"/>
  <c r="T1499" i="15"/>
  <c r="S1499" i="15"/>
  <c r="P1499" i="15"/>
  <c r="O1499" i="15"/>
  <c r="T1498" i="15"/>
  <c r="S1498" i="15"/>
  <c r="P1498" i="15"/>
  <c r="O1498" i="15"/>
  <c r="T1497" i="15"/>
  <c r="S1497" i="15"/>
  <c r="P1497" i="15"/>
  <c r="O1497" i="15"/>
  <c r="T1496" i="15"/>
  <c r="S1496" i="15"/>
  <c r="P1496" i="15"/>
  <c r="O1496" i="15"/>
  <c r="T1495" i="15"/>
  <c r="S1495" i="15"/>
  <c r="P1495" i="15"/>
  <c r="O1495" i="15"/>
  <c r="T1494" i="15"/>
  <c r="S1494" i="15"/>
  <c r="P1494" i="15"/>
  <c r="O1494" i="15"/>
  <c r="T1493" i="15"/>
  <c r="S1493" i="15"/>
  <c r="P1493" i="15"/>
  <c r="O1493" i="15"/>
  <c r="T1492" i="15"/>
  <c r="S1492" i="15"/>
  <c r="P1492" i="15"/>
  <c r="O1492" i="15"/>
  <c r="T1491" i="15"/>
  <c r="S1491" i="15"/>
  <c r="P1491" i="15"/>
  <c r="O1491" i="15"/>
  <c r="T1490" i="15"/>
  <c r="S1490" i="15"/>
  <c r="P1490" i="15"/>
  <c r="O1490" i="15"/>
  <c r="T1489" i="15"/>
  <c r="S1489" i="15"/>
  <c r="P1489" i="15"/>
  <c r="O1489" i="15"/>
  <c r="T1488" i="15"/>
  <c r="S1488" i="15"/>
  <c r="P1488" i="15"/>
  <c r="O1488" i="15"/>
  <c r="T1487" i="15"/>
  <c r="S1487" i="15"/>
  <c r="P1487" i="15"/>
  <c r="O1487" i="15"/>
  <c r="T1486" i="15"/>
  <c r="S1486" i="15"/>
  <c r="P1486" i="15"/>
  <c r="O1486" i="15"/>
  <c r="T1485" i="15"/>
  <c r="S1485" i="15"/>
  <c r="P1485" i="15"/>
  <c r="O1485" i="15"/>
  <c r="T1484" i="15"/>
  <c r="S1484" i="15"/>
  <c r="P1484" i="15"/>
  <c r="O1484" i="15"/>
  <c r="T1483" i="15"/>
  <c r="S1483" i="15"/>
  <c r="P1483" i="15"/>
  <c r="O1483" i="15"/>
  <c r="T1482" i="15"/>
  <c r="S1482" i="15"/>
  <c r="P1482" i="15"/>
  <c r="O1482" i="15"/>
  <c r="T1481" i="15"/>
  <c r="S1481" i="15"/>
  <c r="P1481" i="15"/>
  <c r="O1481" i="15"/>
  <c r="T1480" i="15"/>
  <c r="S1480" i="15"/>
  <c r="P1480" i="15"/>
  <c r="O1480" i="15"/>
  <c r="T1479" i="15"/>
  <c r="S1479" i="15"/>
  <c r="P1479" i="15"/>
  <c r="O1479" i="15"/>
  <c r="T1478" i="15"/>
  <c r="S1478" i="15"/>
  <c r="P1478" i="15"/>
  <c r="O1478" i="15"/>
  <c r="T1477" i="15"/>
  <c r="S1477" i="15"/>
  <c r="P1477" i="15"/>
  <c r="O1477" i="15"/>
  <c r="T1476" i="15"/>
  <c r="S1476" i="15"/>
  <c r="P1476" i="15"/>
  <c r="O1476" i="15"/>
  <c r="T1475" i="15"/>
  <c r="S1475" i="15"/>
  <c r="P1475" i="15"/>
  <c r="O1475" i="15"/>
  <c r="T1474" i="15"/>
  <c r="S1474" i="15"/>
  <c r="P1474" i="15"/>
  <c r="O1474" i="15"/>
  <c r="T1473" i="15"/>
  <c r="S1473" i="15"/>
  <c r="P1473" i="15"/>
  <c r="O1473" i="15"/>
  <c r="T1472" i="15"/>
  <c r="S1472" i="15"/>
  <c r="P1472" i="15"/>
  <c r="O1472" i="15"/>
  <c r="T1471" i="15"/>
  <c r="S1471" i="15"/>
  <c r="P1471" i="15"/>
  <c r="O1471" i="15"/>
  <c r="T1470" i="15"/>
  <c r="S1470" i="15"/>
  <c r="P1470" i="15"/>
  <c r="O1470" i="15"/>
  <c r="T1469" i="15"/>
  <c r="S1469" i="15"/>
  <c r="P1469" i="15"/>
  <c r="O1469" i="15"/>
  <c r="T1468" i="15"/>
  <c r="S1468" i="15"/>
  <c r="P1468" i="15"/>
  <c r="O1468" i="15"/>
  <c r="T1467" i="15"/>
  <c r="S1467" i="15"/>
  <c r="P1467" i="15"/>
  <c r="O1467" i="15"/>
  <c r="T1466" i="15"/>
  <c r="S1466" i="15"/>
  <c r="P1466" i="15"/>
  <c r="O1466" i="15"/>
  <c r="T1465" i="15"/>
  <c r="S1465" i="15"/>
  <c r="P1465" i="15"/>
  <c r="O1465" i="15"/>
  <c r="T1464" i="15"/>
  <c r="S1464" i="15"/>
  <c r="P1464" i="15"/>
  <c r="O1464" i="15"/>
  <c r="T1463" i="15"/>
  <c r="S1463" i="15"/>
  <c r="P1463" i="15"/>
  <c r="O1463" i="15"/>
  <c r="T1462" i="15"/>
  <c r="S1462" i="15"/>
  <c r="P1462" i="15"/>
  <c r="O1462" i="15"/>
  <c r="T1461" i="15"/>
  <c r="S1461" i="15"/>
  <c r="P1461" i="15"/>
  <c r="O1461" i="15"/>
  <c r="T1460" i="15"/>
  <c r="S1460" i="15"/>
  <c r="P1460" i="15"/>
  <c r="O1460" i="15"/>
  <c r="T1459" i="15"/>
  <c r="S1459" i="15"/>
  <c r="P1459" i="15"/>
  <c r="O1459" i="15"/>
  <c r="T1458" i="15"/>
  <c r="S1458" i="15"/>
  <c r="P1458" i="15"/>
  <c r="O1458" i="15"/>
  <c r="T1457" i="15"/>
  <c r="S1457" i="15"/>
  <c r="P1457" i="15"/>
  <c r="O1457" i="15"/>
  <c r="T1456" i="15"/>
  <c r="S1456" i="15"/>
  <c r="P1456" i="15"/>
  <c r="O1456" i="15"/>
  <c r="T1455" i="15"/>
  <c r="S1455" i="15"/>
  <c r="P1455" i="15"/>
  <c r="O1455" i="15"/>
  <c r="T1454" i="15"/>
  <c r="S1454" i="15"/>
  <c r="P1454" i="15"/>
  <c r="O1454" i="15"/>
  <c r="T1453" i="15"/>
  <c r="S1453" i="15"/>
  <c r="P1453" i="15"/>
  <c r="O1453" i="15"/>
  <c r="T1452" i="15"/>
  <c r="S1452" i="15"/>
  <c r="P1452" i="15"/>
  <c r="O1452" i="15"/>
  <c r="T1451" i="15"/>
  <c r="S1451" i="15"/>
  <c r="P1451" i="15"/>
  <c r="O1451" i="15"/>
  <c r="T1450" i="15"/>
  <c r="S1450" i="15"/>
  <c r="P1450" i="15"/>
  <c r="O1450" i="15"/>
  <c r="T1449" i="15"/>
  <c r="S1449" i="15"/>
  <c r="P1449" i="15"/>
  <c r="O1449" i="15"/>
  <c r="T1448" i="15"/>
  <c r="S1448" i="15"/>
  <c r="P1448" i="15"/>
  <c r="O1448" i="15"/>
  <c r="T1447" i="15"/>
  <c r="S1447" i="15"/>
  <c r="P1447" i="15"/>
  <c r="O1447" i="15"/>
  <c r="T1446" i="15"/>
  <c r="S1446" i="15"/>
  <c r="P1446" i="15"/>
  <c r="O1446" i="15"/>
  <c r="T1445" i="15"/>
  <c r="S1445" i="15"/>
  <c r="P1445" i="15"/>
  <c r="O1445" i="15"/>
  <c r="T1444" i="15"/>
  <c r="S1444" i="15"/>
  <c r="P1444" i="15"/>
  <c r="O1444" i="15"/>
  <c r="T1443" i="15"/>
  <c r="S1443" i="15"/>
  <c r="P1443" i="15"/>
  <c r="O1443" i="15"/>
  <c r="T1442" i="15"/>
  <c r="S1442" i="15"/>
  <c r="P1442" i="15"/>
  <c r="O1442" i="15"/>
  <c r="T1441" i="15"/>
  <c r="S1441" i="15"/>
  <c r="P1441" i="15"/>
  <c r="O1441" i="15"/>
  <c r="T1440" i="15"/>
  <c r="S1440" i="15"/>
  <c r="P1440" i="15"/>
  <c r="O1440" i="15"/>
  <c r="T1439" i="15"/>
  <c r="S1439" i="15"/>
  <c r="P1439" i="15"/>
  <c r="O1439" i="15"/>
  <c r="T1438" i="15"/>
  <c r="S1438" i="15"/>
  <c r="P1438" i="15"/>
  <c r="O1438" i="15"/>
  <c r="T1437" i="15"/>
  <c r="S1437" i="15"/>
  <c r="P1437" i="15"/>
  <c r="O1437" i="15"/>
  <c r="T1436" i="15"/>
  <c r="S1436" i="15"/>
  <c r="P1436" i="15"/>
  <c r="O1436" i="15"/>
  <c r="T1435" i="15"/>
  <c r="S1435" i="15"/>
  <c r="P1435" i="15"/>
  <c r="O1435" i="15"/>
  <c r="T1434" i="15"/>
  <c r="S1434" i="15"/>
  <c r="P1434" i="15"/>
  <c r="O1434" i="15"/>
  <c r="T1433" i="15"/>
  <c r="S1433" i="15"/>
  <c r="P1433" i="15"/>
  <c r="O1433" i="15"/>
  <c r="T1432" i="15"/>
  <c r="S1432" i="15"/>
  <c r="P1432" i="15"/>
  <c r="O1432" i="15"/>
  <c r="T1431" i="15"/>
  <c r="S1431" i="15"/>
  <c r="P1431" i="15"/>
  <c r="O1431" i="15"/>
  <c r="T1430" i="15"/>
  <c r="S1430" i="15"/>
  <c r="P1430" i="15"/>
  <c r="O1430" i="15"/>
  <c r="T1429" i="15"/>
  <c r="S1429" i="15"/>
  <c r="P1429" i="15"/>
  <c r="O1429" i="15"/>
  <c r="T1428" i="15"/>
  <c r="S1428" i="15"/>
  <c r="P1428" i="15"/>
  <c r="O1428" i="15"/>
  <c r="T1427" i="15"/>
  <c r="S1427" i="15"/>
  <c r="P1427" i="15"/>
  <c r="O1427" i="15"/>
  <c r="T1426" i="15"/>
  <c r="S1426" i="15"/>
  <c r="P1426" i="15"/>
  <c r="O1426" i="15"/>
  <c r="T1425" i="15"/>
  <c r="S1425" i="15"/>
  <c r="P1425" i="15"/>
  <c r="O1425" i="15"/>
  <c r="T1424" i="15"/>
  <c r="S1424" i="15"/>
  <c r="P1424" i="15"/>
  <c r="O1424" i="15"/>
  <c r="T1423" i="15"/>
  <c r="S1423" i="15"/>
  <c r="P1423" i="15"/>
  <c r="O1423" i="15"/>
  <c r="T1422" i="15"/>
  <c r="S1422" i="15"/>
  <c r="P1422" i="15"/>
  <c r="O1422" i="15"/>
  <c r="T1421" i="15"/>
  <c r="S1421" i="15"/>
  <c r="P1421" i="15"/>
  <c r="O1421" i="15"/>
  <c r="T1420" i="15"/>
  <c r="S1420" i="15"/>
  <c r="P1420" i="15"/>
  <c r="O1420" i="15"/>
  <c r="T1419" i="15"/>
  <c r="S1419" i="15"/>
  <c r="P1419" i="15"/>
  <c r="O1419" i="15"/>
  <c r="T1418" i="15"/>
  <c r="S1418" i="15"/>
  <c r="P1418" i="15"/>
  <c r="O1418" i="15"/>
  <c r="T1417" i="15"/>
  <c r="S1417" i="15"/>
  <c r="P1417" i="15"/>
  <c r="O1417" i="15"/>
  <c r="T1416" i="15"/>
  <c r="S1416" i="15"/>
  <c r="P1416" i="15"/>
  <c r="O1416" i="15"/>
  <c r="T1415" i="15"/>
  <c r="S1415" i="15"/>
  <c r="P1415" i="15"/>
  <c r="O1415" i="15"/>
  <c r="T1414" i="15"/>
  <c r="S1414" i="15"/>
  <c r="P1414" i="15"/>
  <c r="O1414" i="15"/>
  <c r="T1413" i="15"/>
  <c r="S1413" i="15"/>
  <c r="P1413" i="15"/>
  <c r="O1413" i="15"/>
  <c r="T1412" i="15"/>
  <c r="S1412" i="15"/>
  <c r="P1412" i="15"/>
  <c r="O1412" i="15"/>
  <c r="T1411" i="15"/>
  <c r="S1411" i="15"/>
  <c r="P1411" i="15"/>
  <c r="O1411" i="15"/>
  <c r="T1410" i="15"/>
  <c r="S1410" i="15"/>
  <c r="P1410" i="15"/>
  <c r="O1410" i="15"/>
  <c r="T1409" i="15"/>
  <c r="S1409" i="15"/>
  <c r="P1409" i="15"/>
  <c r="O1409" i="15"/>
  <c r="T1408" i="15"/>
  <c r="S1408" i="15"/>
  <c r="P1408" i="15"/>
  <c r="O1408" i="15"/>
  <c r="T1407" i="15"/>
  <c r="S1407" i="15"/>
  <c r="P1407" i="15"/>
  <c r="O1407" i="15"/>
  <c r="T1406" i="15"/>
  <c r="S1406" i="15"/>
  <c r="P1406" i="15"/>
  <c r="O1406" i="15"/>
  <c r="T1405" i="15"/>
  <c r="S1405" i="15"/>
  <c r="P1405" i="15"/>
  <c r="O1405" i="15"/>
  <c r="T1404" i="15"/>
  <c r="S1404" i="15"/>
  <c r="P1404" i="15"/>
  <c r="O1404" i="15"/>
  <c r="T1403" i="15"/>
  <c r="S1403" i="15"/>
  <c r="P1403" i="15"/>
  <c r="O1403" i="15"/>
  <c r="T1402" i="15"/>
  <c r="S1402" i="15"/>
  <c r="P1402" i="15"/>
  <c r="O1402" i="15"/>
  <c r="T1401" i="15"/>
  <c r="S1401" i="15"/>
  <c r="P1401" i="15"/>
  <c r="O1401" i="15"/>
  <c r="T1400" i="15"/>
  <c r="S1400" i="15"/>
  <c r="P1400" i="15"/>
  <c r="O1400" i="15"/>
  <c r="T1399" i="15"/>
  <c r="S1399" i="15"/>
  <c r="P1399" i="15"/>
  <c r="O1399" i="15"/>
  <c r="T1398" i="15"/>
  <c r="S1398" i="15"/>
  <c r="P1398" i="15"/>
  <c r="O1398" i="15"/>
  <c r="T1397" i="15"/>
  <c r="S1397" i="15"/>
  <c r="P1397" i="15"/>
  <c r="O1397" i="15"/>
  <c r="T1396" i="15"/>
  <c r="S1396" i="15"/>
  <c r="P1396" i="15"/>
  <c r="O1396" i="15"/>
  <c r="T1395" i="15"/>
  <c r="S1395" i="15"/>
  <c r="P1395" i="15"/>
  <c r="O1395" i="15"/>
  <c r="T1394" i="15"/>
  <c r="S1394" i="15"/>
  <c r="P1394" i="15"/>
  <c r="O1394" i="15"/>
  <c r="T1393" i="15"/>
  <c r="S1393" i="15"/>
  <c r="P1393" i="15"/>
  <c r="O1393" i="15"/>
  <c r="T1392" i="15"/>
  <c r="S1392" i="15"/>
  <c r="P1392" i="15"/>
  <c r="O1392" i="15"/>
  <c r="T1391" i="15"/>
  <c r="S1391" i="15"/>
  <c r="P1391" i="15"/>
  <c r="O1391" i="15"/>
  <c r="T1390" i="15"/>
  <c r="S1390" i="15"/>
  <c r="P1390" i="15"/>
  <c r="O1390" i="15"/>
  <c r="T1389" i="15"/>
  <c r="S1389" i="15"/>
  <c r="P1389" i="15"/>
  <c r="O1389" i="15"/>
  <c r="T1388" i="15"/>
  <c r="S1388" i="15"/>
  <c r="P1388" i="15"/>
  <c r="O1388" i="15"/>
  <c r="T1387" i="15"/>
  <c r="S1387" i="15"/>
  <c r="P1387" i="15"/>
  <c r="O1387" i="15"/>
  <c r="T1386" i="15"/>
  <c r="S1386" i="15"/>
  <c r="P1386" i="15"/>
  <c r="O1386" i="15"/>
  <c r="T1385" i="15"/>
  <c r="S1385" i="15"/>
  <c r="P1385" i="15"/>
  <c r="O1385" i="15"/>
  <c r="T1384" i="15"/>
  <c r="S1384" i="15"/>
  <c r="P1384" i="15"/>
  <c r="O1384" i="15"/>
  <c r="T1383" i="15"/>
  <c r="S1383" i="15"/>
  <c r="P1383" i="15"/>
  <c r="O1383" i="15"/>
  <c r="T1382" i="15"/>
  <c r="S1382" i="15"/>
  <c r="P1382" i="15"/>
  <c r="O1382" i="15"/>
  <c r="T1381" i="15"/>
  <c r="S1381" i="15"/>
  <c r="P1381" i="15"/>
  <c r="O1381" i="15"/>
  <c r="T1380" i="15"/>
  <c r="S1380" i="15"/>
  <c r="P1380" i="15"/>
  <c r="O1380" i="15"/>
  <c r="T1379" i="15"/>
  <c r="S1379" i="15"/>
  <c r="P1379" i="15"/>
  <c r="O1379" i="15"/>
  <c r="T1378" i="15"/>
  <c r="S1378" i="15"/>
  <c r="P1378" i="15"/>
  <c r="O1378" i="15"/>
  <c r="T1377" i="15"/>
  <c r="S1377" i="15"/>
  <c r="P1377" i="15"/>
  <c r="O1377" i="15"/>
  <c r="T1376" i="15"/>
  <c r="S1376" i="15"/>
  <c r="P1376" i="15"/>
  <c r="O1376" i="15"/>
  <c r="T1375" i="15"/>
  <c r="S1375" i="15"/>
  <c r="P1375" i="15"/>
  <c r="O1375" i="15"/>
  <c r="T1374" i="15"/>
  <c r="S1374" i="15"/>
  <c r="P1374" i="15"/>
  <c r="O1374" i="15"/>
  <c r="T1373" i="15"/>
  <c r="S1373" i="15"/>
  <c r="P1373" i="15"/>
  <c r="O1373" i="15"/>
  <c r="T1372" i="15"/>
  <c r="S1372" i="15"/>
  <c r="P1372" i="15"/>
  <c r="O1372" i="15"/>
  <c r="T1371" i="15"/>
  <c r="S1371" i="15"/>
  <c r="P1371" i="15"/>
  <c r="O1371" i="15"/>
  <c r="T1370" i="15"/>
  <c r="S1370" i="15"/>
  <c r="P1370" i="15"/>
  <c r="O1370" i="15"/>
  <c r="T1369" i="15"/>
  <c r="S1369" i="15"/>
  <c r="P1369" i="15"/>
  <c r="O1369" i="15"/>
  <c r="T1368" i="15"/>
  <c r="S1368" i="15"/>
  <c r="P1368" i="15"/>
  <c r="O1368" i="15"/>
  <c r="T1367" i="15"/>
  <c r="S1367" i="15"/>
  <c r="P1367" i="15"/>
  <c r="O1367" i="15"/>
  <c r="T1366" i="15"/>
  <c r="S1366" i="15"/>
  <c r="P1366" i="15"/>
  <c r="O1366" i="15"/>
  <c r="T1365" i="15"/>
  <c r="S1365" i="15"/>
  <c r="P1365" i="15"/>
  <c r="O1365" i="15"/>
  <c r="T1364" i="15"/>
  <c r="S1364" i="15"/>
  <c r="P1364" i="15"/>
  <c r="O1364" i="15"/>
  <c r="T1363" i="15"/>
  <c r="S1363" i="15"/>
  <c r="P1363" i="15"/>
  <c r="O1363" i="15"/>
  <c r="T1362" i="15"/>
  <c r="S1362" i="15"/>
  <c r="P1362" i="15"/>
  <c r="O1362" i="15"/>
  <c r="T1361" i="15"/>
  <c r="S1361" i="15"/>
  <c r="P1361" i="15"/>
  <c r="O1361" i="15"/>
  <c r="T1360" i="15"/>
  <c r="S1360" i="15"/>
  <c r="P1360" i="15"/>
  <c r="O1360" i="15"/>
  <c r="T1359" i="15"/>
  <c r="S1359" i="15"/>
  <c r="P1359" i="15"/>
  <c r="O1359" i="15"/>
  <c r="T1358" i="15"/>
  <c r="S1358" i="15"/>
  <c r="P1358" i="15"/>
  <c r="O1358" i="15"/>
  <c r="T1357" i="15"/>
  <c r="S1357" i="15"/>
  <c r="P1357" i="15"/>
  <c r="O1357" i="15"/>
  <c r="T1356" i="15"/>
  <c r="S1356" i="15"/>
  <c r="P1356" i="15"/>
  <c r="O1356" i="15"/>
  <c r="T1355" i="15"/>
  <c r="S1355" i="15"/>
  <c r="P1355" i="15"/>
  <c r="O1355" i="15"/>
  <c r="T1354" i="15"/>
  <c r="S1354" i="15"/>
  <c r="P1354" i="15"/>
  <c r="O1354" i="15"/>
  <c r="T1353" i="15"/>
  <c r="S1353" i="15"/>
  <c r="P1353" i="15"/>
  <c r="O1353" i="15"/>
  <c r="T1352" i="15"/>
  <c r="S1352" i="15"/>
  <c r="P1352" i="15"/>
  <c r="O1352" i="15"/>
  <c r="T1351" i="15"/>
  <c r="S1351" i="15"/>
  <c r="P1351" i="15"/>
  <c r="O1351" i="15"/>
  <c r="T1350" i="15"/>
  <c r="S1350" i="15"/>
  <c r="P1350" i="15"/>
  <c r="O1350" i="15"/>
  <c r="T1349" i="15"/>
  <c r="S1349" i="15"/>
  <c r="P1349" i="15"/>
  <c r="O1349" i="15"/>
  <c r="T1348" i="15"/>
  <c r="S1348" i="15"/>
  <c r="P1348" i="15"/>
  <c r="O1348" i="15"/>
  <c r="T1347" i="15"/>
  <c r="S1347" i="15"/>
  <c r="P1347" i="15"/>
  <c r="O1347" i="15"/>
  <c r="T1346" i="15"/>
  <c r="S1346" i="15"/>
  <c r="P1346" i="15"/>
  <c r="O1346" i="15"/>
  <c r="T1345" i="15"/>
  <c r="S1345" i="15"/>
  <c r="P1345" i="15"/>
  <c r="O1345" i="15"/>
  <c r="T1344" i="15"/>
  <c r="S1344" i="15"/>
  <c r="P1344" i="15"/>
  <c r="O1344" i="15"/>
  <c r="T1343" i="15"/>
  <c r="S1343" i="15"/>
  <c r="P1343" i="15"/>
  <c r="O1343" i="15"/>
  <c r="T1342" i="15"/>
  <c r="S1342" i="15"/>
  <c r="P1342" i="15"/>
  <c r="O1342" i="15"/>
  <c r="T1341" i="15"/>
  <c r="S1341" i="15"/>
  <c r="P1341" i="15"/>
  <c r="O1341" i="15"/>
  <c r="T1340" i="15"/>
  <c r="S1340" i="15"/>
  <c r="P1340" i="15"/>
  <c r="O1340" i="15"/>
  <c r="T1339" i="15"/>
  <c r="S1339" i="15"/>
  <c r="P1339" i="15"/>
  <c r="O1339" i="15"/>
  <c r="T1338" i="15"/>
  <c r="S1338" i="15"/>
  <c r="P1338" i="15"/>
  <c r="O1338" i="15"/>
  <c r="T1337" i="15"/>
  <c r="S1337" i="15"/>
  <c r="P1337" i="15"/>
  <c r="O1337" i="15"/>
  <c r="T1336" i="15"/>
  <c r="S1336" i="15"/>
  <c r="P1336" i="15"/>
  <c r="O1336" i="15"/>
  <c r="T1335" i="15"/>
  <c r="S1335" i="15"/>
  <c r="P1335" i="15"/>
  <c r="O1335" i="15"/>
  <c r="T1334" i="15"/>
  <c r="S1334" i="15"/>
  <c r="P1334" i="15"/>
  <c r="O1334" i="15"/>
  <c r="T1333" i="15"/>
  <c r="S1333" i="15"/>
  <c r="P1333" i="15"/>
  <c r="O1333" i="15"/>
  <c r="T1332" i="15"/>
  <c r="S1332" i="15"/>
  <c r="P1332" i="15"/>
  <c r="O1332" i="15"/>
  <c r="T1331" i="15"/>
  <c r="S1331" i="15"/>
  <c r="P1331" i="15"/>
  <c r="O1331" i="15"/>
  <c r="T1330" i="15"/>
  <c r="S1330" i="15"/>
  <c r="P1330" i="15"/>
  <c r="O1330" i="15"/>
  <c r="T1329" i="15"/>
  <c r="S1329" i="15"/>
  <c r="P1329" i="15"/>
  <c r="O1329" i="15"/>
  <c r="T1328" i="15"/>
  <c r="S1328" i="15"/>
  <c r="P1328" i="15"/>
  <c r="O1328" i="15"/>
  <c r="T1327" i="15"/>
  <c r="S1327" i="15"/>
  <c r="P1327" i="15"/>
  <c r="O1327" i="15"/>
  <c r="T1326" i="15"/>
  <c r="S1326" i="15"/>
  <c r="P1326" i="15"/>
  <c r="O1326" i="15"/>
  <c r="T1325" i="15"/>
  <c r="S1325" i="15"/>
  <c r="P1325" i="15"/>
  <c r="O1325" i="15"/>
  <c r="T1324" i="15"/>
  <c r="S1324" i="15"/>
  <c r="P1324" i="15"/>
  <c r="O1324" i="15"/>
  <c r="T1323" i="15"/>
  <c r="S1323" i="15"/>
  <c r="P1323" i="15"/>
  <c r="O1323" i="15"/>
  <c r="T1322" i="15"/>
  <c r="S1322" i="15"/>
  <c r="P1322" i="15"/>
  <c r="O1322" i="15"/>
  <c r="T1321" i="15"/>
  <c r="S1321" i="15"/>
  <c r="P1321" i="15"/>
  <c r="O1321" i="15"/>
  <c r="T1320" i="15"/>
  <c r="S1320" i="15"/>
  <c r="P1320" i="15"/>
  <c r="O1320" i="15"/>
  <c r="T1319" i="15"/>
  <c r="S1319" i="15"/>
  <c r="P1319" i="15"/>
  <c r="O1319" i="15"/>
  <c r="T1318" i="15"/>
  <c r="S1318" i="15"/>
  <c r="P1318" i="15"/>
  <c r="O1318" i="15"/>
  <c r="T1317" i="15"/>
  <c r="S1317" i="15"/>
  <c r="P1317" i="15"/>
  <c r="O1317" i="15"/>
  <c r="T1316" i="15"/>
  <c r="S1316" i="15"/>
  <c r="P1316" i="15"/>
  <c r="O1316" i="15"/>
  <c r="T1315" i="15"/>
  <c r="S1315" i="15"/>
  <c r="P1315" i="15"/>
  <c r="O1315" i="15"/>
  <c r="T1314" i="15"/>
  <c r="S1314" i="15"/>
  <c r="P1314" i="15"/>
  <c r="O1314" i="15"/>
  <c r="T1313" i="15"/>
  <c r="S1313" i="15"/>
  <c r="P1313" i="15"/>
  <c r="O1313" i="15"/>
  <c r="T1312" i="15"/>
  <c r="S1312" i="15"/>
  <c r="P1312" i="15"/>
  <c r="O1312" i="15"/>
  <c r="T1311" i="15"/>
  <c r="S1311" i="15"/>
  <c r="P1311" i="15"/>
  <c r="O1311" i="15"/>
  <c r="T1310" i="15"/>
  <c r="S1310" i="15"/>
  <c r="P1310" i="15"/>
  <c r="O1310" i="15"/>
  <c r="T1309" i="15"/>
  <c r="S1309" i="15"/>
  <c r="P1309" i="15"/>
  <c r="O1309" i="15"/>
  <c r="T1308" i="15"/>
  <c r="S1308" i="15"/>
  <c r="P1308" i="15"/>
  <c r="O1308" i="15"/>
  <c r="T1307" i="15"/>
  <c r="S1307" i="15"/>
  <c r="P1307" i="15"/>
  <c r="O1307" i="15"/>
  <c r="T1306" i="15"/>
  <c r="S1306" i="15"/>
  <c r="P1306" i="15"/>
  <c r="O1306" i="15"/>
  <c r="T1305" i="15"/>
  <c r="S1305" i="15"/>
  <c r="P1305" i="15"/>
  <c r="O1305" i="15"/>
  <c r="T1304" i="15"/>
  <c r="S1304" i="15"/>
  <c r="P1304" i="15"/>
  <c r="O1304" i="15"/>
  <c r="T1303" i="15"/>
  <c r="S1303" i="15"/>
  <c r="P1303" i="15"/>
  <c r="O1303" i="15"/>
  <c r="T1302" i="15"/>
  <c r="S1302" i="15"/>
  <c r="P1302" i="15"/>
  <c r="O1302" i="15"/>
  <c r="T1301" i="15"/>
  <c r="S1301" i="15"/>
  <c r="P1301" i="15"/>
  <c r="O1301" i="15"/>
  <c r="T1300" i="15"/>
  <c r="S1300" i="15"/>
  <c r="P1300" i="15"/>
  <c r="O1300" i="15"/>
  <c r="T1299" i="15"/>
  <c r="S1299" i="15"/>
  <c r="P1299" i="15"/>
  <c r="O1299" i="15"/>
  <c r="T1298" i="15"/>
  <c r="S1298" i="15"/>
  <c r="P1298" i="15"/>
  <c r="O1298" i="15"/>
  <c r="T1297" i="15"/>
  <c r="S1297" i="15"/>
  <c r="P1297" i="15"/>
  <c r="O1297" i="15"/>
  <c r="T1296" i="15"/>
  <c r="S1296" i="15"/>
  <c r="P1296" i="15"/>
  <c r="O1296" i="15"/>
  <c r="T1295" i="15"/>
  <c r="S1295" i="15"/>
  <c r="P1295" i="15"/>
  <c r="O1295" i="15"/>
  <c r="T1294" i="15"/>
  <c r="S1294" i="15"/>
  <c r="P1294" i="15"/>
  <c r="O1294" i="15"/>
  <c r="T1293" i="15"/>
  <c r="S1293" i="15"/>
  <c r="P1293" i="15"/>
  <c r="O1293" i="15"/>
  <c r="T1292" i="15"/>
  <c r="S1292" i="15"/>
  <c r="P1292" i="15"/>
  <c r="O1292" i="15"/>
  <c r="T1291" i="15"/>
  <c r="S1291" i="15"/>
  <c r="P1291" i="15"/>
  <c r="O1291" i="15"/>
  <c r="T1290" i="15"/>
  <c r="S1290" i="15"/>
  <c r="P1290" i="15"/>
  <c r="O1290" i="15"/>
  <c r="T1289" i="15"/>
  <c r="S1289" i="15"/>
  <c r="P1289" i="15"/>
  <c r="O1289" i="15"/>
  <c r="T1288" i="15"/>
  <c r="S1288" i="15"/>
  <c r="P1288" i="15"/>
  <c r="O1288" i="15"/>
  <c r="T1287" i="15"/>
  <c r="S1287" i="15"/>
  <c r="P1287" i="15"/>
  <c r="O1287" i="15"/>
  <c r="T1286" i="15"/>
  <c r="S1286" i="15"/>
  <c r="P1286" i="15"/>
  <c r="O1286" i="15"/>
  <c r="T1285" i="15"/>
  <c r="S1285" i="15"/>
  <c r="P1285" i="15"/>
  <c r="O1285" i="15"/>
  <c r="T1284" i="15"/>
  <c r="S1284" i="15"/>
  <c r="P1284" i="15"/>
  <c r="O1284" i="15"/>
  <c r="T1283" i="15"/>
  <c r="S1283" i="15"/>
  <c r="P1283" i="15"/>
  <c r="O1283" i="15"/>
  <c r="T1282" i="15"/>
  <c r="S1282" i="15"/>
  <c r="P1282" i="15"/>
  <c r="O1282" i="15"/>
  <c r="T1281" i="15"/>
  <c r="S1281" i="15"/>
  <c r="P1281" i="15"/>
  <c r="O1281" i="15"/>
  <c r="T1280" i="15"/>
  <c r="S1280" i="15"/>
  <c r="P1280" i="15"/>
  <c r="O1280" i="15"/>
  <c r="T1279" i="15"/>
  <c r="S1279" i="15"/>
  <c r="P1279" i="15"/>
  <c r="O1279" i="15"/>
  <c r="T1278" i="15"/>
  <c r="S1278" i="15"/>
  <c r="P1278" i="15"/>
  <c r="O1278" i="15"/>
  <c r="T1277" i="15"/>
  <c r="S1277" i="15"/>
  <c r="P1277" i="15"/>
  <c r="O1277" i="15"/>
  <c r="T1276" i="15"/>
  <c r="S1276" i="15"/>
  <c r="P1276" i="15"/>
  <c r="O1276" i="15"/>
  <c r="T1275" i="15"/>
  <c r="S1275" i="15"/>
  <c r="P1275" i="15"/>
  <c r="O1275" i="15"/>
  <c r="T1274" i="15"/>
  <c r="S1274" i="15"/>
  <c r="P1274" i="15"/>
  <c r="O1274" i="15"/>
  <c r="T1273" i="15"/>
  <c r="S1273" i="15"/>
  <c r="P1273" i="15"/>
  <c r="O1273" i="15"/>
  <c r="T1272" i="15"/>
  <c r="S1272" i="15"/>
  <c r="P1272" i="15"/>
  <c r="O1272" i="15"/>
  <c r="T1271" i="15"/>
  <c r="S1271" i="15"/>
  <c r="P1271" i="15"/>
  <c r="O1271" i="15"/>
  <c r="T1270" i="15"/>
  <c r="S1270" i="15"/>
  <c r="P1270" i="15"/>
  <c r="O1270" i="15"/>
  <c r="T1269" i="15"/>
  <c r="S1269" i="15"/>
  <c r="P1269" i="15"/>
  <c r="O1269" i="15"/>
  <c r="T1268" i="15"/>
  <c r="S1268" i="15"/>
  <c r="P1268" i="15"/>
  <c r="O1268" i="15"/>
  <c r="T1267" i="15"/>
  <c r="S1267" i="15"/>
  <c r="P1267" i="15"/>
  <c r="O1267" i="15"/>
  <c r="T1266" i="15"/>
  <c r="S1266" i="15"/>
  <c r="P1266" i="15"/>
  <c r="O1266" i="15"/>
  <c r="T1265" i="15"/>
  <c r="S1265" i="15"/>
  <c r="P1265" i="15"/>
  <c r="O1265" i="15"/>
  <c r="T1264" i="15"/>
  <c r="S1264" i="15"/>
  <c r="P1264" i="15"/>
  <c r="O1264" i="15"/>
  <c r="T1263" i="15"/>
  <c r="S1263" i="15"/>
  <c r="P1263" i="15"/>
  <c r="O1263" i="15"/>
  <c r="T1262" i="15"/>
  <c r="S1262" i="15"/>
  <c r="P1262" i="15"/>
  <c r="O1262" i="15"/>
  <c r="T1261" i="15"/>
  <c r="S1261" i="15"/>
  <c r="P1261" i="15"/>
  <c r="O1261" i="15"/>
  <c r="T1260" i="15"/>
  <c r="S1260" i="15"/>
  <c r="P1260" i="15"/>
  <c r="O1260" i="15"/>
  <c r="T1259" i="15"/>
  <c r="S1259" i="15"/>
  <c r="P1259" i="15"/>
  <c r="O1259" i="15"/>
  <c r="T1258" i="15"/>
  <c r="S1258" i="15"/>
  <c r="P1258" i="15"/>
  <c r="O1258" i="15"/>
  <c r="T1257" i="15"/>
  <c r="S1257" i="15"/>
  <c r="P1257" i="15"/>
  <c r="O1257" i="15"/>
  <c r="T1256" i="15"/>
  <c r="S1256" i="15"/>
  <c r="P1256" i="15"/>
  <c r="O1256" i="15"/>
  <c r="T1255" i="15"/>
  <c r="S1255" i="15"/>
  <c r="P1255" i="15"/>
  <c r="O1255" i="15"/>
  <c r="T1254" i="15"/>
  <c r="S1254" i="15"/>
  <c r="P1254" i="15"/>
  <c r="O1254" i="15"/>
  <c r="T1253" i="15"/>
  <c r="S1253" i="15"/>
  <c r="P1253" i="15"/>
  <c r="O1253" i="15"/>
  <c r="T1252" i="15"/>
  <c r="S1252" i="15"/>
  <c r="P1252" i="15"/>
  <c r="O1252" i="15"/>
  <c r="T1251" i="15"/>
  <c r="S1251" i="15"/>
  <c r="P1251" i="15"/>
  <c r="O1251" i="15"/>
  <c r="T1250" i="15"/>
  <c r="S1250" i="15"/>
  <c r="P1250" i="15"/>
  <c r="O1250" i="15"/>
  <c r="T1249" i="15"/>
  <c r="S1249" i="15"/>
  <c r="P1249" i="15"/>
  <c r="O1249" i="15"/>
  <c r="T1248" i="15"/>
  <c r="S1248" i="15"/>
  <c r="P1248" i="15"/>
  <c r="O1248" i="15"/>
  <c r="T1247" i="15"/>
  <c r="S1247" i="15"/>
  <c r="P1247" i="15"/>
  <c r="O1247" i="15"/>
  <c r="T1246" i="15"/>
  <c r="S1246" i="15"/>
  <c r="P1246" i="15"/>
  <c r="O1246" i="15"/>
  <c r="T1245" i="15"/>
  <c r="S1245" i="15"/>
  <c r="P1245" i="15"/>
  <c r="O1245" i="15"/>
  <c r="T1244" i="15"/>
  <c r="S1244" i="15"/>
  <c r="P1244" i="15"/>
  <c r="O1244" i="15"/>
  <c r="T1243" i="15"/>
  <c r="S1243" i="15"/>
  <c r="P1243" i="15"/>
  <c r="O1243" i="15"/>
  <c r="T1242" i="15"/>
  <c r="S1242" i="15"/>
  <c r="P1242" i="15"/>
  <c r="O1242" i="15"/>
  <c r="T1241" i="15"/>
  <c r="S1241" i="15"/>
  <c r="P1241" i="15"/>
  <c r="O1241" i="15"/>
  <c r="T1240" i="15"/>
  <c r="S1240" i="15"/>
  <c r="P1240" i="15"/>
  <c r="O1240" i="15"/>
  <c r="T1239" i="15"/>
  <c r="S1239" i="15"/>
  <c r="P1239" i="15"/>
  <c r="O1239" i="15"/>
  <c r="T1238" i="15"/>
  <c r="S1238" i="15"/>
  <c r="P1238" i="15"/>
  <c r="O1238" i="15"/>
  <c r="T1237" i="15"/>
  <c r="S1237" i="15"/>
  <c r="P1237" i="15"/>
  <c r="O1237" i="15"/>
  <c r="T1236" i="15"/>
  <c r="S1236" i="15"/>
  <c r="P1236" i="15"/>
  <c r="O1236" i="15"/>
  <c r="T1235" i="15"/>
  <c r="S1235" i="15"/>
  <c r="P1235" i="15"/>
  <c r="O1235" i="15"/>
  <c r="T1234" i="15"/>
  <c r="S1234" i="15"/>
  <c r="P1234" i="15"/>
  <c r="O1234" i="15"/>
  <c r="T1233" i="15"/>
  <c r="S1233" i="15"/>
  <c r="P1233" i="15"/>
  <c r="O1233" i="15"/>
  <c r="T1232" i="15"/>
  <c r="S1232" i="15"/>
  <c r="P1232" i="15"/>
  <c r="O1232" i="15"/>
  <c r="T1231" i="15"/>
  <c r="S1231" i="15"/>
  <c r="P1231" i="15"/>
  <c r="O1231" i="15"/>
  <c r="T1230" i="15"/>
  <c r="S1230" i="15"/>
  <c r="P1230" i="15"/>
  <c r="O1230" i="15"/>
  <c r="T1229" i="15"/>
  <c r="S1229" i="15"/>
  <c r="P1229" i="15"/>
  <c r="O1229" i="15"/>
  <c r="T1228" i="15"/>
  <c r="S1228" i="15"/>
  <c r="P1228" i="15"/>
  <c r="O1228" i="15"/>
  <c r="T1227" i="15"/>
  <c r="S1227" i="15"/>
  <c r="P1227" i="15"/>
  <c r="O1227" i="15"/>
  <c r="T1226" i="15"/>
  <c r="S1226" i="15"/>
  <c r="P1226" i="15"/>
  <c r="O1226" i="15"/>
  <c r="T1225" i="15"/>
  <c r="S1225" i="15"/>
  <c r="P1225" i="15"/>
  <c r="O1225" i="15"/>
  <c r="T1224" i="15"/>
  <c r="S1224" i="15"/>
  <c r="P1224" i="15"/>
  <c r="O1224" i="15"/>
  <c r="T1223" i="15"/>
  <c r="S1223" i="15"/>
  <c r="P1223" i="15"/>
  <c r="O1223" i="15"/>
  <c r="T1222" i="15"/>
  <c r="S1222" i="15"/>
  <c r="P1222" i="15"/>
  <c r="O1222" i="15"/>
  <c r="T1221" i="15"/>
  <c r="S1221" i="15"/>
  <c r="P1221" i="15"/>
  <c r="O1221" i="15"/>
  <c r="T1220" i="15"/>
  <c r="S1220" i="15"/>
  <c r="P1220" i="15"/>
  <c r="O1220" i="15"/>
  <c r="T1219" i="15"/>
  <c r="S1219" i="15"/>
  <c r="P1219" i="15"/>
  <c r="O1219" i="15"/>
  <c r="T1218" i="15"/>
  <c r="S1218" i="15"/>
  <c r="P1218" i="15"/>
  <c r="O1218" i="15"/>
  <c r="T1217" i="15"/>
  <c r="S1217" i="15"/>
  <c r="P1217" i="15"/>
  <c r="O1217" i="15"/>
  <c r="T1216" i="15"/>
  <c r="S1216" i="15"/>
  <c r="P1216" i="15"/>
  <c r="O1216" i="15"/>
  <c r="T1215" i="15"/>
  <c r="S1215" i="15"/>
  <c r="P1215" i="15"/>
  <c r="O1215" i="15"/>
  <c r="T1214" i="15"/>
  <c r="S1214" i="15"/>
  <c r="P1214" i="15"/>
  <c r="O1214" i="15"/>
  <c r="T1213" i="15"/>
  <c r="S1213" i="15"/>
  <c r="P1213" i="15"/>
  <c r="O1213" i="15"/>
  <c r="T1212" i="15"/>
  <c r="S1212" i="15"/>
  <c r="P1212" i="15"/>
  <c r="O1212" i="15"/>
  <c r="T1211" i="15"/>
  <c r="S1211" i="15"/>
  <c r="P1211" i="15"/>
  <c r="O1211" i="15"/>
  <c r="T1210" i="15"/>
  <c r="S1210" i="15"/>
  <c r="P1210" i="15"/>
  <c r="O1210" i="15"/>
  <c r="T1209" i="15"/>
  <c r="S1209" i="15"/>
  <c r="P1209" i="15"/>
  <c r="O1209" i="15"/>
  <c r="T1208" i="15"/>
  <c r="S1208" i="15"/>
  <c r="P1208" i="15"/>
  <c r="O1208" i="15"/>
  <c r="T1207" i="15"/>
  <c r="S1207" i="15"/>
  <c r="P1207" i="15"/>
  <c r="O1207" i="15"/>
  <c r="T1206" i="15"/>
  <c r="S1206" i="15"/>
  <c r="P1206" i="15"/>
  <c r="O1206" i="15"/>
  <c r="T1205" i="15"/>
  <c r="S1205" i="15"/>
  <c r="P1205" i="15"/>
  <c r="O1205" i="15"/>
  <c r="T1204" i="15"/>
  <c r="S1204" i="15"/>
  <c r="P1204" i="15"/>
  <c r="O1204" i="15"/>
  <c r="T1203" i="15"/>
  <c r="S1203" i="15"/>
  <c r="P1203" i="15"/>
  <c r="O1203" i="15"/>
  <c r="T1202" i="15"/>
  <c r="S1202" i="15"/>
  <c r="P1202" i="15"/>
  <c r="O1202" i="15"/>
  <c r="T1201" i="15"/>
  <c r="S1201" i="15"/>
  <c r="P1201" i="15"/>
  <c r="O1201" i="15"/>
  <c r="T1200" i="15"/>
  <c r="S1200" i="15"/>
  <c r="P1200" i="15"/>
  <c r="O1200" i="15"/>
  <c r="T1199" i="15"/>
  <c r="S1199" i="15"/>
  <c r="P1199" i="15"/>
  <c r="O1199" i="15"/>
  <c r="T1198" i="15"/>
  <c r="S1198" i="15"/>
  <c r="P1198" i="15"/>
  <c r="O1198" i="15"/>
  <c r="T1197" i="15"/>
  <c r="S1197" i="15"/>
  <c r="P1197" i="15"/>
  <c r="O1197" i="15"/>
  <c r="T1196" i="15"/>
  <c r="S1196" i="15"/>
  <c r="P1196" i="15"/>
  <c r="O1196" i="15"/>
  <c r="T1195" i="15"/>
  <c r="S1195" i="15"/>
  <c r="P1195" i="15"/>
  <c r="O1195" i="15"/>
  <c r="T1194" i="15"/>
  <c r="S1194" i="15"/>
  <c r="P1194" i="15"/>
  <c r="O1194" i="15"/>
  <c r="T1193" i="15"/>
  <c r="S1193" i="15"/>
  <c r="P1193" i="15"/>
  <c r="O1193" i="15"/>
  <c r="T1192" i="15"/>
  <c r="S1192" i="15"/>
  <c r="P1192" i="15"/>
  <c r="O1192" i="15"/>
  <c r="T1191" i="15"/>
  <c r="S1191" i="15"/>
  <c r="P1191" i="15"/>
  <c r="O1191" i="15"/>
  <c r="T1190" i="15"/>
  <c r="S1190" i="15"/>
  <c r="P1190" i="15"/>
  <c r="O1190" i="15"/>
  <c r="T1189" i="15"/>
  <c r="S1189" i="15"/>
  <c r="P1189" i="15"/>
  <c r="O1189" i="15"/>
  <c r="T1188" i="15"/>
  <c r="S1188" i="15"/>
  <c r="P1188" i="15"/>
  <c r="O1188" i="15"/>
  <c r="T1187" i="15"/>
  <c r="S1187" i="15"/>
  <c r="P1187" i="15"/>
  <c r="O1187" i="15"/>
  <c r="T1186" i="15"/>
  <c r="S1186" i="15"/>
  <c r="P1186" i="15"/>
  <c r="O1186" i="15"/>
  <c r="T1185" i="15"/>
  <c r="S1185" i="15"/>
  <c r="P1185" i="15"/>
  <c r="O1185" i="15"/>
  <c r="T1184" i="15"/>
  <c r="S1184" i="15"/>
  <c r="P1184" i="15"/>
  <c r="O1184" i="15"/>
  <c r="T1183" i="15"/>
  <c r="S1183" i="15"/>
  <c r="P1183" i="15"/>
  <c r="O1183" i="15"/>
  <c r="T1182" i="15"/>
  <c r="S1182" i="15"/>
  <c r="P1182" i="15"/>
  <c r="O1182" i="15"/>
  <c r="T1181" i="15"/>
  <c r="S1181" i="15"/>
  <c r="P1181" i="15"/>
  <c r="O1181" i="15"/>
  <c r="T1180" i="15"/>
  <c r="S1180" i="15"/>
  <c r="P1180" i="15"/>
  <c r="O1180" i="15"/>
  <c r="T1179" i="15"/>
  <c r="S1179" i="15"/>
  <c r="P1179" i="15"/>
  <c r="O1179" i="15"/>
  <c r="T1178" i="15"/>
  <c r="S1178" i="15"/>
  <c r="P1178" i="15"/>
  <c r="O1178" i="15"/>
  <c r="T1177" i="15"/>
  <c r="S1177" i="15"/>
  <c r="P1177" i="15"/>
  <c r="O1177" i="15"/>
  <c r="T1176" i="15"/>
  <c r="S1176" i="15"/>
  <c r="P1176" i="15"/>
  <c r="O1176" i="15"/>
  <c r="T1175" i="15"/>
  <c r="S1175" i="15"/>
  <c r="P1175" i="15"/>
  <c r="O1175" i="15"/>
  <c r="T1174" i="15"/>
  <c r="S1174" i="15"/>
  <c r="P1174" i="15"/>
  <c r="O1174" i="15"/>
  <c r="T1173" i="15"/>
  <c r="S1173" i="15"/>
  <c r="P1173" i="15"/>
  <c r="O1173" i="15"/>
  <c r="T1172" i="15"/>
  <c r="S1172" i="15"/>
  <c r="P1172" i="15"/>
  <c r="O1172" i="15"/>
  <c r="T1171" i="15"/>
  <c r="S1171" i="15"/>
  <c r="P1171" i="15"/>
  <c r="O1171" i="15"/>
  <c r="T1170" i="15"/>
  <c r="S1170" i="15"/>
  <c r="P1170" i="15"/>
  <c r="O1170" i="15"/>
  <c r="T1169" i="15"/>
  <c r="S1169" i="15"/>
  <c r="P1169" i="15"/>
  <c r="O1169" i="15"/>
  <c r="T1168" i="15"/>
  <c r="S1168" i="15"/>
  <c r="P1168" i="15"/>
  <c r="O1168" i="15"/>
  <c r="T1167" i="15"/>
  <c r="S1167" i="15"/>
  <c r="P1167" i="15"/>
  <c r="O1167" i="15"/>
  <c r="T1166" i="15"/>
  <c r="S1166" i="15"/>
  <c r="P1166" i="15"/>
  <c r="O1166" i="15"/>
  <c r="T1165" i="15"/>
  <c r="S1165" i="15"/>
  <c r="P1165" i="15"/>
  <c r="O1165" i="15"/>
  <c r="T1164" i="15"/>
  <c r="S1164" i="15"/>
  <c r="P1164" i="15"/>
  <c r="O1164" i="15"/>
  <c r="T1163" i="15"/>
  <c r="S1163" i="15"/>
  <c r="P1163" i="15"/>
  <c r="O1163" i="15"/>
  <c r="T1162" i="15"/>
  <c r="S1162" i="15"/>
  <c r="P1162" i="15"/>
  <c r="O1162" i="15"/>
  <c r="T1161" i="15"/>
  <c r="S1161" i="15"/>
  <c r="P1161" i="15"/>
  <c r="O1161" i="15"/>
  <c r="T1160" i="15"/>
  <c r="S1160" i="15"/>
  <c r="P1160" i="15"/>
  <c r="O1160" i="15"/>
  <c r="T1159" i="15"/>
  <c r="S1159" i="15"/>
  <c r="P1159" i="15"/>
  <c r="O1159" i="15"/>
  <c r="T1158" i="15"/>
  <c r="S1158" i="15"/>
  <c r="P1158" i="15"/>
  <c r="O1158" i="15"/>
  <c r="T1157" i="15"/>
  <c r="S1157" i="15"/>
  <c r="P1157" i="15"/>
  <c r="O1157" i="15"/>
  <c r="T1156" i="15"/>
  <c r="S1156" i="15"/>
  <c r="P1156" i="15"/>
  <c r="O1156" i="15"/>
  <c r="T1155" i="15"/>
  <c r="S1155" i="15"/>
  <c r="P1155" i="15"/>
  <c r="O1155" i="15"/>
  <c r="T1154" i="15"/>
  <c r="S1154" i="15"/>
  <c r="P1154" i="15"/>
  <c r="O1154" i="15"/>
  <c r="T1153" i="15"/>
  <c r="S1153" i="15"/>
  <c r="P1153" i="15"/>
  <c r="O1153" i="15"/>
  <c r="T1152" i="15"/>
  <c r="S1152" i="15"/>
  <c r="P1152" i="15"/>
  <c r="O1152" i="15"/>
  <c r="T1151" i="15"/>
  <c r="S1151" i="15"/>
  <c r="P1151" i="15"/>
  <c r="O1151" i="15"/>
  <c r="T1150" i="15"/>
  <c r="S1150" i="15"/>
  <c r="P1150" i="15"/>
  <c r="O1150" i="15"/>
  <c r="T1149" i="15"/>
  <c r="S1149" i="15"/>
  <c r="P1149" i="15"/>
  <c r="O1149" i="15"/>
  <c r="T1148" i="15"/>
  <c r="S1148" i="15"/>
  <c r="P1148" i="15"/>
  <c r="O1148" i="15"/>
  <c r="T1147" i="15"/>
  <c r="S1147" i="15"/>
  <c r="P1147" i="15"/>
  <c r="O1147" i="15"/>
  <c r="T1146" i="15"/>
  <c r="S1146" i="15"/>
  <c r="P1146" i="15"/>
  <c r="O1146" i="15"/>
  <c r="T1145" i="15"/>
  <c r="S1145" i="15"/>
  <c r="P1145" i="15"/>
  <c r="O1145" i="15"/>
  <c r="T1144" i="15"/>
  <c r="S1144" i="15"/>
  <c r="P1144" i="15"/>
  <c r="O1144" i="15"/>
  <c r="T1143" i="15"/>
  <c r="S1143" i="15"/>
  <c r="P1143" i="15"/>
  <c r="O1143" i="15"/>
  <c r="T1142" i="15"/>
  <c r="S1142" i="15"/>
  <c r="P1142" i="15"/>
  <c r="O1142" i="15"/>
  <c r="T1141" i="15"/>
  <c r="S1141" i="15"/>
  <c r="P1141" i="15"/>
  <c r="O1141" i="15"/>
  <c r="T1140" i="15"/>
  <c r="S1140" i="15"/>
  <c r="P1140" i="15"/>
  <c r="O1140" i="15"/>
  <c r="T1139" i="15"/>
  <c r="S1139" i="15"/>
  <c r="P1139" i="15"/>
  <c r="O1139" i="15"/>
  <c r="T1138" i="15"/>
  <c r="S1138" i="15"/>
  <c r="P1138" i="15"/>
  <c r="O1138" i="15"/>
  <c r="T1137" i="15"/>
  <c r="S1137" i="15"/>
  <c r="P1137" i="15"/>
  <c r="O1137" i="15"/>
  <c r="T1136" i="15"/>
  <c r="S1136" i="15"/>
  <c r="P1136" i="15"/>
  <c r="O1136" i="15"/>
  <c r="T1135" i="15"/>
  <c r="S1135" i="15"/>
  <c r="P1135" i="15"/>
  <c r="O1135" i="15"/>
  <c r="T1134" i="15"/>
  <c r="S1134" i="15"/>
  <c r="P1134" i="15"/>
  <c r="O1134" i="15"/>
  <c r="T1133" i="15"/>
  <c r="S1133" i="15"/>
  <c r="P1133" i="15"/>
  <c r="O1133" i="15"/>
  <c r="T1132" i="15"/>
  <c r="S1132" i="15"/>
  <c r="P1132" i="15"/>
  <c r="O1132" i="15"/>
  <c r="T1131" i="15"/>
  <c r="S1131" i="15"/>
  <c r="P1131" i="15"/>
  <c r="O1131" i="15"/>
  <c r="T1130" i="15"/>
  <c r="S1130" i="15"/>
  <c r="P1130" i="15"/>
  <c r="O1130" i="15"/>
  <c r="T1129" i="15"/>
  <c r="S1129" i="15"/>
  <c r="P1129" i="15"/>
  <c r="O1129" i="15"/>
  <c r="T1128" i="15"/>
  <c r="S1128" i="15"/>
  <c r="P1128" i="15"/>
  <c r="O1128" i="15"/>
  <c r="T1127" i="15"/>
  <c r="S1127" i="15"/>
  <c r="P1127" i="15"/>
  <c r="O1127" i="15"/>
  <c r="T1126" i="15"/>
  <c r="S1126" i="15"/>
  <c r="P1126" i="15"/>
  <c r="O1126" i="15"/>
  <c r="T1125" i="15"/>
  <c r="S1125" i="15"/>
  <c r="P1125" i="15"/>
  <c r="O1125" i="15"/>
  <c r="T1124" i="15"/>
  <c r="S1124" i="15"/>
  <c r="P1124" i="15"/>
  <c r="O1124" i="15"/>
  <c r="T1123" i="15"/>
  <c r="S1123" i="15"/>
  <c r="P1123" i="15"/>
  <c r="O1123" i="15"/>
  <c r="T1122" i="15"/>
  <c r="S1122" i="15"/>
  <c r="P1122" i="15"/>
  <c r="O1122" i="15"/>
  <c r="T1121" i="15"/>
  <c r="S1121" i="15"/>
  <c r="P1121" i="15"/>
  <c r="O1121" i="15"/>
  <c r="T1120" i="15"/>
  <c r="S1120" i="15"/>
  <c r="P1120" i="15"/>
  <c r="O1120" i="15"/>
  <c r="T1119" i="15"/>
  <c r="S1119" i="15"/>
  <c r="P1119" i="15"/>
  <c r="O1119" i="15"/>
  <c r="T1118" i="15"/>
  <c r="S1118" i="15"/>
  <c r="P1118" i="15"/>
  <c r="O1118" i="15"/>
  <c r="T1117" i="15"/>
  <c r="S1117" i="15"/>
  <c r="P1117" i="15"/>
  <c r="O1117" i="15"/>
  <c r="T1116" i="15"/>
  <c r="S1116" i="15"/>
  <c r="P1116" i="15"/>
  <c r="O1116" i="15"/>
  <c r="T1115" i="15"/>
  <c r="S1115" i="15"/>
  <c r="P1115" i="15"/>
  <c r="O1115" i="15"/>
  <c r="T1114" i="15"/>
  <c r="S1114" i="15"/>
  <c r="P1114" i="15"/>
  <c r="O1114" i="15"/>
  <c r="T1113" i="15"/>
  <c r="S1113" i="15"/>
  <c r="P1113" i="15"/>
  <c r="O1113" i="15"/>
  <c r="T1112" i="15"/>
  <c r="S1112" i="15"/>
  <c r="P1112" i="15"/>
  <c r="O1112" i="15"/>
  <c r="T1111" i="15"/>
  <c r="S1111" i="15"/>
  <c r="P1111" i="15"/>
  <c r="O1111" i="15"/>
  <c r="T1110" i="15"/>
  <c r="S1110" i="15"/>
  <c r="P1110" i="15"/>
  <c r="O1110" i="15"/>
  <c r="T1109" i="15"/>
  <c r="S1109" i="15"/>
  <c r="P1109" i="15"/>
  <c r="O1109" i="15"/>
  <c r="T1108" i="15"/>
  <c r="S1108" i="15"/>
  <c r="P1108" i="15"/>
  <c r="O1108" i="15"/>
  <c r="T1107" i="15"/>
  <c r="S1107" i="15"/>
  <c r="P1107" i="15"/>
  <c r="O1107" i="15"/>
  <c r="T1106" i="15"/>
  <c r="S1106" i="15"/>
  <c r="P1106" i="15"/>
  <c r="O1106" i="15"/>
  <c r="T1105" i="15"/>
  <c r="S1105" i="15"/>
  <c r="P1105" i="15"/>
  <c r="O1105" i="15"/>
  <c r="T1104" i="15"/>
  <c r="S1104" i="15"/>
  <c r="P1104" i="15"/>
  <c r="O1104" i="15"/>
  <c r="T1103" i="15"/>
  <c r="S1103" i="15"/>
  <c r="P1103" i="15"/>
  <c r="O1103" i="15"/>
  <c r="T1102" i="15"/>
  <c r="S1102" i="15"/>
  <c r="P1102" i="15"/>
  <c r="O1102" i="15"/>
  <c r="T1101" i="15"/>
  <c r="S1101" i="15"/>
  <c r="P1101" i="15"/>
  <c r="O1101" i="15"/>
  <c r="T1100" i="15"/>
  <c r="S1100" i="15"/>
  <c r="P1100" i="15"/>
  <c r="O1100" i="15"/>
  <c r="T1099" i="15"/>
  <c r="S1099" i="15"/>
  <c r="P1099" i="15"/>
  <c r="O1099" i="15"/>
  <c r="T1098" i="15"/>
  <c r="S1098" i="15"/>
  <c r="P1098" i="15"/>
  <c r="O1098" i="15"/>
  <c r="T1097" i="15"/>
  <c r="S1097" i="15"/>
  <c r="P1097" i="15"/>
  <c r="O1097" i="15"/>
  <c r="T1096" i="15"/>
  <c r="S1096" i="15"/>
  <c r="P1096" i="15"/>
  <c r="O1096" i="15"/>
  <c r="T1095" i="15"/>
  <c r="S1095" i="15"/>
  <c r="P1095" i="15"/>
  <c r="O1095" i="15"/>
  <c r="T1094" i="15"/>
  <c r="S1094" i="15"/>
  <c r="P1094" i="15"/>
  <c r="O1094" i="15"/>
  <c r="T1093" i="15"/>
  <c r="S1093" i="15"/>
  <c r="P1093" i="15"/>
  <c r="O1093" i="15"/>
  <c r="T1092" i="15"/>
  <c r="S1092" i="15"/>
  <c r="P1092" i="15"/>
  <c r="O1092" i="15"/>
  <c r="T1091" i="15"/>
  <c r="S1091" i="15"/>
  <c r="P1091" i="15"/>
  <c r="O1091" i="15"/>
  <c r="T1090" i="15"/>
  <c r="S1090" i="15"/>
  <c r="P1090" i="15"/>
  <c r="O1090" i="15"/>
  <c r="T1089" i="15"/>
  <c r="S1089" i="15"/>
  <c r="P1089" i="15"/>
  <c r="O1089" i="15"/>
  <c r="T1088" i="15"/>
  <c r="S1088" i="15"/>
  <c r="P1088" i="15"/>
  <c r="O1088" i="15"/>
  <c r="T1087" i="15"/>
  <c r="S1087" i="15"/>
  <c r="P1087" i="15"/>
  <c r="O1087" i="15"/>
  <c r="T1086" i="15"/>
  <c r="S1086" i="15"/>
  <c r="P1086" i="15"/>
  <c r="O1086" i="15"/>
  <c r="T1085" i="15"/>
  <c r="S1085" i="15"/>
  <c r="P1085" i="15"/>
  <c r="O1085" i="15"/>
  <c r="T1084" i="15"/>
  <c r="S1084" i="15"/>
  <c r="P1084" i="15"/>
  <c r="O1084" i="15"/>
  <c r="T1083" i="15"/>
  <c r="S1083" i="15"/>
  <c r="P1083" i="15"/>
  <c r="O1083" i="15"/>
  <c r="T1082" i="15"/>
  <c r="S1082" i="15"/>
  <c r="P1082" i="15"/>
  <c r="O1082" i="15"/>
  <c r="T1081" i="15"/>
  <c r="S1081" i="15"/>
  <c r="P1081" i="15"/>
  <c r="O1081" i="15"/>
  <c r="T1080" i="15"/>
  <c r="S1080" i="15"/>
  <c r="P1080" i="15"/>
  <c r="O1080" i="15"/>
  <c r="T1079" i="15"/>
  <c r="S1079" i="15"/>
  <c r="P1079" i="15"/>
  <c r="O1079" i="15"/>
  <c r="T1078" i="15"/>
  <c r="S1078" i="15"/>
  <c r="P1078" i="15"/>
  <c r="O1078" i="15"/>
  <c r="T1077" i="15"/>
  <c r="S1077" i="15"/>
  <c r="P1077" i="15"/>
  <c r="O1077" i="15"/>
  <c r="T1076" i="15"/>
  <c r="S1076" i="15"/>
  <c r="P1076" i="15"/>
  <c r="O1076" i="15"/>
  <c r="T1075" i="15"/>
  <c r="S1075" i="15"/>
  <c r="P1075" i="15"/>
  <c r="O1075" i="15"/>
  <c r="T1074" i="15"/>
  <c r="S1074" i="15"/>
  <c r="P1074" i="15"/>
  <c r="O1074" i="15"/>
  <c r="T1073" i="15"/>
  <c r="S1073" i="15"/>
  <c r="P1073" i="15"/>
  <c r="O1073" i="15"/>
  <c r="T1072" i="15"/>
  <c r="S1072" i="15"/>
  <c r="P1072" i="15"/>
  <c r="O1072" i="15"/>
  <c r="T1071" i="15"/>
  <c r="S1071" i="15"/>
  <c r="P1071" i="15"/>
  <c r="O1071" i="15"/>
  <c r="T1070" i="15"/>
  <c r="S1070" i="15"/>
  <c r="P1070" i="15"/>
  <c r="O1070" i="15"/>
  <c r="T1069" i="15"/>
  <c r="S1069" i="15"/>
  <c r="P1069" i="15"/>
  <c r="O1069" i="15"/>
  <c r="T1068" i="15"/>
  <c r="S1068" i="15"/>
  <c r="P1068" i="15"/>
  <c r="O1068" i="15"/>
  <c r="T1067" i="15"/>
  <c r="S1067" i="15"/>
  <c r="P1067" i="15"/>
  <c r="O1067" i="15"/>
  <c r="T1066" i="15"/>
  <c r="S1066" i="15"/>
  <c r="P1066" i="15"/>
  <c r="O1066" i="15"/>
  <c r="T1065" i="15"/>
  <c r="S1065" i="15"/>
  <c r="P1065" i="15"/>
  <c r="O1065" i="15"/>
  <c r="T1064" i="15"/>
  <c r="S1064" i="15"/>
  <c r="P1064" i="15"/>
  <c r="O1064" i="15"/>
  <c r="T1063" i="15"/>
  <c r="S1063" i="15"/>
  <c r="P1063" i="15"/>
  <c r="O1063" i="15"/>
  <c r="T1062" i="15"/>
  <c r="S1062" i="15"/>
  <c r="P1062" i="15"/>
  <c r="O1062" i="15"/>
  <c r="T1061" i="15"/>
  <c r="S1061" i="15"/>
  <c r="P1061" i="15"/>
  <c r="O1061" i="15"/>
  <c r="T1060" i="15"/>
  <c r="S1060" i="15"/>
  <c r="P1060" i="15"/>
  <c r="O1060" i="15"/>
  <c r="T1059" i="15"/>
  <c r="S1059" i="15"/>
  <c r="P1059" i="15"/>
  <c r="O1059" i="15"/>
  <c r="T1058" i="15"/>
  <c r="S1058" i="15"/>
  <c r="P1058" i="15"/>
  <c r="O1058" i="15"/>
  <c r="T1057" i="15"/>
  <c r="S1057" i="15"/>
  <c r="P1057" i="15"/>
  <c r="O1057" i="15"/>
  <c r="T1056" i="15"/>
  <c r="S1056" i="15"/>
  <c r="P1056" i="15"/>
  <c r="O1056" i="15"/>
  <c r="T1055" i="15"/>
  <c r="S1055" i="15"/>
  <c r="P1055" i="15"/>
  <c r="O1055" i="15"/>
  <c r="T1054" i="15"/>
  <c r="S1054" i="15"/>
  <c r="P1054" i="15"/>
  <c r="O1054" i="15"/>
  <c r="T1053" i="15"/>
  <c r="S1053" i="15"/>
  <c r="P1053" i="15"/>
  <c r="O1053" i="15"/>
  <c r="T1052" i="15"/>
  <c r="S1052" i="15"/>
  <c r="P1052" i="15"/>
  <c r="O1052" i="15"/>
  <c r="T1051" i="15"/>
  <c r="S1051" i="15"/>
  <c r="P1051" i="15"/>
  <c r="O1051" i="15"/>
  <c r="T1050" i="15"/>
  <c r="S1050" i="15"/>
  <c r="P1050" i="15"/>
  <c r="O1050" i="15"/>
  <c r="T1049" i="15"/>
  <c r="S1049" i="15"/>
  <c r="P1049" i="15"/>
  <c r="O1049" i="15"/>
  <c r="T1048" i="15"/>
  <c r="S1048" i="15"/>
  <c r="P1048" i="15"/>
  <c r="O1048" i="15"/>
  <c r="T1047" i="15"/>
  <c r="S1047" i="15"/>
  <c r="P1047" i="15"/>
  <c r="O1047" i="15"/>
  <c r="T1046" i="15"/>
  <c r="S1046" i="15"/>
  <c r="P1046" i="15"/>
  <c r="O1046" i="15"/>
  <c r="T1045" i="15"/>
  <c r="S1045" i="15"/>
  <c r="P1045" i="15"/>
  <c r="O1045" i="15"/>
  <c r="T1044" i="15"/>
  <c r="S1044" i="15"/>
  <c r="P1044" i="15"/>
  <c r="O1044" i="15"/>
  <c r="T1043" i="15"/>
  <c r="S1043" i="15"/>
  <c r="P1043" i="15"/>
  <c r="O1043" i="15"/>
  <c r="T1042" i="15"/>
  <c r="S1042" i="15"/>
  <c r="P1042" i="15"/>
  <c r="O1042" i="15"/>
  <c r="T1041" i="15"/>
  <c r="S1041" i="15"/>
  <c r="P1041" i="15"/>
  <c r="O1041" i="15"/>
  <c r="T1040" i="15"/>
  <c r="S1040" i="15"/>
  <c r="P1040" i="15"/>
  <c r="O1040" i="15"/>
  <c r="T1039" i="15"/>
  <c r="S1039" i="15"/>
  <c r="P1039" i="15"/>
  <c r="O1039" i="15"/>
  <c r="T1038" i="15"/>
  <c r="S1038" i="15"/>
  <c r="P1038" i="15"/>
  <c r="O1038" i="15"/>
  <c r="T1037" i="15"/>
  <c r="S1037" i="15"/>
  <c r="P1037" i="15"/>
  <c r="O1037" i="15"/>
  <c r="T1036" i="15"/>
  <c r="S1036" i="15"/>
  <c r="P1036" i="15"/>
  <c r="O1036" i="15"/>
  <c r="T1035" i="15"/>
  <c r="S1035" i="15"/>
  <c r="P1035" i="15"/>
  <c r="O1035" i="15"/>
  <c r="T1034" i="15"/>
  <c r="S1034" i="15"/>
  <c r="P1034" i="15"/>
  <c r="O1034" i="15"/>
  <c r="T1033" i="15"/>
  <c r="S1033" i="15"/>
  <c r="P1033" i="15"/>
  <c r="O1033" i="15"/>
  <c r="T1032" i="15"/>
  <c r="S1032" i="15"/>
  <c r="P1032" i="15"/>
  <c r="O1032" i="15"/>
  <c r="T1031" i="15"/>
  <c r="S1031" i="15"/>
  <c r="P1031" i="15"/>
  <c r="O1031" i="15"/>
  <c r="T1030" i="15"/>
  <c r="S1030" i="15"/>
  <c r="P1030" i="15"/>
  <c r="O1030" i="15"/>
  <c r="T1029" i="15"/>
  <c r="S1029" i="15"/>
  <c r="P1029" i="15"/>
  <c r="O1029" i="15"/>
  <c r="T1028" i="15"/>
  <c r="S1028" i="15"/>
  <c r="P1028" i="15"/>
  <c r="O1028" i="15"/>
  <c r="T1027" i="15"/>
  <c r="S1027" i="15"/>
  <c r="P1027" i="15"/>
  <c r="O1027" i="15"/>
  <c r="T1026" i="15"/>
  <c r="S1026" i="15"/>
  <c r="P1026" i="15"/>
  <c r="O1026" i="15"/>
  <c r="T1025" i="15"/>
  <c r="S1025" i="15"/>
  <c r="P1025" i="15"/>
  <c r="O1025" i="15"/>
  <c r="T1024" i="15"/>
  <c r="S1024" i="15"/>
  <c r="P1024" i="15"/>
  <c r="O1024" i="15"/>
  <c r="T1023" i="15"/>
  <c r="S1023" i="15"/>
  <c r="P1023" i="15"/>
  <c r="O1023" i="15"/>
  <c r="T1022" i="15"/>
  <c r="S1022" i="15"/>
  <c r="P1022" i="15"/>
  <c r="O1022" i="15"/>
  <c r="T1021" i="15"/>
  <c r="S1021" i="15"/>
  <c r="P1021" i="15"/>
  <c r="O1021" i="15"/>
  <c r="T1020" i="15"/>
  <c r="S1020" i="15"/>
  <c r="P1020" i="15"/>
  <c r="O1020" i="15"/>
  <c r="T1019" i="15"/>
  <c r="S1019" i="15"/>
  <c r="P1019" i="15"/>
  <c r="O1019" i="15"/>
  <c r="T1018" i="15"/>
  <c r="S1018" i="15"/>
  <c r="P1018" i="15"/>
  <c r="O1018" i="15"/>
  <c r="T1017" i="15"/>
  <c r="S1017" i="15"/>
  <c r="P1017" i="15"/>
  <c r="O1017" i="15"/>
  <c r="T1016" i="15"/>
  <c r="S1016" i="15"/>
  <c r="P1016" i="15"/>
  <c r="O1016" i="15"/>
  <c r="T1015" i="15"/>
  <c r="S1015" i="15"/>
  <c r="P1015" i="15"/>
  <c r="O1015" i="15"/>
  <c r="T1014" i="15"/>
  <c r="S1014" i="15"/>
  <c r="P1014" i="15"/>
  <c r="O1014" i="15"/>
  <c r="T1013" i="15"/>
  <c r="S1013" i="15"/>
  <c r="P1013" i="15"/>
  <c r="O1013" i="15"/>
  <c r="T1012" i="15"/>
  <c r="S1012" i="15"/>
  <c r="P1012" i="15"/>
  <c r="O1012" i="15"/>
  <c r="T1011" i="15"/>
  <c r="S1011" i="15"/>
  <c r="P1011" i="15"/>
  <c r="O1011" i="15"/>
  <c r="T1010" i="15"/>
  <c r="S1010" i="15"/>
  <c r="P1010" i="15"/>
  <c r="O1010" i="15"/>
  <c r="T1009" i="15"/>
  <c r="S1009" i="15"/>
  <c r="P1009" i="15"/>
  <c r="O1009" i="15"/>
  <c r="T1008" i="15"/>
  <c r="S1008" i="15"/>
  <c r="P1008" i="15"/>
  <c r="O1008" i="15"/>
  <c r="T1007" i="15"/>
  <c r="S1007" i="15"/>
  <c r="P1007" i="15"/>
  <c r="O1007" i="15"/>
  <c r="T1006" i="15"/>
  <c r="S1006" i="15"/>
  <c r="P1006" i="15"/>
  <c r="O1006" i="15"/>
  <c r="T1005" i="15"/>
  <c r="S1005" i="15"/>
  <c r="P1005" i="15"/>
  <c r="O1005" i="15"/>
  <c r="T1004" i="15"/>
  <c r="S1004" i="15"/>
  <c r="P1004" i="15"/>
  <c r="O1004" i="15"/>
  <c r="T1003" i="15"/>
  <c r="S1003" i="15"/>
  <c r="P1003" i="15"/>
  <c r="O1003" i="15"/>
  <c r="T1002" i="15"/>
  <c r="S1002" i="15"/>
  <c r="P1002" i="15"/>
  <c r="O1002" i="15"/>
  <c r="T1001" i="15"/>
  <c r="S1001" i="15"/>
  <c r="P1001" i="15"/>
  <c r="O1001" i="15"/>
  <c r="T1000" i="15"/>
  <c r="S1000" i="15"/>
  <c r="P1000" i="15"/>
  <c r="O1000" i="15"/>
  <c r="T999" i="15"/>
  <c r="S999" i="15"/>
  <c r="P999" i="15"/>
  <c r="O999" i="15"/>
  <c r="T998" i="15"/>
  <c r="S998" i="15"/>
  <c r="P998" i="15"/>
  <c r="O998" i="15"/>
  <c r="T997" i="15"/>
  <c r="S997" i="15"/>
  <c r="P997" i="15"/>
  <c r="O997" i="15"/>
  <c r="T996" i="15"/>
  <c r="S996" i="15"/>
  <c r="P996" i="15"/>
  <c r="O996" i="15"/>
  <c r="T995" i="15"/>
  <c r="S995" i="15"/>
  <c r="P995" i="15"/>
  <c r="O995" i="15"/>
  <c r="T994" i="15"/>
  <c r="S994" i="15"/>
  <c r="P994" i="15"/>
  <c r="O994" i="15"/>
  <c r="T993" i="15"/>
  <c r="S993" i="15"/>
  <c r="P993" i="15"/>
  <c r="O993" i="15"/>
  <c r="T992" i="15"/>
  <c r="S992" i="15"/>
  <c r="P992" i="15"/>
  <c r="O992" i="15"/>
  <c r="T991" i="15"/>
  <c r="S991" i="15"/>
  <c r="P991" i="15"/>
  <c r="O991" i="15"/>
  <c r="T990" i="15"/>
  <c r="S990" i="15"/>
  <c r="P990" i="15"/>
  <c r="O990" i="15"/>
  <c r="T989" i="15"/>
  <c r="S989" i="15"/>
  <c r="P989" i="15"/>
  <c r="O989" i="15"/>
  <c r="T988" i="15"/>
  <c r="S988" i="15"/>
  <c r="P988" i="15"/>
  <c r="O988" i="15"/>
  <c r="T987" i="15"/>
  <c r="S987" i="15"/>
  <c r="P987" i="15"/>
  <c r="O987" i="15"/>
  <c r="T986" i="15"/>
  <c r="S986" i="15"/>
  <c r="P986" i="15"/>
  <c r="O986" i="15"/>
  <c r="T985" i="15"/>
  <c r="S985" i="15"/>
  <c r="P985" i="15"/>
  <c r="O985" i="15"/>
  <c r="T984" i="15"/>
  <c r="S984" i="15"/>
  <c r="P984" i="15"/>
  <c r="O984" i="15"/>
  <c r="T983" i="15"/>
  <c r="S983" i="15"/>
  <c r="P983" i="15"/>
  <c r="O983" i="15"/>
  <c r="T982" i="15"/>
  <c r="S982" i="15"/>
  <c r="P982" i="15"/>
  <c r="O982" i="15"/>
  <c r="T981" i="15"/>
  <c r="S981" i="15"/>
  <c r="P981" i="15"/>
  <c r="O981" i="15"/>
  <c r="T980" i="15"/>
  <c r="S980" i="15"/>
  <c r="P980" i="15"/>
  <c r="O980" i="15"/>
  <c r="T979" i="15"/>
  <c r="S979" i="15"/>
  <c r="P979" i="15"/>
  <c r="O979" i="15"/>
  <c r="T978" i="15"/>
  <c r="S978" i="15"/>
  <c r="P978" i="15"/>
  <c r="O978" i="15"/>
  <c r="T977" i="15"/>
  <c r="S977" i="15"/>
  <c r="P977" i="15"/>
  <c r="O977" i="15"/>
  <c r="T976" i="15"/>
  <c r="S976" i="15"/>
  <c r="P976" i="15"/>
  <c r="O976" i="15"/>
  <c r="T975" i="15"/>
  <c r="S975" i="15"/>
  <c r="P975" i="15"/>
  <c r="O975" i="15"/>
  <c r="T974" i="15"/>
  <c r="S974" i="15"/>
  <c r="P974" i="15"/>
  <c r="O974" i="15"/>
  <c r="T973" i="15"/>
  <c r="S973" i="15"/>
  <c r="P973" i="15"/>
  <c r="O973" i="15"/>
  <c r="T972" i="15"/>
  <c r="S972" i="15"/>
  <c r="P972" i="15"/>
  <c r="O972" i="15"/>
  <c r="T971" i="15"/>
  <c r="S971" i="15"/>
  <c r="P971" i="15"/>
  <c r="O971" i="15"/>
  <c r="T970" i="15"/>
  <c r="S970" i="15"/>
  <c r="P970" i="15"/>
  <c r="O970" i="15"/>
  <c r="T969" i="15"/>
  <c r="S969" i="15"/>
  <c r="P969" i="15"/>
  <c r="O969" i="15"/>
  <c r="T968" i="15"/>
  <c r="S968" i="15"/>
  <c r="P968" i="15"/>
  <c r="O968" i="15"/>
  <c r="T967" i="15"/>
  <c r="S967" i="15"/>
  <c r="P967" i="15"/>
  <c r="O967" i="15"/>
  <c r="T966" i="15"/>
  <c r="S966" i="15"/>
  <c r="P966" i="15"/>
  <c r="O966" i="15"/>
  <c r="T965" i="15"/>
  <c r="S965" i="15"/>
  <c r="P965" i="15"/>
  <c r="O965" i="15"/>
  <c r="T964" i="15"/>
  <c r="S964" i="15"/>
  <c r="P964" i="15"/>
  <c r="O964" i="15"/>
  <c r="T963" i="15"/>
  <c r="S963" i="15"/>
  <c r="P963" i="15"/>
  <c r="O963" i="15"/>
  <c r="T962" i="15"/>
  <c r="S962" i="15"/>
  <c r="P962" i="15"/>
  <c r="O962" i="15"/>
  <c r="T961" i="15"/>
  <c r="S961" i="15"/>
  <c r="P961" i="15"/>
  <c r="O961" i="15"/>
  <c r="T960" i="15"/>
  <c r="S960" i="15"/>
  <c r="P960" i="15"/>
  <c r="O960" i="15"/>
  <c r="T959" i="15"/>
  <c r="S959" i="15"/>
  <c r="P959" i="15"/>
  <c r="O959" i="15"/>
  <c r="T958" i="15"/>
  <c r="S958" i="15"/>
  <c r="P958" i="15"/>
  <c r="O958" i="15"/>
  <c r="T957" i="15"/>
  <c r="S957" i="15"/>
  <c r="P957" i="15"/>
  <c r="O957" i="15"/>
  <c r="T956" i="15"/>
  <c r="S956" i="15"/>
  <c r="P956" i="15"/>
  <c r="O956" i="15"/>
  <c r="T955" i="15"/>
  <c r="S955" i="15"/>
  <c r="P955" i="15"/>
  <c r="O955" i="15"/>
  <c r="T954" i="15"/>
  <c r="S954" i="15"/>
  <c r="P954" i="15"/>
  <c r="O954" i="15"/>
  <c r="T953" i="15"/>
  <c r="S953" i="15"/>
  <c r="P953" i="15"/>
  <c r="O953" i="15"/>
  <c r="T952" i="15"/>
  <c r="S952" i="15"/>
  <c r="P952" i="15"/>
  <c r="O952" i="15"/>
  <c r="T951" i="15"/>
  <c r="S951" i="15"/>
  <c r="P951" i="15"/>
  <c r="O951" i="15"/>
  <c r="T950" i="15"/>
  <c r="S950" i="15"/>
  <c r="P950" i="15"/>
  <c r="O950" i="15"/>
  <c r="T949" i="15"/>
  <c r="S949" i="15"/>
  <c r="P949" i="15"/>
  <c r="O949" i="15"/>
  <c r="T948" i="15"/>
  <c r="S948" i="15"/>
  <c r="P948" i="15"/>
  <c r="O948" i="15"/>
  <c r="T947" i="15"/>
  <c r="S947" i="15"/>
  <c r="P947" i="15"/>
  <c r="O947" i="15"/>
  <c r="T946" i="15"/>
  <c r="S946" i="15"/>
  <c r="P946" i="15"/>
  <c r="O946" i="15"/>
  <c r="T945" i="15"/>
  <c r="S945" i="15"/>
  <c r="P945" i="15"/>
  <c r="O945" i="15"/>
  <c r="T944" i="15"/>
  <c r="S944" i="15"/>
  <c r="P944" i="15"/>
  <c r="O944" i="15"/>
  <c r="T943" i="15"/>
  <c r="S943" i="15"/>
  <c r="P943" i="15"/>
  <c r="O943" i="15"/>
  <c r="T942" i="15"/>
  <c r="S942" i="15"/>
  <c r="P942" i="15"/>
  <c r="O942" i="15"/>
  <c r="T941" i="15"/>
  <c r="S941" i="15"/>
  <c r="P941" i="15"/>
  <c r="O941" i="15"/>
  <c r="T940" i="15"/>
  <c r="S940" i="15"/>
  <c r="P940" i="15"/>
  <c r="O940" i="15"/>
  <c r="T939" i="15"/>
  <c r="S939" i="15"/>
  <c r="P939" i="15"/>
  <c r="O939" i="15"/>
  <c r="T938" i="15"/>
  <c r="S938" i="15"/>
  <c r="P938" i="15"/>
  <c r="O938" i="15"/>
  <c r="T937" i="15"/>
  <c r="S937" i="15"/>
  <c r="P937" i="15"/>
  <c r="O937" i="15"/>
  <c r="T936" i="15"/>
  <c r="S936" i="15"/>
  <c r="P936" i="15"/>
  <c r="O936" i="15"/>
  <c r="T935" i="15"/>
  <c r="S935" i="15"/>
  <c r="P935" i="15"/>
  <c r="O935" i="15"/>
  <c r="T934" i="15"/>
  <c r="S934" i="15"/>
  <c r="P934" i="15"/>
  <c r="O934" i="15"/>
  <c r="T933" i="15"/>
  <c r="S933" i="15"/>
  <c r="P933" i="15"/>
  <c r="O933" i="15"/>
  <c r="T932" i="15"/>
  <c r="S932" i="15"/>
  <c r="P932" i="15"/>
  <c r="O932" i="15"/>
  <c r="T931" i="15"/>
  <c r="S931" i="15"/>
  <c r="P931" i="15"/>
  <c r="O931" i="15"/>
  <c r="T930" i="15"/>
  <c r="S930" i="15"/>
  <c r="P930" i="15"/>
  <c r="O930" i="15"/>
  <c r="T929" i="15"/>
  <c r="S929" i="15"/>
  <c r="P929" i="15"/>
  <c r="O929" i="15"/>
  <c r="T928" i="15"/>
  <c r="S928" i="15"/>
  <c r="P928" i="15"/>
  <c r="O928" i="15"/>
  <c r="T927" i="15"/>
  <c r="S927" i="15"/>
  <c r="P927" i="15"/>
  <c r="O927" i="15"/>
  <c r="T926" i="15"/>
  <c r="S926" i="15"/>
  <c r="P926" i="15"/>
  <c r="O926" i="15"/>
  <c r="T925" i="15"/>
  <c r="S925" i="15"/>
  <c r="P925" i="15"/>
  <c r="O925" i="15"/>
  <c r="T924" i="15"/>
  <c r="S924" i="15"/>
  <c r="P924" i="15"/>
  <c r="O924" i="15"/>
  <c r="T923" i="15"/>
  <c r="S923" i="15"/>
  <c r="P923" i="15"/>
  <c r="O923" i="15"/>
  <c r="T922" i="15"/>
  <c r="S922" i="15"/>
  <c r="P922" i="15"/>
  <c r="O922" i="15"/>
  <c r="T921" i="15"/>
  <c r="S921" i="15"/>
  <c r="P921" i="15"/>
  <c r="O921" i="15"/>
  <c r="T920" i="15"/>
  <c r="S920" i="15"/>
  <c r="P920" i="15"/>
  <c r="O920" i="15"/>
  <c r="T919" i="15"/>
  <c r="S919" i="15"/>
  <c r="P919" i="15"/>
  <c r="O919" i="15"/>
  <c r="T918" i="15"/>
  <c r="S918" i="15"/>
  <c r="P918" i="15"/>
  <c r="O918" i="15"/>
  <c r="T917" i="15"/>
  <c r="S917" i="15"/>
  <c r="P917" i="15"/>
  <c r="O917" i="15"/>
  <c r="T916" i="15"/>
  <c r="S916" i="15"/>
  <c r="P916" i="15"/>
  <c r="O916" i="15"/>
  <c r="T915" i="15"/>
  <c r="S915" i="15"/>
  <c r="P915" i="15"/>
  <c r="O915" i="15"/>
  <c r="T914" i="15"/>
  <c r="S914" i="15"/>
  <c r="P914" i="15"/>
  <c r="O914" i="15"/>
  <c r="T913" i="15"/>
  <c r="S913" i="15"/>
  <c r="P913" i="15"/>
  <c r="O913" i="15"/>
  <c r="T912" i="15"/>
  <c r="S912" i="15"/>
  <c r="P912" i="15"/>
  <c r="O912" i="15"/>
  <c r="T911" i="15"/>
  <c r="S911" i="15"/>
  <c r="P911" i="15"/>
  <c r="O911" i="15"/>
  <c r="T910" i="15"/>
  <c r="S910" i="15"/>
  <c r="P910" i="15"/>
  <c r="O910" i="15"/>
  <c r="T909" i="15"/>
  <c r="S909" i="15"/>
  <c r="P909" i="15"/>
  <c r="O909" i="15"/>
  <c r="T908" i="15"/>
  <c r="S908" i="15"/>
  <c r="P908" i="15"/>
  <c r="O908" i="15"/>
  <c r="T907" i="15"/>
  <c r="S907" i="15"/>
  <c r="P907" i="15"/>
  <c r="O907" i="15"/>
  <c r="T906" i="15"/>
  <c r="S906" i="15"/>
  <c r="P906" i="15"/>
  <c r="O906" i="15"/>
  <c r="T905" i="15"/>
  <c r="S905" i="15"/>
  <c r="P905" i="15"/>
  <c r="O905" i="15"/>
  <c r="T904" i="15"/>
  <c r="S904" i="15"/>
  <c r="P904" i="15"/>
  <c r="O904" i="15"/>
  <c r="T903" i="15"/>
  <c r="S903" i="15"/>
  <c r="P903" i="15"/>
  <c r="O903" i="15"/>
  <c r="T902" i="15"/>
  <c r="S902" i="15"/>
  <c r="P902" i="15"/>
  <c r="O902" i="15"/>
  <c r="T901" i="15"/>
  <c r="S901" i="15"/>
  <c r="P901" i="15"/>
  <c r="O901" i="15"/>
  <c r="T900" i="15"/>
  <c r="S900" i="15"/>
  <c r="P900" i="15"/>
  <c r="O900" i="15"/>
  <c r="T899" i="15"/>
  <c r="S899" i="15"/>
  <c r="P899" i="15"/>
  <c r="O899" i="15"/>
  <c r="T898" i="15"/>
  <c r="S898" i="15"/>
  <c r="P898" i="15"/>
  <c r="O898" i="15"/>
  <c r="T897" i="15"/>
  <c r="S897" i="15"/>
  <c r="P897" i="15"/>
  <c r="O897" i="15"/>
  <c r="T896" i="15"/>
  <c r="S896" i="15"/>
  <c r="P896" i="15"/>
  <c r="O896" i="15"/>
  <c r="T895" i="15"/>
  <c r="S895" i="15"/>
  <c r="P895" i="15"/>
  <c r="O895" i="15"/>
  <c r="T894" i="15"/>
  <c r="S894" i="15"/>
  <c r="P894" i="15"/>
  <c r="O894" i="15"/>
  <c r="T893" i="15"/>
  <c r="S893" i="15"/>
  <c r="P893" i="15"/>
  <c r="O893" i="15"/>
  <c r="T892" i="15"/>
  <c r="S892" i="15"/>
  <c r="P892" i="15"/>
  <c r="O892" i="15"/>
  <c r="T891" i="15"/>
  <c r="S891" i="15"/>
  <c r="P891" i="15"/>
  <c r="O891" i="15"/>
  <c r="T890" i="15"/>
  <c r="S890" i="15"/>
  <c r="P890" i="15"/>
  <c r="O890" i="15"/>
  <c r="T889" i="15"/>
  <c r="S889" i="15"/>
  <c r="P889" i="15"/>
  <c r="O889" i="15"/>
  <c r="T888" i="15"/>
  <c r="S888" i="15"/>
  <c r="P888" i="15"/>
  <c r="O888" i="15"/>
  <c r="T887" i="15"/>
  <c r="S887" i="15"/>
  <c r="P887" i="15"/>
  <c r="O887" i="15"/>
  <c r="T886" i="15"/>
  <c r="S886" i="15"/>
  <c r="P886" i="15"/>
  <c r="O886" i="15"/>
  <c r="T885" i="15"/>
  <c r="S885" i="15"/>
  <c r="P885" i="15"/>
  <c r="O885" i="15"/>
  <c r="T884" i="15"/>
  <c r="S884" i="15"/>
  <c r="P884" i="15"/>
  <c r="O884" i="15"/>
  <c r="T883" i="15"/>
  <c r="S883" i="15"/>
  <c r="P883" i="15"/>
  <c r="O883" i="15"/>
  <c r="T882" i="15"/>
  <c r="S882" i="15"/>
  <c r="P882" i="15"/>
  <c r="O882" i="15"/>
  <c r="T881" i="15"/>
  <c r="S881" i="15"/>
  <c r="P881" i="15"/>
  <c r="O881" i="15"/>
  <c r="T880" i="15"/>
  <c r="S880" i="15"/>
  <c r="P880" i="15"/>
  <c r="O880" i="15"/>
  <c r="T879" i="15"/>
  <c r="S879" i="15"/>
  <c r="P879" i="15"/>
  <c r="O879" i="15"/>
  <c r="T878" i="15"/>
  <c r="S878" i="15"/>
  <c r="P878" i="15"/>
  <c r="O878" i="15"/>
  <c r="T877" i="15"/>
  <c r="S877" i="15"/>
  <c r="P877" i="15"/>
  <c r="O877" i="15"/>
  <c r="T876" i="15"/>
  <c r="S876" i="15"/>
  <c r="P876" i="15"/>
  <c r="O876" i="15"/>
  <c r="T875" i="15"/>
  <c r="S875" i="15"/>
  <c r="P875" i="15"/>
  <c r="O875" i="15"/>
  <c r="T874" i="15"/>
  <c r="S874" i="15"/>
  <c r="P874" i="15"/>
  <c r="O874" i="15"/>
  <c r="T873" i="15"/>
  <c r="S873" i="15"/>
  <c r="P873" i="15"/>
  <c r="O873" i="15"/>
  <c r="T872" i="15"/>
  <c r="S872" i="15"/>
  <c r="P872" i="15"/>
  <c r="O872" i="15"/>
  <c r="T871" i="15"/>
  <c r="S871" i="15"/>
  <c r="P871" i="15"/>
  <c r="O871" i="15"/>
  <c r="T870" i="15"/>
  <c r="S870" i="15"/>
  <c r="P870" i="15"/>
  <c r="O870" i="15"/>
  <c r="T869" i="15"/>
  <c r="S869" i="15"/>
  <c r="P869" i="15"/>
  <c r="O869" i="15"/>
  <c r="T868" i="15"/>
  <c r="S868" i="15"/>
  <c r="P868" i="15"/>
  <c r="O868" i="15"/>
  <c r="T867" i="15"/>
  <c r="S867" i="15"/>
  <c r="P867" i="15"/>
  <c r="O867" i="15"/>
  <c r="T866" i="15"/>
  <c r="S866" i="15"/>
  <c r="P866" i="15"/>
  <c r="O866" i="15"/>
  <c r="T865" i="15"/>
  <c r="S865" i="15"/>
  <c r="P865" i="15"/>
  <c r="O865" i="15"/>
  <c r="T864" i="15"/>
  <c r="S864" i="15"/>
  <c r="P864" i="15"/>
  <c r="O864" i="15"/>
  <c r="T863" i="15"/>
  <c r="S863" i="15"/>
  <c r="P863" i="15"/>
  <c r="O863" i="15"/>
  <c r="T862" i="15"/>
  <c r="S862" i="15"/>
  <c r="P862" i="15"/>
  <c r="O862" i="15"/>
  <c r="T861" i="15"/>
  <c r="S861" i="15"/>
  <c r="P861" i="15"/>
  <c r="O861" i="15"/>
  <c r="T860" i="15"/>
  <c r="S860" i="15"/>
  <c r="P860" i="15"/>
  <c r="O860" i="15"/>
  <c r="T859" i="15"/>
  <c r="S859" i="15"/>
  <c r="P859" i="15"/>
  <c r="O859" i="15"/>
  <c r="T858" i="15"/>
  <c r="S858" i="15"/>
  <c r="P858" i="15"/>
  <c r="O858" i="15"/>
  <c r="T857" i="15"/>
  <c r="S857" i="15"/>
  <c r="P857" i="15"/>
  <c r="O857" i="15"/>
  <c r="T856" i="15"/>
  <c r="S856" i="15"/>
  <c r="P856" i="15"/>
  <c r="O856" i="15"/>
  <c r="T855" i="15"/>
  <c r="S855" i="15"/>
  <c r="P855" i="15"/>
  <c r="O855" i="15"/>
  <c r="T854" i="15"/>
  <c r="S854" i="15"/>
  <c r="P854" i="15"/>
  <c r="O854" i="15"/>
  <c r="T853" i="15"/>
  <c r="S853" i="15"/>
  <c r="P853" i="15"/>
  <c r="O853" i="15"/>
  <c r="T852" i="15"/>
  <c r="S852" i="15"/>
  <c r="P852" i="15"/>
  <c r="O852" i="15"/>
  <c r="T851" i="15"/>
  <c r="S851" i="15"/>
  <c r="P851" i="15"/>
  <c r="O851" i="15"/>
  <c r="T850" i="15"/>
  <c r="S850" i="15"/>
  <c r="P850" i="15"/>
  <c r="O850" i="15"/>
  <c r="T849" i="15"/>
  <c r="S849" i="15"/>
  <c r="P849" i="15"/>
  <c r="O849" i="15"/>
  <c r="T848" i="15"/>
  <c r="S848" i="15"/>
  <c r="P848" i="15"/>
  <c r="O848" i="15"/>
  <c r="T847" i="15"/>
  <c r="S847" i="15"/>
  <c r="P847" i="15"/>
  <c r="O847" i="15"/>
  <c r="T846" i="15"/>
  <c r="S846" i="15"/>
  <c r="P846" i="15"/>
  <c r="O846" i="15"/>
  <c r="T845" i="15"/>
  <c r="S845" i="15"/>
  <c r="P845" i="15"/>
  <c r="O845" i="15"/>
  <c r="T844" i="15"/>
  <c r="S844" i="15"/>
  <c r="P844" i="15"/>
  <c r="O844" i="15"/>
  <c r="T843" i="15"/>
  <c r="S843" i="15"/>
  <c r="P843" i="15"/>
  <c r="O843" i="15"/>
  <c r="T842" i="15"/>
  <c r="S842" i="15"/>
  <c r="P842" i="15"/>
  <c r="O842" i="15"/>
  <c r="T841" i="15"/>
  <c r="S841" i="15"/>
  <c r="P841" i="15"/>
  <c r="O841" i="15"/>
  <c r="T840" i="15"/>
  <c r="S840" i="15"/>
  <c r="P840" i="15"/>
  <c r="O840" i="15"/>
  <c r="T839" i="15"/>
  <c r="S839" i="15"/>
  <c r="P839" i="15"/>
  <c r="O839" i="15"/>
  <c r="T838" i="15"/>
  <c r="S838" i="15"/>
  <c r="P838" i="15"/>
  <c r="O838" i="15"/>
  <c r="T837" i="15"/>
  <c r="S837" i="15"/>
  <c r="P837" i="15"/>
  <c r="O837" i="15"/>
  <c r="T836" i="15"/>
  <c r="S836" i="15"/>
  <c r="P836" i="15"/>
  <c r="O836" i="15"/>
  <c r="T835" i="15"/>
  <c r="S835" i="15"/>
  <c r="P835" i="15"/>
  <c r="O835" i="15"/>
  <c r="T834" i="15"/>
  <c r="S834" i="15"/>
  <c r="P834" i="15"/>
  <c r="O834" i="15"/>
  <c r="T833" i="15"/>
  <c r="S833" i="15"/>
  <c r="P833" i="15"/>
  <c r="O833" i="15"/>
  <c r="T832" i="15"/>
  <c r="S832" i="15"/>
  <c r="P832" i="15"/>
  <c r="O832" i="15"/>
  <c r="T831" i="15"/>
  <c r="S831" i="15"/>
  <c r="P831" i="15"/>
  <c r="O831" i="15"/>
  <c r="T830" i="15"/>
  <c r="S830" i="15"/>
  <c r="P830" i="15"/>
  <c r="O830" i="15"/>
  <c r="T829" i="15"/>
  <c r="S829" i="15"/>
  <c r="P829" i="15"/>
  <c r="O829" i="15"/>
  <c r="T828" i="15"/>
  <c r="S828" i="15"/>
  <c r="P828" i="15"/>
  <c r="O828" i="15"/>
  <c r="T827" i="15"/>
  <c r="S827" i="15"/>
  <c r="P827" i="15"/>
  <c r="O827" i="15"/>
  <c r="T826" i="15"/>
  <c r="S826" i="15"/>
  <c r="P826" i="15"/>
  <c r="O826" i="15"/>
  <c r="T825" i="15"/>
  <c r="S825" i="15"/>
  <c r="P825" i="15"/>
  <c r="O825" i="15"/>
  <c r="T824" i="15"/>
  <c r="S824" i="15"/>
  <c r="P824" i="15"/>
  <c r="O824" i="15"/>
  <c r="T823" i="15"/>
  <c r="S823" i="15"/>
  <c r="P823" i="15"/>
  <c r="O823" i="15"/>
  <c r="T822" i="15"/>
  <c r="S822" i="15"/>
  <c r="P822" i="15"/>
  <c r="O822" i="15"/>
  <c r="T821" i="15"/>
  <c r="S821" i="15"/>
  <c r="P821" i="15"/>
  <c r="O821" i="15"/>
  <c r="T820" i="15"/>
  <c r="S820" i="15"/>
  <c r="P820" i="15"/>
  <c r="O820" i="15"/>
  <c r="T819" i="15"/>
  <c r="S819" i="15"/>
  <c r="P819" i="15"/>
  <c r="O819" i="15"/>
  <c r="T818" i="15"/>
  <c r="S818" i="15"/>
  <c r="P818" i="15"/>
  <c r="O818" i="15"/>
  <c r="T817" i="15"/>
  <c r="S817" i="15"/>
  <c r="P817" i="15"/>
  <c r="O817" i="15"/>
  <c r="T816" i="15"/>
  <c r="S816" i="15"/>
  <c r="P816" i="15"/>
  <c r="O816" i="15"/>
  <c r="T815" i="15"/>
  <c r="S815" i="15"/>
  <c r="P815" i="15"/>
  <c r="O815" i="15"/>
  <c r="T814" i="15"/>
  <c r="S814" i="15"/>
  <c r="P814" i="15"/>
  <c r="O814" i="15"/>
  <c r="T813" i="15"/>
  <c r="S813" i="15"/>
  <c r="P813" i="15"/>
  <c r="O813" i="15"/>
  <c r="T812" i="15"/>
  <c r="S812" i="15"/>
  <c r="P812" i="15"/>
  <c r="O812" i="15"/>
  <c r="T811" i="15"/>
  <c r="S811" i="15"/>
  <c r="P811" i="15"/>
  <c r="O811" i="15"/>
  <c r="T810" i="15"/>
  <c r="S810" i="15"/>
  <c r="P810" i="15"/>
  <c r="O810" i="15"/>
  <c r="T809" i="15"/>
  <c r="S809" i="15"/>
  <c r="P809" i="15"/>
  <c r="O809" i="15"/>
  <c r="T808" i="15"/>
  <c r="S808" i="15"/>
  <c r="P808" i="15"/>
  <c r="O808" i="15"/>
  <c r="T807" i="15"/>
  <c r="S807" i="15"/>
  <c r="P807" i="15"/>
  <c r="O807" i="15"/>
  <c r="T806" i="15"/>
  <c r="S806" i="15"/>
  <c r="P806" i="15"/>
  <c r="O806" i="15"/>
  <c r="T805" i="15"/>
  <c r="S805" i="15"/>
  <c r="P805" i="15"/>
  <c r="O805" i="15"/>
  <c r="T804" i="15"/>
  <c r="S804" i="15"/>
  <c r="P804" i="15"/>
  <c r="O804" i="15"/>
  <c r="T803" i="15"/>
  <c r="S803" i="15"/>
  <c r="P803" i="15"/>
  <c r="O803" i="15"/>
  <c r="T802" i="15"/>
  <c r="S802" i="15"/>
  <c r="P802" i="15"/>
  <c r="O802" i="15"/>
  <c r="T801" i="15"/>
  <c r="S801" i="15"/>
  <c r="P801" i="15"/>
  <c r="O801" i="15"/>
  <c r="T800" i="15"/>
  <c r="S800" i="15"/>
  <c r="P800" i="15"/>
  <c r="O800" i="15"/>
  <c r="T799" i="15"/>
  <c r="S799" i="15"/>
  <c r="P799" i="15"/>
  <c r="O799" i="15"/>
  <c r="T798" i="15"/>
  <c r="S798" i="15"/>
  <c r="P798" i="15"/>
  <c r="O798" i="15"/>
  <c r="T797" i="15"/>
  <c r="S797" i="15"/>
  <c r="P797" i="15"/>
  <c r="O797" i="15"/>
  <c r="T796" i="15"/>
  <c r="S796" i="15"/>
  <c r="P796" i="15"/>
  <c r="O796" i="15"/>
  <c r="T795" i="15"/>
  <c r="S795" i="15"/>
  <c r="P795" i="15"/>
  <c r="O795" i="15"/>
  <c r="T794" i="15"/>
  <c r="S794" i="15"/>
  <c r="P794" i="15"/>
  <c r="O794" i="15"/>
  <c r="T793" i="15"/>
  <c r="S793" i="15"/>
  <c r="P793" i="15"/>
  <c r="O793" i="15"/>
  <c r="T792" i="15"/>
  <c r="S792" i="15"/>
  <c r="P792" i="15"/>
  <c r="O792" i="15"/>
  <c r="T791" i="15"/>
  <c r="S791" i="15"/>
  <c r="P791" i="15"/>
  <c r="O791" i="15"/>
  <c r="T790" i="15"/>
  <c r="S790" i="15"/>
  <c r="P790" i="15"/>
  <c r="O790" i="15"/>
  <c r="T789" i="15"/>
  <c r="S789" i="15"/>
  <c r="P789" i="15"/>
  <c r="O789" i="15"/>
  <c r="T788" i="15"/>
  <c r="S788" i="15"/>
  <c r="P788" i="15"/>
  <c r="O788" i="15"/>
  <c r="T787" i="15"/>
  <c r="S787" i="15"/>
  <c r="P787" i="15"/>
  <c r="O787" i="15"/>
  <c r="T786" i="15"/>
  <c r="S786" i="15"/>
  <c r="P786" i="15"/>
  <c r="O786" i="15"/>
  <c r="T785" i="15"/>
  <c r="S785" i="15"/>
  <c r="P785" i="15"/>
  <c r="O785" i="15"/>
  <c r="T784" i="15"/>
  <c r="S784" i="15"/>
  <c r="P784" i="15"/>
  <c r="O784" i="15"/>
  <c r="T783" i="15"/>
  <c r="S783" i="15"/>
  <c r="P783" i="15"/>
  <c r="O783" i="15"/>
  <c r="T782" i="15"/>
  <c r="S782" i="15"/>
  <c r="P782" i="15"/>
  <c r="O782" i="15"/>
  <c r="T781" i="15"/>
  <c r="S781" i="15"/>
  <c r="P781" i="15"/>
  <c r="O781" i="15"/>
  <c r="T780" i="15"/>
  <c r="S780" i="15"/>
  <c r="P780" i="15"/>
  <c r="O780" i="15"/>
  <c r="T779" i="15"/>
  <c r="S779" i="15"/>
  <c r="P779" i="15"/>
  <c r="O779" i="15"/>
  <c r="T778" i="15"/>
  <c r="S778" i="15"/>
  <c r="P778" i="15"/>
  <c r="O778" i="15"/>
  <c r="T777" i="15"/>
  <c r="S777" i="15"/>
  <c r="P777" i="15"/>
  <c r="O777" i="15"/>
  <c r="T776" i="15"/>
  <c r="S776" i="15"/>
  <c r="P776" i="15"/>
  <c r="O776" i="15"/>
  <c r="T775" i="15"/>
  <c r="S775" i="15"/>
  <c r="P775" i="15"/>
  <c r="O775" i="15"/>
  <c r="T774" i="15"/>
  <c r="S774" i="15"/>
  <c r="P774" i="15"/>
  <c r="O774" i="15"/>
  <c r="T773" i="15"/>
  <c r="S773" i="15"/>
  <c r="P773" i="15"/>
  <c r="O773" i="15"/>
  <c r="T772" i="15"/>
  <c r="S772" i="15"/>
  <c r="P772" i="15"/>
  <c r="O772" i="15"/>
  <c r="T771" i="15"/>
  <c r="S771" i="15"/>
  <c r="P771" i="15"/>
  <c r="O771" i="15"/>
  <c r="T770" i="15"/>
  <c r="S770" i="15"/>
  <c r="P770" i="15"/>
  <c r="O770" i="15"/>
  <c r="T769" i="15"/>
  <c r="S769" i="15"/>
  <c r="P769" i="15"/>
  <c r="O769" i="15"/>
  <c r="T768" i="15"/>
  <c r="S768" i="15"/>
  <c r="P768" i="15"/>
  <c r="O768" i="15"/>
  <c r="T767" i="15"/>
  <c r="S767" i="15"/>
  <c r="P767" i="15"/>
  <c r="O767" i="15"/>
  <c r="T766" i="15"/>
  <c r="S766" i="15"/>
  <c r="P766" i="15"/>
  <c r="O766" i="15"/>
  <c r="T765" i="15"/>
  <c r="S765" i="15"/>
  <c r="P765" i="15"/>
  <c r="O765" i="15"/>
  <c r="T764" i="15"/>
  <c r="S764" i="15"/>
  <c r="P764" i="15"/>
  <c r="O764" i="15"/>
  <c r="T763" i="15"/>
  <c r="S763" i="15"/>
  <c r="P763" i="15"/>
  <c r="O763" i="15"/>
  <c r="T762" i="15"/>
  <c r="S762" i="15"/>
  <c r="P762" i="15"/>
  <c r="O762" i="15"/>
  <c r="T761" i="15"/>
  <c r="S761" i="15"/>
  <c r="P761" i="15"/>
  <c r="O761" i="15"/>
  <c r="T760" i="15"/>
  <c r="S760" i="15"/>
  <c r="P760" i="15"/>
  <c r="O760" i="15"/>
  <c r="T759" i="15"/>
  <c r="S759" i="15"/>
  <c r="P759" i="15"/>
  <c r="O759" i="15"/>
  <c r="T758" i="15"/>
  <c r="S758" i="15"/>
  <c r="P758" i="15"/>
  <c r="O758" i="15"/>
  <c r="T757" i="15"/>
  <c r="S757" i="15"/>
  <c r="P757" i="15"/>
  <c r="O757" i="15"/>
  <c r="T756" i="15"/>
  <c r="S756" i="15"/>
  <c r="P756" i="15"/>
  <c r="O756" i="15"/>
  <c r="T755" i="15"/>
  <c r="S755" i="15"/>
  <c r="P755" i="15"/>
  <c r="O755" i="15"/>
  <c r="T754" i="15"/>
  <c r="S754" i="15"/>
  <c r="P754" i="15"/>
  <c r="O754" i="15"/>
  <c r="T753" i="15"/>
  <c r="S753" i="15"/>
  <c r="P753" i="15"/>
  <c r="O753" i="15"/>
  <c r="T752" i="15"/>
  <c r="S752" i="15"/>
  <c r="P752" i="15"/>
  <c r="O752" i="15"/>
  <c r="T751" i="15"/>
  <c r="S751" i="15"/>
  <c r="P751" i="15"/>
  <c r="O751" i="15"/>
  <c r="T750" i="15"/>
  <c r="S750" i="15"/>
  <c r="P750" i="15"/>
  <c r="O750" i="15"/>
  <c r="T749" i="15"/>
  <c r="S749" i="15"/>
  <c r="P749" i="15"/>
  <c r="O749" i="15"/>
  <c r="T748" i="15"/>
  <c r="S748" i="15"/>
  <c r="P748" i="15"/>
  <c r="O748" i="15"/>
  <c r="T747" i="15"/>
  <c r="S747" i="15"/>
  <c r="P747" i="15"/>
  <c r="O747" i="15"/>
  <c r="T746" i="15"/>
  <c r="S746" i="15"/>
  <c r="P746" i="15"/>
  <c r="O746" i="15"/>
  <c r="T745" i="15"/>
  <c r="S745" i="15"/>
  <c r="P745" i="15"/>
  <c r="O745" i="15"/>
  <c r="T744" i="15"/>
  <c r="S744" i="15"/>
  <c r="P744" i="15"/>
  <c r="O744" i="15"/>
  <c r="T743" i="15"/>
  <c r="S743" i="15"/>
  <c r="P743" i="15"/>
  <c r="O743" i="15"/>
  <c r="T742" i="15"/>
  <c r="S742" i="15"/>
  <c r="P742" i="15"/>
  <c r="O742" i="15"/>
  <c r="T741" i="15"/>
  <c r="S741" i="15"/>
  <c r="P741" i="15"/>
  <c r="O741" i="15"/>
  <c r="T740" i="15"/>
  <c r="S740" i="15"/>
  <c r="P740" i="15"/>
  <c r="O740" i="15"/>
  <c r="T739" i="15"/>
  <c r="S739" i="15"/>
  <c r="P739" i="15"/>
  <c r="O739" i="15"/>
  <c r="T738" i="15"/>
  <c r="S738" i="15"/>
  <c r="P738" i="15"/>
  <c r="O738" i="15"/>
  <c r="T737" i="15"/>
  <c r="S737" i="15"/>
  <c r="P737" i="15"/>
  <c r="O737" i="15"/>
  <c r="T736" i="15"/>
  <c r="S736" i="15"/>
  <c r="P736" i="15"/>
  <c r="O736" i="15"/>
  <c r="T735" i="15"/>
  <c r="S735" i="15"/>
  <c r="P735" i="15"/>
  <c r="O735" i="15"/>
  <c r="T734" i="15"/>
  <c r="S734" i="15"/>
  <c r="P734" i="15"/>
  <c r="O734" i="15"/>
  <c r="T733" i="15"/>
  <c r="S733" i="15"/>
  <c r="P733" i="15"/>
  <c r="O733" i="15"/>
  <c r="T732" i="15"/>
  <c r="S732" i="15"/>
  <c r="P732" i="15"/>
  <c r="O732" i="15"/>
  <c r="T731" i="15"/>
  <c r="S731" i="15"/>
  <c r="P731" i="15"/>
  <c r="O731" i="15"/>
  <c r="T730" i="15"/>
  <c r="S730" i="15"/>
  <c r="P730" i="15"/>
  <c r="O730" i="15"/>
  <c r="T729" i="15"/>
  <c r="S729" i="15"/>
  <c r="P729" i="15"/>
  <c r="O729" i="15"/>
  <c r="T728" i="15"/>
  <c r="S728" i="15"/>
  <c r="P728" i="15"/>
  <c r="O728" i="15"/>
  <c r="T727" i="15"/>
  <c r="S727" i="15"/>
  <c r="P727" i="15"/>
  <c r="O727" i="15"/>
  <c r="T726" i="15"/>
  <c r="S726" i="15"/>
  <c r="P726" i="15"/>
  <c r="O726" i="15"/>
  <c r="T725" i="15"/>
  <c r="S725" i="15"/>
  <c r="P725" i="15"/>
  <c r="O725" i="15"/>
  <c r="T724" i="15"/>
  <c r="S724" i="15"/>
  <c r="P724" i="15"/>
  <c r="O724" i="15"/>
  <c r="T723" i="15"/>
  <c r="S723" i="15"/>
  <c r="P723" i="15"/>
  <c r="O723" i="15"/>
  <c r="T722" i="15"/>
  <c r="S722" i="15"/>
  <c r="P722" i="15"/>
  <c r="O722" i="15"/>
  <c r="T721" i="15"/>
  <c r="S721" i="15"/>
  <c r="P721" i="15"/>
  <c r="O721" i="15"/>
  <c r="T720" i="15"/>
  <c r="S720" i="15"/>
  <c r="P720" i="15"/>
  <c r="O720" i="15"/>
  <c r="T719" i="15"/>
  <c r="S719" i="15"/>
  <c r="P719" i="15"/>
  <c r="O719" i="15"/>
  <c r="T718" i="15"/>
  <c r="S718" i="15"/>
  <c r="P718" i="15"/>
  <c r="O718" i="15"/>
  <c r="T717" i="15"/>
  <c r="S717" i="15"/>
  <c r="P717" i="15"/>
  <c r="O717" i="15"/>
  <c r="T716" i="15"/>
  <c r="S716" i="15"/>
  <c r="P716" i="15"/>
  <c r="O716" i="15"/>
  <c r="T715" i="15"/>
  <c r="S715" i="15"/>
  <c r="P715" i="15"/>
  <c r="O715" i="15"/>
  <c r="T714" i="15"/>
  <c r="S714" i="15"/>
  <c r="P714" i="15"/>
  <c r="O714" i="15"/>
  <c r="T713" i="15"/>
  <c r="S713" i="15"/>
  <c r="P713" i="15"/>
  <c r="O713" i="15"/>
  <c r="T712" i="15"/>
  <c r="S712" i="15"/>
  <c r="P712" i="15"/>
  <c r="O712" i="15"/>
  <c r="T711" i="15"/>
  <c r="S711" i="15"/>
  <c r="P711" i="15"/>
  <c r="O711" i="15"/>
  <c r="T710" i="15"/>
  <c r="S710" i="15"/>
  <c r="P710" i="15"/>
  <c r="O710" i="15"/>
  <c r="T709" i="15"/>
  <c r="S709" i="15"/>
  <c r="P709" i="15"/>
  <c r="O709" i="15"/>
  <c r="T708" i="15"/>
  <c r="S708" i="15"/>
  <c r="P708" i="15"/>
  <c r="O708" i="15"/>
  <c r="T707" i="15"/>
  <c r="S707" i="15"/>
  <c r="P707" i="15"/>
  <c r="O707" i="15"/>
  <c r="T706" i="15"/>
  <c r="S706" i="15"/>
  <c r="P706" i="15"/>
  <c r="O706" i="15"/>
  <c r="T705" i="15"/>
  <c r="S705" i="15"/>
  <c r="P705" i="15"/>
  <c r="O705" i="15"/>
  <c r="T704" i="15"/>
  <c r="S704" i="15"/>
  <c r="P704" i="15"/>
  <c r="O704" i="15"/>
  <c r="T703" i="15"/>
  <c r="S703" i="15"/>
  <c r="P703" i="15"/>
  <c r="O703" i="15"/>
  <c r="T702" i="15"/>
  <c r="S702" i="15"/>
  <c r="P702" i="15"/>
  <c r="O702" i="15"/>
  <c r="T701" i="15"/>
  <c r="S701" i="15"/>
  <c r="P701" i="15"/>
  <c r="O701" i="15"/>
  <c r="T700" i="15"/>
  <c r="S700" i="15"/>
  <c r="P700" i="15"/>
  <c r="O700" i="15"/>
  <c r="T699" i="15"/>
  <c r="S699" i="15"/>
  <c r="P699" i="15"/>
  <c r="O699" i="15"/>
  <c r="T698" i="15"/>
  <c r="S698" i="15"/>
  <c r="P698" i="15"/>
  <c r="O698" i="15"/>
  <c r="T697" i="15"/>
  <c r="S697" i="15"/>
  <c r="P697" i="15"/>
  <c r="O697" i="15"/>
  <c r="T696" i="15"/>
  <c r="S696" i="15"/>
  <c r="P696" i="15"/>
  <c r="O696" i="15"/>
  <c r="T695" i="15"/>
  <c r="S695" i="15"/>
  <c r="P695" i="15"/>
  <c r="O695" i="15"/>
  <c r="T694" i="15"/>
  <c r="S694" i="15"/>
  <c r="P694" i="15"/>
  <c r="O694" i="15"/>
  <c r="T693" i="15"/>
  <c r="S693" i="15"/>
  <c r="P693" i="15"/>
  <c r="O693" i="15"/>
  <c r="T692" i="15"/>
  <c r="S692" i="15"/>
  <c r="P692" i="15"/>
  <c r="O692" i="15"/>
  <c r="T691" i="15"/>
  <c r="S691" i="15"/>
  <c r="P691" i="15"/>
  <c r="O691" i="15"/>
  <c r="T690" i="15"/>
  <c r="S690" i="15"/>
  <c r="P690" i="15"/>
  <c r="O690" i="15"/>
  <c r="T689" i="15"/>
  <c r="S689" i="15"/>
  <c r="P689" i="15"/>
  <c r="O689" i="15"/>
  <c r="T688" i="15"/>
  <c r="S688" i="15"/>
  <c r="P688" i="15"/>
  <c r="O688" i="15"/>
  <c r="T687" i="15"/>
  <c r="S687" i="15"/>
  <c r="P687" i="15"/>
  <c r="O687" i="15"/>
  <c r="T686" i="15"/>
  <c r="S686" i="15"/>
  <c r="P686" i="15"/>
  <c r="O686" i="15"/>
  <c r="T685" i="15"/>
  <c r="S685" i="15"/>
  <c r="P685" i="15"/>
  <c r="O685" i="15"/>
  <c r="T684" i="15"/>
  <c r="S684" i="15"/>
  <c r="P684" i="15"/>
  <c r="O684" i="15"/>
  <c r="T683" i="15"/>
  <c r="S683" i="15"/>
  <c r="P683" i="15"/>
  <c r="O683" i="15"/>
  <c r="T682" i="15"/>
  <c r="S682" i="15"/>
  <c r="P682" i="15"/>
  <c r="O682" i="15"/>
  <c r="T681" i="15"/>
  <c r="S681" i="15"/>
  <c r="P681" i="15"/>
  <c r="O681" i="15"/>
  <c r="T680" i="15"/>
  <c r="S680" i="15"/>
  <c r="P680" i="15"/>
  <c r="O680" i="15"/>
  <c r="T679" i="15"/>
  <c r="S679" i="15"/>
  <c r="P679" i="15"/>
  <c r="O679" i="15"/>
  <c r="T678" i="15"/>
  <c r="S678" i="15"/>
  <c r="P678" i="15"/>
  <c r="O678" i="15"/>
  <c r="T677" i="15"/>
  <c r="S677" i="15"/>
  <c r="P677" i="15"/>
  <c r="O677" i="15"/>
  <c r="T676" i="15"/>
  <c r="S676" i="15"/>
  <c r="P676" i="15"/>
  <c r="O676" i="15"/>
  <c r="T675" i="15"/>
  <c r="S675" i="15"/>
  <c r="P675" i="15"/>
  <c r="O675" i="15"/>
  <c r="T674" i="15"/>
  <c r="S674" i="15"/>
  <c r="P674" i="15"/>
  <c r="O674" i="15"/>
  <c r="T673" i="15"/>
  <c r="S673" i="15"/>
  <c r="P673" i="15"/>
  <c r="O673" i="15"/>
  <c r="T672" i="15"/>
  <c r="S672" i="15"/>
  <c r="P672" i="15"/>
  <c r="O672" i="15"/>
  <c r="T671" i="15"/>
  <c r="S671" i="15"/>
  <c r="P671" i="15"/>
  <c r="O671" i="15"/>
  <c r="T670" i="15"/>
  <c r="S670" i="15"/>
  <c r="P670" i="15"/>
  <c r="O670" i="15"/>
  <c r="T669" i="15"/>
  <c r="S669" i="15"/>
  <c r="P669" i="15"/>
  <c r="O669" i="15"/>
  <c r="T668" i="15"/>
  <c r="S668" i="15"/>
  <c r="P668" i="15"/>
  <c r="O668" i="15"/>
  <c r="T667" i="15"/>
  <c r="S667" i="15"/>
  <c r="P667" i="15"/>
  <c r="O667" i="15"/>
  <c r="T666" i="15"/>
  <c r="S666" i="15"/>
  <c r="P666" i="15"/>
  <c r="O666" i="15"/>
  <c r="T665" i="15"/>
  <c r="S665" i="15"/>
  <c r="P665" i="15"/>
  <c r="O665" i="15"/>
  <c r="T664" i="15"/>
  <c r="S664" i="15"/>
  <c r="P664" i="15"/>
  <c r="O664" i="15"/>
  <c r="T663" i="15"/>
  <c r="S663" i="15"/>
  <c r="P663" i="15"/>
  <c r="O663" i="15"/>
  <c r="T662" i="15"/>
  <c r="S662" i="15"/>
  <c r="P662" i="15"/>
  <c r="O662" i="15"/>
  <c r="T661" i="15"/>
  <c r="S661" i="15"/>
  <c r="P661" i="15"/>
  <c r="O661" i="15"/>
  <c r="T660" i="15"/>
  <c r="S660" i="15"/>
  <c r="P660" i="15"/>
  <c r="O660" i="15"/>
  <c r="T659" i="15"/>
  <c r="S659" i="15"/>
  <c r="P659" i="15"/>
  <c r="O659" i="15"/>
  <c r="T658" i="15"/>
  <c r="S658" i="15"/>
  <c r="P658" i="15"/>
  <c r="O658" i="15"/>
  <c r="T657" i="15"/>
  <c r="S657" i="15"/>
  <c r="P657" i="15"/>
  <c r="O657" i="15"/>
  <c r="T656" i="15"/>
  <c r="S656" i="15"/>
  <c r="P656" i="15"/>
  <c r="O656" i="15"/>
  <c r="T655" i="15"/>
  <c r="S655" i="15"/>
  <c r="P655" i="15"/>
  <c r="O655" i="15"/>
  <c r="T654" i="15"/>
  <c r="S654" i="15"/>
  <c r="P654" i="15"/>
  <c r="O654" i="15"/>
  <c r="T653" i="15"/>
  <c r="S653" i="15"/>
  <c r="P653" i="15"/>
  <c r="O653" i="15"/>
  <c r="T652" i="15"/>
  <c r="S652" i="15"/>
  <c r="P652" i="15"/>
  <c r="O652" i="15"/>
  <c r="T651" i="15"/>
  <c r="S651" i="15"/>
  <c r="P651" i="15"/>
  <c r="O651" i="15"/>
  <c r="T650" i="15"/>
  <c r="S650" i="15"/>
  <c r="P650" i="15"/>
  <c r="O650" i="15"/>
  <c r="T649" i="15"/>
  <c r="S649" i="15"/>
  <c r="P649" i="15"/>
  <c r="O649" i="15"/>
  <c r="T648" i="15"/>
  <c r="S648" i="15"/>
  <c r="P648" i="15"/>
  <c r="O648" i="15"/>
  <c r="T647" i="15"/>
  <c r="S647" i="15"/>
  <c r="P647" i="15"/>
  <c r="O647" i="15"/>
  <c r="T646" i="15"/>
  <c r="S646" i="15"/>
  <c r="P646" i="15"/>
  <c r="O646" i="15"/>
  <c r="T645" i="15"/>
  <c r="S645" i="15"/>
  <c r="P645" i="15"/>
  <c r="O645" i="15"/>
  <c r="T644" i="15"/>
  <c r="S644" i="15"/>
  <c r="P644" i="15"/>
  <c r="O644" i="15"/>
  <c r="T643" i="15"/>
  <c r="S643" i="15"/>
  <c r="P643" i="15"/>
  <c r="O643" i="15"/>
  <c r="T642" i="15"/>
  <c r="S642" i="15"/>
  <c r="P642" i="15"/>
  <c r="O642" i="15"/>
  <c r="T641" i="15"/>
  <c r="S641" i="15"/>
  <c r="P641" i="15"/>
  <c r="O641" i="15"/>
  <c r="T640" i="15"/>
  <c r="S640" i="15"/>
  <c r="P640" i="15"/>
  <c r="O640" i="15"/>
  <c r="T639" i="15"/>
  <c r="S639" i="15"/>
  <c r="P639" i="15"/>
  <c r="O639" i="15"/>
  <c r="T638" i="15"/>
  <c r="S638" i="15"/>
  <c r="P638" i="15"/>
  <c r="O638" i="15"/>
  <c r="T637" i="15"/>
  <c r="S637" i="15"/>
  <c r="P637" i="15"/>
  <c r="O637" i="15"/>
  <c r="T636" i="15"/>
  <c r="S636" i="15"/>
  <c r="P636" i="15"/>
  <c r="O636" i="15"/>
  <c r="T635" i="15"/>
  <c r="S635" i="15"/>
  <c r="P635" i="15"/>
  <c r="O635" i="15"/>
  <c r="T634" i="15"/>
  <c r="S634" i="15"/>
  <c r="P634" i="15"/>
  <c r="O634" i="15"/>
  <c r="T633" i="15"/>
  <c r="S633" i="15"/>
  <c r="P633" i="15"/>
  <c r="O633" i="15"/>
  <c r="T632" i="15"/>
  <c r="S632" i="15"/>
  <c r="P632" i="15"/>
  <c r="O632" i="15"/>
  <c r="T631" i="15"/>
  <c r="S631" i="15"/>
  <c r="P631" i="15"/>
  <c r="O631" i="15"/>
  <c r="T630" i="15"/>
  <c r="S630" i="15"/>
  <c r="P630" i="15"/>
  <c r="O630" i="15"/>
  <c r="T629" i="15"/>
  <c r="S629" i="15"/>
  <c r="P629" i="15"/>
  <c r="O629" i="15"/>
  <c r="T628" i="15"/>
  <c r="S628" i="15"/>
  <c r="P628" i="15"/>
  <c r="O628" i="15"/>
  <c r="T627" i="15"/>
  <c r="S627" i="15"/>
  <c r="P627" i="15"/>
  <c r="O627" i="15"/>
  <c r="T626" i="15"/>
  <c r="S626" i="15"/>
  <c r="P626" i="15"/>
  <c r="O626" i="15"/>
  <c r="T625" i="15"/>
  <c r="S625" i="15"/>
  <c r="P625" i="15"/>
  <c r="O625" i="15"/>
  <c r="T624" i="15"/>
  <c r="S624" i="15"/>
  <c r="P624" i="15"/>
  <c r="O624" i="15"/>
  <c r="T623" i="15"/>
  <c r="S623" i="15"/>
  <c r="P623" i="15"/>
  <c r="O623" i="15"/>
  <c r="T622" i="15"/>
  <c r="S622" i="15"/>
  <c r="P622" i="15"/>
  <c r="O622" i="15"/>
  <c r="T621" i="15"/>
  <c r="S621" i="15"/>
  <c r="P621" i="15"/>
  <c r="O621" i="15"/>
  <c r="T620" i="15"/>
  <c r="S620" i="15"/>
  <c r="P620" i="15"/>
  <c r="O620" i="15"/>
  <c r="T619" i="15"/>
  <c r="S619" i="15"/>
  <c r="P619" i="15"/>
  <c r="O619" i="15"/>
  <c r="T618" i="15"/>
  <c r="S618" i="15"/>
  <c r="P618" i="15"/>
  <c r="O618" i="15"/>
  <c r="T617" i="15"/>
  <c r="S617" i="15"/>
  <c r="P617" i="15"/>
  <c r="O617" i="15"/>
  <c r="T616" i="15"/>
  <c r="S616" i="15"/>
  <c r="P616" i="15"/>
  <c r="O616" i="15"/>
  <c r="T615" i="15"/>
  <c r="S615" i="15"/>
  <c r="P615" i="15"/>
  <c r="O615" i="15"/>
  <c r="T614" i="15"/>
  <c r="S614" i="15"/>
  <c r="P614" i="15"/>
  <c r="O614" i="15"/>
  <c r="T613" i="15"/>
  <c r="S613" i="15"/>
  <c r="P613" i="15"/>
  <c r="O613" i="15"/>
  <c r="T612" i="15"/>
  <c r="S612" i="15"/>
  <c r="P612" i="15"/>
  <c r="O612" i="15"/>
  <c r="T611" i="15"/>
  <c r="S611" i="15"/>
  <c r="P611" i="15"/>
  <c r="O611" i="15"/>
  <c r="T610" i="15"/>
  <c r="S610" i="15"/>
  <c r="P610" i="15"/>
  <c r="O610" i="15"/>
  <c r="T609" i="15"/>
  <c r="S609" i="15"/>
  <c r="P609" i="15"/>
  <c r="O609" i="15"/>
  <c r="T608" i="15"/>
  <c r="S608" i="15"/>
  <c r="P608" i="15"/>
  <c r="O608" i="15"/>
  <c r="T607" i="15"/>
  <c r="S607" i="15"/>
  <c r="P607" i="15"/>
  <c r="O607" i="15"/>
  <c r="T606" i="15"/>
  <c r="S606" i="15"/>
  <c r="P606" i="15"/>
  <c r="O606" i="15"/>
  <c r="T605" i="15"/>
  <c r="S605" i="15"/>
  <c r="P605" i="15"/>
  <c r="O605" i="15"/>
  <c r="T604" i="15"/>
  <c r="S604" i="15"/>
  <c r="P604" i="15"/>
  <c r="O604" i="15"/>
  <c r="T603" i="15"/>
  <c r="S603" i="15"/>
  <c r="P603" i="15"/>
  <c r="O603" i="15"/>
  <c r="T602" i="15"/>
  <c r="S602" i="15"/>
  <c r="P602" i="15"/>
  <c r="O602" i="15"/>
  <c r="T601" i="15"/>
  <c r="S601" i="15"/>
  <c r="P601" i="15"/>
  <c r="O601" i="15"/>
  <c r="T600" i="15"/>
  <c r="S600" i="15"/>
  <c r="P600" i="15"/>
  <c r="O600" i="15"/>
  <c r="T599" i="15"/>
  <c r="S599" i="15"/>
  <c r="P599" i="15"/>
  <c r="O599" i="15"/>
  <c r="T598" i="15"/>
  <c r="S598" i="15"/>
  <c r="P598" i="15"/>
  <c r="O598" i="15"/>
  <c r="T597" i="15"/>
  <c r="S597" i="15"/>
  <c r="P597" i="15"/>
  <c r="O597" i="15"/>
  <c r="T596" i="15"/>
  <c r="S596" i="15"/>
  <c r="P596" i="15"/>
  <c r="O596" i="15"/>
  <c r="T595" i="15"/>
  <c r="S595" i="15"/>
  <c r="P595" i="15"/>
  <c r="O595" i="15"/>
  <c r="T594" i="15"/>
  <c r="S594" i="15"/>
  <c r="P594" i="15"/>
  <c r="O594" i="15"/>
  <c r="T593" i="15"/>
  <c r="S593" i="15"/>
  <c r="P593" i="15"/>
  <c r="O593" i="15"/>
  <c r="T592" i="15"/>
  <c r="S592" i="15"/>
  <c r="P592" i="15"/>
  <c r="O592" i="15"/>
  <c r="T591" i="15"/>
  <c r="S591" i="15"/>
  <c r="P591" i="15"/>
  <c r="O591" i="15"/>
  <c r="T590" i="15"/>
  <c r="S590" i="15"/>
  <c r="P590" i="15"/>
  <c r="O590" i="15"/>
  <c r="T589" i="15"/>
  <c r="S589" i="15"/>
  <c r="P589" i="15"/>
  <c r="O589" i="15"/>
  <c r="T588" i="15"/>
  <c r="S588" i="15"/>
  <c r="P588" i="15"/>
  <c r="O588" i="15"/>
  <c r="T587" i="15"/>
  <c r="S587" i="15"/>
  <c r="P587" i="15"/>
  <c r="O587" i="15"/>
  <c r="T586" i="15"/>
  <c r="S586" i="15"/>
  <c r="P586" i="15"/>
  <c r="O586" i="15"/>
  <c r="T585" i="15"/>
  <c r="S585" i="15"/>
  <c r="P585" i="15"/>
  <c r="O585" i="15"/>
  <c r="T584" i="15"/>
  <c r="S584" i="15"/>
  <c r="P584" i="15"/>
  <c r="O584" i="15"/>
  <c r="T583" i="15"/>
  <c r="S583" i="15"/>
  <c r="P583" i="15"/>
  <c r="O583" i="15"/>
  <c r="T582" i="15"/>
  <c r="S582" i="15"/>
  <c r="P582" i="15"/>
  <c r="O582" i="15"/>
  <c r="T581" i="15"/>
  <c r="S581" i="15"/>
  <c r="P581" i="15"/>
  <c r="O581" i="15"/>
  <c r="T580" i="15"/>
  <c r="S580" i="15"/>
  <c r="P580" i="15"/>
  <c r="O580" i="15"/>
  <c r="T579" i="15"/>
  <c r="S579" i="15"/>
  <c r="P579" i="15"/>
  <c r="O579" i="15"/>
  <c r="T578" i="15"/>
  <c r="S578" i="15"/>
  <c r="P578" i="15"/>
  <c r="O578" i="15"/>
  <c r="T577" i="15"/>
  <c r="S577" i="15"/>
  <c r="P577" i="15"/>
  <c r="O577" i="15"/>
  <c r="T576" i="15"/>
  <c r="S576" i="15"/>
  <c r="P576" i="15"/>
  <c r="O576" i="15"/>
  <c r="T575" i="15"/>
  <c r="S575" i="15"/>
  <c r="P575" i="15"/>
  <c r="O575" i="15"/>
  <c r="T574" i="15"/>
  <c r="S574" i="15"/>
  <c r="P574" i="15"/>
  <c r="O574" i="15"/>
  <c r="T573" i="15"/>
  <c r="S573" i="15"/>
  <c r="P573" i="15"/>
  <c r="O573" i="15"/>
  <c r="T572" i="15"/>
  <c r="S572" i="15"/>
  <c r="P572" i="15"/>
  <c r="O572" i="15"/>
  <c r="T571" i="15"/>
  <c r="S571" i="15"/>
  <c r="P571" i="15"/>
  <c r="O571" i="15"/>
  <c r="T570" i="15"/>
  <c r="S570" i="15"/>
  <c r="P570" i="15"/>
  <c r="O570" i="15"/>
  <c r="T569" i="15"/>
  <c r="S569" i="15"/>
  <c r="P569" i="15"/>
  <c r="O569" i="15"/>
  <c r="T568" i="15"/>
  <c r="S568" i="15"/>
  <c r="P568" i="15"/>
  <c r="O568" i="15"/>
  <c r="T567" i="15"/>
  <c r="S567" i="15"/>
  <c r="P567" i="15"/>
  <c r="O567" i="15"/>
  <c r="T566" i="15"/>
  <c r="S566" i="15"/>
  <c r="P566" i="15"/>
  <c r="O566" i="15"/>
  <c r="T565" i="15"/>
  <c r="S565" i="15"/>
  <c r="P565" i="15"/>
  <c r="O565" i="15"/>
  <c r="T564" i="15"/>
  <c r="S564" i="15"/>
  <c r="P564" i="15"/>
  <c r="O564" i="15"/>
  <c r="T563" i="15"/>
  <c r="S563" i="15"/>
  <c r="P563" i="15"/>
  <c r="O563" i="15"/>
  <c r="T562" i="15"/>
  <c r="S562" i="15"/>
  <c r="P562" i="15"/>
  <c r="O562" i="15"/>
  <c r="T561" i="15"/>
  <c r="S561" i="15"/>
  <c r="P561" i="15"/>
  <c r="O561" i="15"/>
  <c r="T560" i="15"/>
  <c r="S560" i="15"/>
  <c r="P560" i="15"/>
  <c r="O560" i="15"/>
  <c r="T559" i="15"/>
  <c r="S559" i="15"/>
  <c r="P559" i="15"/>
  <c r="O559" i="15"/>
  <c r="T558" i="15"/>
  <c r="S558" i="15"/>
  <c r="P558" i="15"/>
  <c r="O558" i="15"/>
  <c r="T557" i="15"/>
  <c r="S557" i="15"/>
  <c r="P557" i="15"/>
  <c r="O557" i="15"/>
  <c r="T556" i="15"/>
  <c r="S556" i="15"/>
  <c r="P556" i="15"/>
  <c r="O556" i="15"/>
  <c r="T555" i="15"/>
  <c r="S555" i="15"/>
  <c r="P555" i="15"/>
  <c r="O555" i="15"/>
  <c r="T554" i="15"/>
  <c r="S554" i="15"/>
  <c r="P554" i="15"/>
  <c r="O554" i="15"/>
  <c r="T553" i="15"/>
  <c r="S553" i="15"/>
  <c r="P553" i="15"/>
  <c r="O553" i="15"/>
  <c r="T552" i="15"/>
  <c r="S552" i="15"/>
  <c r="P552" i="15"/>
  <c r="O552" i="15"/>
  <c r="T551" i="15"/>
  <c r="S551" i="15"/>
  <c r="P551" i="15"/>
  <c r="O551" i="15"/>
  <c r="T550" i="15"/>
  <c r="S550" i="15"/>
  <c r="P550" i="15"/>
  <c r="O550" i="15"/>
  <c r="T549" i="15"/>
  <c r="S549" i="15"/>
  <c r="P549" i="15"/>
  <c r="O549" i="15"/>
  <c r="T548" i="15"/>
  <c r="S548" i="15"/>
  <c r="P548" i="15"/>
  <c r="O548" i="15"/>
  <c r="T547" i="15"/>
  <c r="S547" i="15"/>
  <c r="P547" i="15"/>
  <c r="O547" i="15"/>
  <c r="T546" i="15"/>
  <c r="S546" i="15"/>
  <c r="P546" i="15"/>
  <c r="O546" i="15"/>
  <c r="T545" i="15"/>
  <c r="S545" i="15"/>
  <c r="P545" i="15"/>
  <c r="O545" i="15"/>
  <c r="T544" i="15"/>
  <c r="S544" i="15"/>
  <c r="P544" i="15"/>
  <c r="O544" i="15"/>
  <c r="T543" i="15"/>
  <c r="S543" i="15"/>
  <c r="P543" i="15"/>
  <c r="O543" i="15"/>
  <c r="T542" i="15"/>
  <c r="S542" i="15"/>
  <c r="P542" i="15"/>
  <c r="O542" i="15"/>
  <c r="T541" i="15"/>
  <c r="S541" i="15"/>
  <c r="P541" i="15"/>
  <c r="O541" i="15"/>
  <c r="T540" i="15"/>
  <c r="S540" i="15"/>
  <c r="P540" i="15"/>
  <c r="O540" i="15"/>
  <c r="T539" i="15"/>
  <c r="S539" i="15"/>
  <c r="P539" i="15"/>
  <c r="O539" i="15"/>
  <c r="T538" i="15"/>
  <c r="S538" i="15"/>
  <c r="P538" i="15"/>
  <c r="O538" i="15"/>
  <c r="T537" i="15"/>
  <c r="S537" i="15"/>
  <c r="P537" i="15"/>
  <c r="O537" i="15"/>
  <c r="T536" i="15"/>
  <c r="S536" i="15"/>
  <c r="P536" i="15"/>
  <c r="O536" i="15"/>
  <c r="T535" i="15"/>
  <c r="S535" i="15"/>
  <c r="P535" i="15"/>
  <c r="O535" i="15"/>
  <c r="T534" i="15"/>
  <c r="S534" i="15"/>
  <c r="P534" i="15"/>
  <c r="O534" i="15"/>
  <c r="T533" i="15"/>
  <c r="S533" i="15"/>
  <c r="P533" i="15"/>
  <c r="O533" i="15"/>
  <c r="T532" i="15"/>
  <c r="S532" i="15"/>
  <c r="P532" i="15"/>
  <c r="O532" i="15"/>
  <c r="T531" i="15"/>
  <c r="S531" i="15"/>
  <c r="P531" i="15"/>
  <c r="O531" i="15"/>
  <c r="T530" i="15"/>
  <c r="S530" i="15"/>
  <c r="P530" i="15"/>
  <c r="O530" i="15"/>
  <c r="T529" i="15"/>
  <c r="S529" i="15"/>
  <c r="P529" i="15"/>
  <c r="O529" i="15"/>
  <c r="T528" i="15"/>
  <c r="S528" i="15"/>
  <c r="P528" i="15"/>
  <c r="O528" i="15"/>
  <c r="T527" i="15"/>
  <c r="S527" i="15"/>
  <c r="P527" i="15"/>
  <c r="O527" i="15"/>
  <c r="T526" i="15"/>
  <c r="S526" i="15"/>
  <c r="P526" i="15"/>
  <c r="O526" i="15"/>
  <c r="T525" i="15"/>
  <c r="S525" i="15"/>
  <c r="P525" i="15"/>
  <c r="O525" i="15"/>
  <c r="T524" i="15"/>
  <c r="S524" i="15"/>
  <c r="P524" i="15"/>
  <c r="O524" i="15"/>
  <c r="T523" i="15"/>
  <c r="S523" i="15"/>
  <c r="P523" i="15"/>
  <c r="O523" i="15"/>
  <c r="T522" i="15"/>
  <c r="S522" i="15"/>
  <c r="P522" i="15"/>
  <c r="O522" i="15"/>
  <c r="T521" i="15"/>
  <c r="S521" i="15"/>
  <c r="P521" i="15"/>
  <c r="O521" i="15"/>
  <c r="T520" i="15"/>
  <c r="S520" i="15"/>
  <c r="P520" i="15"/>
  <c r="O520" i="15"/>
  <c r="T519" i="15"/>
  <c r="S519" i="15"/>
  <c r="P519" i="15"/>
  <c r="O519" i="15"/>
  <c r="T518" i="15"/>
  <c r="S518" i="15"/>
  <c r="P518" i="15"/>
  <c r="O518" i="15"/>
  <c r="T517" i="15"/>
  <c r="S517" i="15"/>
  <c r="P517" i="15"/>
  <c r="O517" i="15"/>
  <c r="T516" i="15"/>
  <c r="S516" i="15"/>
  <c r="P516" i="15"/>
  <c r="O516" i="15"/>
  <c r="T515" i="15"/>
  <c r="S515" i="15"/>
  <c r="P515" i="15"/>
  <c r="O515" i="15"/>
  <c r="T514" i="15"/>
  <c r="S514" i="15"/>
  <c r="P514" i="15"/>
  <c r="O514" i="15"/>
  <c r="T513" i="15"/>
  <c r="S513" i="15"/>
  <c r="P513" i="15"/>
  <c r="O513" i="15"/>
  <c r="T512" i="15"/>
  <c r="S512" i="15"/>
  <c r="P512" i="15"/>
  <c r="O512" i="15"/>
  <c r="T511" i="15"/>
  <c r="S511" i="15"/>
  <c r="P511" i="15"/>
  <c r="O511" i="15"/>
  <c r="T510" i="15"/>
  <c r="S510" i="15"/>
  <c r="P510" i="15"/>
  <c r="O510" i="15"/>
  <c r="T509" i="15"/>
  <c r="S509" i="15"/>
  <c r="P509" i="15"/>
  <c r="O509" i="15"/>
  <c r="T508" i="15"/>
  <c r="S508" i="15"/>
  <c r="P508" i="15"/>
  <c r="O508" i="15"/>
  <c r="T507" i="15"/>
  <c r="S507" i="15"/>
  <c r="P507" i="15"/>
  <c r="O507" i="15"/>
  <c r="T506" i="15"/>
  <c r="S506" i="15"/>
  <c r="P506" i="15"/>
  <c r="O506" i="15"/>
  <c r="T505" i="15"/>
  <c r="S505" i="15"/>
  <c r="P505" i="15"/>
  <c r="O505" i="15"/>
  <c r="T504" i="15"/>
  <c r="S504" i="15"/>
  <c r="P504" i="15"/>
  <c r="O504" i="15"/>
  <c r="T503" i="15"/>
  <c r="S503" i="15"/>
  <c r="P503" i="15"/>
  <c r="O503" i="15"/>
  <c r="T502" i="15"/>
  <c r="S502" i="15"/>
  <c r="P502" i="15"/>
  <c r="O502" i="15"/>
  <c r="T501" i="15"/>
  <c r="S501" i="15"/>
  <c r="P501" i="15"/>
  <c r="O501" i="15"/>
  <c r="T500" i="15"/>
  <c r="S500" i="15"/>
  <c r="P500" i="15"/>
  <c r="O500" i="15"/>
  <c r="T499" i="15"/>
  <c r="S499" i="15"/>
  <c r="P499" i="15"/>
  <c r="O499" i="15"/>
  <c r="T498" i="15"/>
  <c r="S498" i="15"/>
  <c r="P498" i="15"/>
  <c r="O498" i="15"/>
  <c r="T497" i="15"/>
  <c r="S497" i="15"/>
  <c r="P497" i="15"/>
  <c r="O497" i="15"/>
  <c r="T496" i="15"/>
  <c r="S496" i="15"/>
  <c r="P496" i="15"/>
  <c r="O496" i="15"/>
  <c r="T495" i="15"/>
  <c r="S495" i="15"/>
  <c r="P495" i="15"/>
  <c r="O495" i="15"/>
  <c r="T494" i="15"/>
  <c r="S494" i="15"/>
  <c r="P494" i="15"/>
  <c r="O494" i="15"/>
  <c r="T493" i="15"/>
  <c r="S493" i="15"/>
  <c r="P493" i="15"/>
  <c r="O493" i="15"/>
  <c r="T492" i="15"/>
  <c r="S492" i="15"/>
  <c r="P492" i="15"/>
  <c r="O492" i="15"/>
  <c r="T491" i="15"/>
  <c r="S491" i="15"/>
  <c r="P491" i="15"/>
  <c r="O491" i="15"/>
  <c r="T490" i="15"/>
  <c r="S490" i="15"/>
  <c r="P490" i="15"/>
  <c r="O490" i="15"/>
  <c r="T489" i="15"/>
  <c r="S489" i="15"/>
  <c r="P489" i="15"/>
  <c r="O489" i="15"/>
  <c r="T488" i="15"/>
  <c r="S488" i="15"/>
  <c r="P488" i="15"/>
  <c r="O488" i="15"/>
  <c r="T487" i="15"/>
  <c r="S487" i="15"/>
  <c r="P487" i="15"/>
  <c r="O487" i="15"/>
  <c r="T486" i="15"/>
  <c r="S486" i="15"/>
  <c r="P486" i="15"/>
  <c r="O486" i="15"/>
  <c r="T485" i="15"/>
  <c r="S485" i="15"/>
  <c r="P485" i="15"/>
  <c r="O485" i="15"/>
  <c r="T484" i="15"/>
  <c r="S484" i="15"/>
  <c r="P484" i="15"/>
  <c r="O484" i="15"/>
  <c r="T483" i="15"/>
  <c r="S483" i="15"/>
  <c r="P483" i="15"/>
  <c r="O483" i="15"/>
  <c r="T482" i="15"/>
  <c r="S482" i="15"/>
  <c r="P482" i="15"/>
  <c r="O482" i="15"/>
  <c r="T481" i="15"/>
  <c r="S481" i="15"/>
  <c r="P481" i="15"/>
  <c r="O481" i="15"/>
  <c r="T480" i="15"/>
  <c r="S480" i="15"/>
  <c r="P480" i="15"/>
  <c r="O480" i="15"/>
  <c r="T479" i="15"/>
  <c r="S479" i="15"/>
  <c r="P479" i="15"/>
  <c r="O479" i="15"/>
  <c r="T478" i="15"/>
  <c r="S478" i="15"/>
  <c r="P478" i="15"/>
  <c r="O478" i="15"/>
  <c r="T477" i="15"/>
  <c r="S477" i="15"/>
  <c r="P477" i="15"/>
  <c r="O477" i="15"/>
  <c r="T476" i="15"/>
  <c r="S476" i="15"/>
  <c r="P476" i="15"/>
  <c r="O476" i="15"/>
  <c r="T475" i="15"/>
  <c r="S475" i="15"/>
  <c r="P475" i="15"/>
  <c r="O475" i="15"/>
  <c r="T474" i="15"/>
  <c r="S474" i="15"/>
  <c r="P474" i="15"/>
  <c r="O474" i="15"/>
  <c r="T473" i="15"/>
  <c r="S473" i="15"/>
  <c r="P473" i="15"/>
  <c r="O473" i="15"/>
  <c r="T472" i="15"/>
  <c r="S472" i="15"/>
  <c r="P472" i="15"/>
  <c r="O472" i="15"/>
  <c r="T471" i="15"/>
  <c r="S471" i="15"/>
  <c r="P471" i="15"/>
  <c r="O471" i="15"/>
  <c r="T470" i="15"/>
  <c r="S470" i="15"/>
  <c r="P470" i="15"/>
  <c r="O470" i="15"/>
  <c r="T469" i="15"/>
  <c r="S469" i="15"/>
  <c r="P469" i="15"/>
  <c r="O469" i="15"/>
  <c r="T468" i="15"/>
  <c r="S468" i="15"/>
  <c r="P468" i="15"/>
  <c r="O468" i="15"/>
  <c r="T467" i="15"/>
  <c r="S467" i="15"/>
  <c r="P467" i="15"/>
  <c r="O467" i="15"/>
  <c r="T466" i="15"/>
  <c r="S466" i="15"/>
  <c r="P466" i="15"/>
  <c r="O466" i="15"/>
  <c r="T465" i="15"/>
  <c r="S465" i="15"/>
  <c r="P465" i="15"/>
  <c r="O465" i="15"/>
  <c r="T464" i="15"/>
  <c r="S464" i="15"/>
  <c r="P464" i="15"/>
  <c r="O464" i="15"/>
  <c r="T463" i="15"/>
  <c r="S463" i="15"/>
  <c r="P463" i="15"/>
  <c r="O463" i="15"/>
  <c r="T462" i="15"/>
  <c r="S462" i="15"/>
  <c r="P462" i="15"/>
  <c r="O462" i="15"/>
  <c r="T461" i="15"/>
  <c r="S461" i="15"/>
  <c r="P461" i="15"/>
  <c r="O461" i="15"/>
  <c r="T460" i="15"/>
  <c r="S460" i="15"/>
  <c r="P460" i="15"/>
  <c r="O460" i="15"/>
  <c r="T459" i="15"/>
  <c r="S459" i="15"/>
  <c r="P459" i="15"/>
  <c r="O459" i="15"/>
  <c r="T458" i="15"/>
  <c r="S458" i="15"/>
  <c r="P458" i="15"/>
  <c r="O458" i="15"/>
  <c r="T457" i="15"/>
  <c r="S457" i="15"/>
  <c r="P457" i="15"/>
  <c r="O457" i="15"/>
  <c r="T456" i="15"/>
  <c r="S456" i="15"/>
  <c r="P456" i="15"/>
  <c r="O456" i="15"/>
  <c r="T455" i="15"/>
  <c r="S455" i="15"/>
  <c r="P455" i="15"/>
  <c r="O455" i="15"/>
  <c r="T454" i="15"/>
  <c r="S454" i="15"/>
  <c r="P454" i="15"/>
  <c r="O454" i="15"/>
  <c r="T453" i="15"/>
  <c r="S453" i="15"/>
  <c r="P453" i="15"/>
  <c r="O453" i="15"/>
  <c r="T452" i="15"/>
  <c r="S452" i="15"/>
  <c r="P452" i="15"/>
  <c r="O452" i="15"/>
  <c r="T451" i="15"/>
  <c r="S451" i="15"/>
  <c r="P451" i="15"/>
  <c r="O451" i="15"/>
  <c r="T450" i="15"/>
  <c r="S450" i="15"/>
  <c r="P450" i="15"/>
  <c r="O450" i="15"/>
  <c r="T449" i="15"/>
  <c r="S449" i="15"/>
  <c r="P449" i="15"/>
  <c r="O449" i="15"/>
  <c r="T448" i="15"/>
  <c r="S448" i="15"/>
  <c r="P448" i="15"/>
  <c r="O448" i="15"/>
  <c r="T447" i="15"/>
  <c r="S447" i="15"/>
  <c r="P447" i="15"/>
  <c r="O447" i="15"/>
  <c r="T446" i="15"/>
  <c r="S446" i="15"/>
  <c r="P446" i="15"/>
  <c r="O446" i="15"/>
  <c r="T445" i="15"/>
  <c r="S445" i="15"/>
  <c r="P445" i="15"/>
  <c r="O445" i="15"/>
  <c r="T444" i="15"/>
  <c r="S444" i="15"/>
  <c r="P444" i="15"/>
  <c r="O444" i="15"/>
  <c r="T443" i="15"/>
  <c r="S443" i="15"/>
  <c r="P443" i="15"/>
  <c r="O443" i="15"/>
  <c r="T442" i="15"/>
  <c r="S442" i="15"/>
  <c r="P442" i="15"/>
  <c r="O442" i="15"/>
  <c r="T441" i="15"/>
  <c r="S441" i="15"/>
  <c r="P441" i="15"/>
  <c r="O441" i="15"/>
  <c r="T440" i="15"/>
  <c r="S440" i="15"/>
  <c r="P440" i="15"/>
  <c r="O440" i="15"/>
  <c r="T439" i="15"/>
  <c r="S439" i="15"/>
  <c r="P439" i="15"/>
  <c r="O439" i="15"/>
  <c r="T438" i="15"/>
  <c r="S438" i="15"/>
  <c r="P438" i="15"/>
  <c r="O438" i="15"/>
  <c r="T437" i="15"/>
  <c r="S437" i="15"/>
  <c r="P437" i="15"/>
  <c r="O437" i="15"/>
  <c r="T436" i="15"/>
  <c r="S436" i="15"/>
  <c r="P436" i="15"/>
  <c r="O436" i="15"/>
  <c r="T435" i="15"/>
  <c r="S435" i="15"/>
  <c r="P435" i="15"/>
  <c r="O435" i="15"/>
  <c r="T434" i="15"/>
  <c r="S434" i="15"/>
  <c r="P434" i="15"/>
  <c r="O434" i="15"/>
  <c r="T433" i="15"/>
  <c r="S433" i="15"/>
  <c r="P433" i="15"/>
  <c r="O433" i="15"/>
  <c r="T432" i="15"/>
  <c r="S432" i="15"/>
  <c r="P432" i="15"/>
  <c r="O432" i="15"/>
  <c r="T431" i="15"/>
  <c r="S431" i="15"/>
  <c r="P431" i="15"/>
  <c r="O431" i="15"/>
  <c r="T430" i="15"/>
  <c r="S430" i="15"/>
  <c r="P430" i="15"/>
  <c r="O430" i="15"/>
  <c r="T429" i="15"/>
  <c r="S429" i="15"/>
  <c r="P429" i="15"/>
  <c r="O429" i="15"/>
  <c r="T428" i="15"/>
  <c r="S428" i="15"/>
  <c r="P428" i="15"/>
  <c r="O428" i="15"/>
  <c r="T427" i="15"/>
  <c r="S427" i="15"/>
  <c r="P427" i="15"/>
  <c r="O427" i="15"/>
  <c r="T426" i="15"/>
  <c r="S426" i="15"/>
  <c r="P426" i="15"/>
  <c r="O426" i="15"/>
  <c r="T425" i="15"/>
  <c r="S425" i="15"/>
  <c r="P425" i="15"/>
  <c r="O425" i="15"/>
  <c r="T424" i="15"/>
  <c r="S424" i="15"/>
  <c r="P424" i="15"/>
  <c r="O424" i="15"/>
  <c r="T423" i="15"/>
  <c r="S423" i="15"/>
  <c r="P423" i="15"/>
  <c r="O423" i="15"/>
  <c r="T422" i="15"/>
  <c r="S422" i="15"/>
  <c r="P422" i="15"/>
  <c r="O422" i="15"/>
  <c r="T421" i="15"/>
  <c r="S421" i="15"/>
  <c r="P421" i="15"/>
  <c r="O421" i="15"/>
  <c r="T420" i="15"/>
  <c r="S420" i="15"/>
  <c r="P420" i="15"/>
  <c r="O420" i="15"/>
  <c r="T419" i="15"/>
  <c r="S419" i="15"/>
  <c r="P419" i="15"/>
  <c r="O419" i="15"/>
  <c r="T418" i="15"/>
  <c r="S418" i="15"/>
  <c r="P418" i="15"/>
  <c r="O418" i="15"/>
  <c r="T417" i="15"/>
  <c r="S417" i="15"/>
  <c r="P417" i="15"/>
  <c r="O417" i="15"/>
  <c r="T416" i="15"/>
  <c r="S416" i="15"/>
  <c r="P416" i="15"/>
  <c r="O416" i="15"/>
  <c r="T415" i="15"/>
  <c r="S415" i="15"/>
  <c r="P415" i="15"/>
  <c r="O415" i="15"/>
  <c r="T414" i="15"/>
  <c r="S414" i="15"/>
  <c r="P414" i="15"/>
  <c r="O414" i="15"/>
  <c r="T413" i="15"/>
  <c r="S413" i="15"/>
  <c r="P413" i="15"/>
  <c r="O413" i="15"/>
  <c r="T412" i="15"/>
  <c r="S412" i="15"/>
  <c r="P412" i="15"/>
  <c r="O412" i="15"/>
  <c r="T411" i="15"/>
  <c r="S411" i="15"/>
  <c r="P411" i="15"/>
  <c r="O411" i="15"/>
  <c r="T410" i="15"/>
  <c r="S410" i="15"/>
  <c r="P410" i="15"/>
  <c r="O410" i="15"/>
  <c r="T409" i="15"/>
  <c r="S409" i="15"/>
  <c r="P409" i="15"/>
  <c r="O409" i="15"/>
  <c r="T408" i="15"/>
  <c r="S408" i="15"/>
  <c r="P408" i="15"/>
  <c r="O408" i="15"/>
  <c r="T407" i="15"/>
  <c r="S407" i="15"/>
  <c r="P407" i="15"/>
  <c r="O407" i="15"/>
  <c r="T406" i="15"/>
  <c r="S406" i="15"/>
  <c r="P406" i="15"/>
  <c r="O406" i="15"/>
  <c r="T405" i="15"/>
  <c r="S405" i="15"/>
  <c r="P405" i="15"/>
  <c r="O405" i="15"/>
  <c r="T404" i="15"/>
  <c r="S404" i="15"/>
  <c r="P404" i="15"/>
  <c r="O404" i="15"/>
  <c r="T403" i="15"/>
  <c r="S403" i="15"/>
  <c r="P403" i="15"/>
  <c r="O403" i="15"/>
  <c r="T402" i="15"/>
  <c r="S402" i="15"/>
  <c r="P402" i="15"/>
  <c r="O402" i="15"/>
  <c r="T401" i="15"/>
  <c r="S401" i="15"/>
  <c r="P401" i="15"/>
  <c r="O401" i="15"/>
  <c r="T400" i="15"/>
  <c r="S400" i="15"/>
  <c r="P400" i="15"/>
  <c r="O400" i="15"/>
  <c r="T399" i="15"/>
  <c r="S399" i="15"/>
  <c r="P399" i="15"/>
  <c r="O399" i="15"/>
  <c r="T398" i="15"/>
  <c r="S398" i="15"/>
  <c r="P398" i="15"/>
  <c r="O398" i="15"/>
  <c r="T397" i="15"/>
  <c r="S397" i="15"/>
  <c r="P397" i="15"/>
  <c r="O397" i="15"/>
  <c r="T396" i="15"/>
  <c r="S396" i="15"/>
  <c r="P396" i="15"/>
  <c r="O396" i="15"/>
  <c r="T395" i="15"/>
  <c r="S395" i="15"/>
  <c r="P395" i="15"/>
  <c r="O395" i="15"/>
  <c r="T394" i="15"/>
  <c r="S394" i="15"/>
  <c r="P394" i="15"/>
  <c r="O394" i="15"/>
  <c r="T393" i="15"/>
  <c r="S393" i="15"/>
  <c r="P393" i="15"/>
  <c r="O393" i="15"/>
  <c r="T392" i="15"/>
  <c r="S392" i="15"/>
  <c r="P392" i="15"/>
  <c r="O392" i="15"/>
  <c r="T391" i="15"/>
  <c r="S391" i="15"/>
  <c r="P391" i="15"/>
  <c r="O391" i="15"/>
  <c r="T390" i="15"/>
  <c r="S390" i="15"/>
  <c r="P390" i="15"/>
  <c r="O390" i="15"/>
  <c r="T389" i="15"/>
  <c r="S389" i="15"/>
  <c r="P389" i="15"/>
  <c r="O389" i="15"/>
  <c r="T388" i="15"/>
  <c r="S388" i="15"/>
  <c r="P388" i="15"/>
  <c r="O388" i="15"/>
  <c r="T387" i="15"/>
  <c r="S387" i="15"/>
  <c r="P387" i="15"/>
  <c r="O387" i="15"/>
  <c r="T386" i="15"/>
  <c r="S386" i="15"/>
  <c r="P386" i="15"/>
  <c r="O386" i="15"/>
  <c r="T385" i="15"/>
  <c r="S385" i="15"/>
  <c r="P385" i="15"/>
  <c r="O385" i="15"/>
  <c r="T384" i="15"/>
  <c r="S384" i="15"/>
  <c r="P384" i="15"/>
  <c r="O384" i="15"/>
  <c r="T383" i="15"/>
  <c r="S383" i="15"/>
  <c r="P383" i="15"/>
  <c r="O383" i="15"/>
  <c r="T382" i="15"/>
  <c r="S382" i="15"/>
  <c r="P382" i="15"/>
  <c r="O382" i="15"/>
  <c r="T381" i="15"/>
  <c r="S381" i="15"/>
  <c r="P381" i="15"/>
  <c r="O381" i="15"/>
  <c r="T380" i="15"/>
  <c r="S380" i="15"/>
  <c r="P380" i="15"/>
  <c r="O380" i="15"/>
  <c r="T379" i="15"/>
  <c r="S379" i="15"/>
  <c r="P379" i="15"/>
  <c r="O379" i="15"/>
  <c r="T378" i="15"/>
  <c r="S378" i="15"/>
  <c r="P378" i="15"/>
  <c r="O378" i="15"/>
  <c r="T377" i="15"/>
  <c r="S377" i="15"/>
  <c r="P377" i="15"/>
  <c r="O377" i="15"/>
  <c r="T376" i="15"/>
  <c r="S376" i="15"/>
  <c r="P376" i="15"/>
  <c r="O376" i="15"/>
  <c r="T375" i="15"/>
  <c r="S375" i="15"/>
  <c r="P375" i="15"/>
  <c r="O375" i="15"/>
  <c r="T374" i="15"/>
  <c r="S374" i="15"/>
  <c r="P374" i="15"/>
  <c r="O374" i="15"/>
  <c r="T373" i="15"/>
  <c r="S373" i="15"/>
  <c r="P373" i="15"/>
  <c r="O373" i="15"/>
  <c r="T372" i="15"/>
  <c r="S372" i="15"/>
  <c r="P372" i="15"/>
  <c r="O372" i="15"/>
  <c r="T371" i="15"/>
  <c r="S371" i="15"/>
  <c r="P371" i="15"/>
  <c r="O371" i="15"/>
  <c r="T370" i="15"/>
  <c r="S370" i="15"/>
  <c r="P370" i="15"/>
  <c r="O370" i="15"/>
  <c r="T369" i="15"/>
  <c r="S369" i="15"/>
  <c r="P369" i="15"/>
  <c r="O369" i="15"/>
  <c r="T368" i="15"/>
  <c r="S368" i="15"/>
  <c r="P368" i="15"/>
  <c r="O368" i="15"/>
  <c r="T367" i="15"/>
  <c r="S367" i="15"/>
  <c r="P367" i="15"/>
  <c r="O367" i="15"/>
  <c r="T366" i="15"/>
  <c r="S366" i="15"/>
  <c r="P366" i="15"/>
  <c r="O366" i="15"/>
  <c r="T365" i="15"/>
  <c r="S365" i="15"/>
  <c r="P365" i="15"/>
  <c r="O365" i="15"/>
  <c r="T364" i="15"/>
  <c r="S364" i="15"/>
  <c r="P364" i="15"/>
  <c r="O364" i="15"/>
  <c r="T363" i="15"/>
  <c r="S363" i="15"/>
  <c r="P363" i="15"/>
  <c r="O363" i="15"/>
  <c r="T362" i="15"/>
  <c r="S362" i="15"/>
  <c r="P362" i="15"/>
  <c r="O362" i="15"/>
  <c r="T361" i="15"/>
  <c r="S361" i="15"/>
  <c r="P361" i="15"/>
  <c r="O361" i="15"/>
  <c r="T360" i="15"/>
  <c r="S360" i="15"/>
  <c r="P360" i="15"/>
  <c r="O360" i="15"/>
  <c r="T359" i="15"/>
  <c r="S359" i="15"/>
  <c r="P359" i="15"/>
  <c r="O359" i="15"/>
  <c r="T358" i="15"/>
  <c r="S358" i="15"/>
  <c r="P358" i="15"/>
  <c r="O358" i="15"/>
  <c r="T357" i="15"/>
  <c r="S357" i="15"/>
  <c r="P357" i="15"/>
  <c r="O357" i="15"/>
  <c r="T356" i="15"/>
  <c r="S356" i="15"/>
  <c r="P356" i="15"/>
  <c r="O356" i="15"/>
  <c r="T355" i="15"/>
  <c r="S355" i="15"/>
  <c r="P355" i="15"/>
  <c r="O355" i="15"/>
  <c r="T354" i="15"/>
  <c r="S354" i="15"/>
  <c r="P354" i="15"/>
  <c r="O354" i="15"/>
  <c r="T353" i="15"/>
  <c r="S353" i="15"/>
  <c r="P353" i="15"/>
  <c r="O353" i="15"/>
  <c r="T352" i="15"/>
  <c r="S352" i="15"/>
  <c r="P352" i="15"/>
  <c r="O352" i="15"/>
  <c r="T351" i="15"/>
  <c r="S351" i="15"/>
  <c r="P351" i="15"/>
  <c r="O351" i="15"/>
  <c r="T350" i="15"/>
  <c r="S350" i="15"/>
  <c r="P350" i="15"/>
  <c r="O350" i="15"/>
  <c r="T349" i="15"/>
  <c r="S349" i="15"/>
  <c r="P349" i="15"/>
  <c r="O349" i="15"/>
  <c r="T348" i="15"/>
  <c r="S348" i="15"/>
  <c r="P348" i="15"/>
  <c r="O348" i="15"/>
  <c r="T347" i="15"/>
  <c r="S347" i="15"/>
  <c r="P347" i="15"/>
  <c r="O347" i="15"/>
  <c r="T346" i="15"/>
  <c r="S346" i="15"/>
  <c r="P346" i="15"/>
  <c r="O346" i="15"/>
  <c r="T345" i="15"/>
  <c r="S345" i="15"/>
  <c r="P345" i="15"/>
  <c r="O345" i="15"/>
  <c r="T344" i="15"/>
  <c r="S344" i="15"/>
  <c r="P344" i="15"/>
  <c r="O344" i="15"/>
  <c r="T343" i="15"/>
  <c r="S343" i="15"/>
  <c r="P343" i="15"/>
  <c r="O343" i="15"/>
  <c r="T342" i="15"/>
  <c r="S342" i="15"/>
  <c r="P342" i="15"/>
  <c r="O342" i="15"/>
  <c r="T341" i="15"/>
  <c r="S341" i="15"/>
  <c r="P341" i="15"/>
  <c r="O341" i="15"/>
  <c r="T340" i="15"/>
  <c r="S340" i="15"/>
  <c r="P340" i="15"/>
  <c r="O340" i="15"/>
  <c r="T339" i="15"/>
  <c r="S339" i="15"/>
  <c r="P339" i="15"/>
  <c r="O339" i="15"/>
  <c r="T338" i="15"/>
  <c r="S338" i="15"/>
  <c r="P338" i="15"/>
  <c r="O338" i="15"/>
  <c r="T337" i="15"/>
  <c r="S337" i="15"/>
  <c r="P337" i="15"/>
  <c r="O337" i="15"/>
  <c r="T336" i="15"/>
  <c r="S336" i="15"/>
  <c r="P336" i="15"/>
  <c r="O336" i="15"/>
  <c r="T335" i="15"/>
  <c r="S335" i="15"/>
  <c r="P335" i="15"/>
  <c r="O335" i="15"/>
  <c r="T334" i="15"/>
  <c r="S334" i="15"/>
  <c r="P334" i="15"/>
  <c r="O334" i="15"/>
  <c r="T333" i="15"/>
  <c r="S333" i="15"/>
  <c r="P333" i="15"/>
  <c r="O333" i="15"/>
  <c r="T332" i="15"/>
  <c r="S332" i="15"/>
  <c r="P332" i="15"/>
  <c r="O332" i="15"/>
  <c r="T331" i="15"/>
  <c r="S331" i="15"/>
  <c r="P331" i="15"/>
  <c r="O331" i="15"/>
  <c r="T330" i="15"/>
  <c r="S330" i="15"/>
  <c r="P330" i="15"/>
  <c r="O330" i="15"/>
  <c r="T329" i="15"/>
  <c r="S329" i="15"/>
  <c r="P329" i="15"/>
  <c r="O329" i="15"/>
  <c r="T328" i="15"/>
  <c r="S328" i="15"/>
  <c r="P328" i="15"/>
  <c r="O328" i="15"/>
  <c r="T327" i="15"/>
  <c r="S327" i="15"/>
  <c r="P327" i="15"/>
  <c r="O327" i="15"/>
  <c r="T326" i="15"/>
  <c r="S326" i="15"/>
  <c r="P326" i="15"/>
  <c r="O326" i="15"/>
  <c r="T325" i="15"/>
  <c r="S325" i="15"/>
  <c r="P325" i="15"/>
  <c r="O325" i="15"/>
  <c r="T324" i="15"/>
  <c r="S324" i="15"/>
  <c r="P324" i="15"/>
  <c r="O324" i="15"/>
  <c r="T323" i="15"/>
  <c r="S323" i="15"/>
  <c r="P323" i="15"/>
  <c r="O323" i="15"/>
  <c r="T322" i="15"/>
  <c r="S322" i="15"/>
  <c r="P322" i="15"/>
  <c r="O322" i="15"/>
  <c r="T321" i="15"/>
  <c r="S321" i="15"/>
  <c r="P321" i="15"/>
  <c r="O321" i="15"/>
  <c r="T320" i="15"/>
  <c r="S320" i="15"/>
  <c r="P320" i="15"/>
  <c r="O320" i="15"/>
  <c r="T319" i="15"/>
  <c r="S319" i="15"/>
  <c r="P319" i="15"/>
  <c r="O319" i="15"/>
  <c r="T318" i="15"/>
  <c r="S318" i="15"/>
  <c r="P318" i="15"/>
  <c r="O318" i="15"/>
  <c r="T317" i="15"/>
  <c r="S317" i="15"/>
  <c r="P317" i="15"/>
  <c r="O317" i="15"/>
  <c r="T316" i="15"/>
  <c r="S316" i="15"/>
  <c r="P316" i="15"/>
  <c r="O316" i="15"/>
  <c r="T315" i="15"/>
  <c r="S315" i="15"/>
  <c r="P315" i="15"/>
  <c r="O315" i="15"/>
  <c r="T314" i="15"/>
  <c r="S314" i="15"/>
  <c r="P314" i="15"/>
  <c r="O314" i="15"/>
  <c r="T313" i="15"/>
  <c r="S313" i="15"/>
  <c r="P313" i="15"/>
  <c r="O313" i="15"/>
  <c r="T312" i="15"/>
  <c r="S312" i="15"/>
  <c r="P312" i="15"/>
  <c r="O312" i="15"/>
  <c r="T311" i="15"/>
  <c r="S311" i="15"/>
  <c r="P311" i="15"/>
  <c r="O311" i="15"/>
  <c r="T310" i="15"/>
  <c r="S310" i="15"/>
  <c r="P310" i="15"/>
  <c r="O310" i="15"/>
  <c r="T309" i="15"/>
  <c r="S309" i="15"/>
  <c r="P309" i="15"/>
  <c r="O309" i="15"/>
  <c r="T308" i="15"/>
  <c r="S308" i="15"/>
  <c r="P308" i="15"/>
  <c r="O308" i="15"/>
  <c r="T307" i="15"/>
  <c r="S307" i="15"/>
  <c r="P307" i="15"/>
  <c r="O307" i="15"/>
  <c r="T306" i="15"/>
  <c r="S306" i="15"/>
  <c r="P306" i="15"/>
  <c r="O306" i="15"/>
  <c r="T305" i="15"/>
  <c r="S305" i="15"/>
  <c r="P305" i="15"/>
  <c r="O305" i="15"/>
  <c r="T304" i="15"/>
  <c r="S304" i="15"/>
  <c r="P304" i="15"/>
  <c r="O304" i="15"/>
  <c r="T303" i="15"/>
  <c r="S303" i="15"/>
  <c r="P303" i="15"/>
  <c r="O303" i="15"/>
  <c r="T302" i="15"/>
  <c r="S302" i="15"/>
  <c r="P302" i="15"/>
  <c r="O302" i="15"/>
  <c r="T301" i="15"/>
  <c r="S301" i="15"/>
  <c r="P301" i="15"/>
  <c r="O301" i="15"/>
  <c r="T300" i="15"/>
  <c r="S300" i="15"/>
  <c r="P300" i="15"/>
  <c r="O300" i="15"/>
  <c r="T299" i="15"/>
  <c r="S299" i="15"/>
  <c r="P299" i="15"/>
  <c r="O299" i="15"/>
  <c r="T298" i="15"/>
  <c r="S298" i="15"/>
  <c r="P298" i="15"/>
  <c r="O298" i="15"/>
  <c r="T297" i="15"/>
  <c r="S297" i="15"/>
  <c r="P297" i="15"/>
  <c r="O297" i="15"/>
  <c r="T296" i="15"/>
  <c r="S296" i="15"/>
  <c r="P296" i="15"/>
  <c r="O296" i="15"/>
  <c r="T295" i="15"/>
  <c r="S295" i="15"/>
  <c r="P295" i="15"/>
  <c r="O295" i="15"/>
  <c r="T294" i="15"/>
  <c r="S294" i="15"/>
  <c r="P294" i="15"/>
  <c r="O294" i="15"/>
  <c r="T293" i="15"/>
  <c r="S293" i="15"/>
  <c r="P293" i="15"/>
  <c r="O293" i="15"/>
  <c r="T292" i="15"/>
  <c r="S292" i="15"/>
  <c r="P292" i="15"/>
  <c r="O292" i="15"/>
  <c r="T291" i="15"/>
  <c r="S291" i="15"/>
  <c r="P291" i="15"/>
  <c r="O291" i="15"/>
  <c r="T290" i="15"/>
  <c r="S290" i="15"/>
  <c r="P290" i="15"/>
  <c r="O290" i="15"/>
  <c r="T289" i="15"/>
  <c r="S289" i="15"/>
  <c r="P289" i="15"/>
  <c r="O289" i="15"/>
  <c r="T288" i="15"/>
  <c r="S288" i="15"/>
  <c r="P288" i="15"/>
  <c r="O288" i="15"/>
  <c r="T287" i="15"/>
  <c r="S287" i="15"/>
  <c r="P287" i="15"/>
  <c r="O287" i="15"/>
  <c r="T286" i="15"/>
  <c r="S286" i="15"/>
  <c r="P286" i="15"/>
  <c r="O286" i="15"/>
  <c r="T285" i="15"/>
  <c r="S285" i="15"/>
  <c r="P285" i="15"/>
  <c r="O285" i="15"/>
  <c r="T284" i="15"/>
  <c r="S284" i="15"/>
  <c r="P284" i="15"/>
  <c r="O284" i="15"/>
  <c r="T283" i="15"/>
  <c r="S283" i="15"/>
  <c r="P283" i="15"/>
  <c r="O283" i="15"/>
  <c r="T282" i="15"/>
  <c r="S282" i="15"/>
  <c r="P282" i="15"/>
  <c r="O282" i="15"/>
  <c r="T281" i="15"/>
  <c r="S281" i="15"/>
  <c r="P281" i="15"/>
  <c r="O281" i="15"/>
  <c r="T280" i="15"/>
  <c r="S280" i="15"/>
  <c r="P280" i="15"/>
  <c r="O280" i="15"/>
  <c r="T279" i="15"/>
  <c r="S279" i="15"/>
  <c r="P279" i="15"/>
  <c r="O279" i="15"/>
  <c r="T278" i="15"/>
  <c r="S278" i="15"/>
  <c r="P278" i="15"/>
  <c r="O278" i="15"/>
  <c r="T277" i="15"/>
  <c r="S277" i="15"/>
  <c r="P277" i="15"/>
  <c r="O277" i="15"/>
  <c r="T276" i="15"/>
  <c r="S276" i="15"/>
  <c r="P276" i="15"/>
  <c r="O276" i="15"/>
  <c r="T275" i="15"/>
  <c r="S275" i="15"/>
  <c r="P275" i="15"/>
  <c r="O275" i="15"/>
  <c r="T274" i="15"/>
  <c r="S274" i="15"/>
  <c r="P274" i="15"/>
  <c r="O274" i="15"/>
  <c r="T273" i="15"/>
  <c r="S273" i="15"/>
  <c r="P273" i="15"/>
  <c r="O273" i="15"/>
  <c r="T272" i="15"/>
  <c r="S272" i="15"/>
  <c r="P272" i="15"/>
  <c r="O272" i="15"/>
  <c r="T271" i="15"/>
  <c r="S271" i="15"/>
  <c r="P271" i="15"/>
  <c r="O271" i="15"/>
  <c r="T270" i="15"/>
  <c r="S270" i="15"/>
  <c r="P270" i="15"/>
  <c r="O270" i="15"/>
  <c r="T269" i="15"/>
  <c r="S269" i="15"/>
  <c r="P269" i="15"/>
  <c r="O269" i="15"/>
  <c r="T268" i="15"/>
  <c r="S268" i="15"/>
  <c r="P268" i="15"/>
  <c r="O268" i="15"/>
  <c r="T267" i="15"/>
  <c r="S267" i="15"/>
  <c r="P267" i="15"/>
  <c r="O267" i="15"/>
  <c r="T266" i="15"/>
  <c r="S266" i="15"/>
  <c r="P266" i="15"/>
  <c r="O266" i="15"/>
  <c r="T265" i="15"/>
  <c r="S265" i="15"/>
  <c r="P265" i="15"/>
  <c r="O265" i="15"/>
  <c r="T264" i="15"/>
  <c r="S264" i="15"/>
  <c r="P264" i="15"/>
  <c r="O264" i="15"/>
  <c r="T263" i="15"/>
  <c r="S263" i="15"/>
  <c r="P263" i="15"/>
  <c r="O263" i="15"/>
  <c r="T262" i="15"/>
  <c r="S262" i="15"/>
  <c r="P262" i="15"/>
  <c r="O262" i="15"/>
  <c r="T261" i="15"/>
  <c r="S261" i="15"/>
  <c r="P261" i="15"/>
  <c r="O261" i="15"/>
  <c r="T260" i="15"/>
  <c r="S260" i="15"/>
  <c r="P260" i="15"/>
  <c r="O260" i="15"/>
  <c r="T259" i="15"/>
  <c r="S259" i="15"/>
  <c r="P259" i="15"/>
  <c r="O259" i="15"/>
  <c r="T258" i="15"/>
  <c r="S258" i="15"/>
  <c r="P258" i="15"/>
  <c r="O258" i="15"/>
  <c r="T257" i="15"/>
  <c r="S257" i="15"/>
  <c r="P257" i="15"/>
  <c r="O257" i="15"/>
  <c r="T256" i="15"/>
  <c r="S256" i="15"/>
  <c r="P256" i="15"/>
  <c r="O256" i="15"/>
  <c r="T255" i="15"/>
  <c r="S255" i="15"/>
  <c r="P255" i="15"/>
  <c r="O255" i="15"/>
  <c r="T254" i="15"/>
  <c r="S254" i="15"/>
  <c r="P254" i="15"/>
  <c r="O254" i="15"/>
  <c r="T253" i="15"/>
  <c r="S253" i="15"/>
  <c r="P253" i="15"/>
  <c r="O253" i="15"/>
  <c r="T252" i="15"/>
  <c r="S252" i="15"/>
  <c r="P252" i="15"/>
  <c r="O252" i="15"/>
  <c r="T251" i="15"/>
  <c r="S251" i="15"/>
  <c r="P251" i="15"/>
  <c r="O251" i="15"/>
  <c r="T250" i="15"/>
  <c r="S250" i="15"/>
  <c r="P250" i="15"/>
  <c r="O250" i="15"/>
  <c r="T249" i="15"/>
  <c r="S249" i="15"/>
  <c r="P249" i="15"/>
  <c r="O249" i="15"/>
  <c r="T248" i="15"/>
  <c r="S248" i="15"/>
  <c r="P248" i="15"/>
  <c r="O248" i="15"/>
  <c r="T247" i="15"/>
  <c r="S247" i="15"/>
  <c r="P247" i="15"/>
  <c r="O247" i="15"/>
  <c r="T246" i="15"/>
  <c r="S246" i="15"/>
  <c r="P246" i="15"/>
  <c r="O246" i="15"/>
  <c r="T245" i="15"/>
  <c r="S245" i="15"/>
  <c r="P245" i="15"/>
  <c r="O245" i="15"/>
  <c r="T244" i="15"/>
  <c r="S244" i="15"/>
  <c r="P244" i="15"/>
  <c r="O244" i="15"/>
  <c r="T243" i="15"/>
  <c r="S243" i="15"/>
  <c r="P243" i="15"/>
  <c r="O243" i="15"/>
  <c r="T242" i="15"/>
  <c r="S242" i="15"/>
  <c r="P242" i="15"/>
  <c r="O242" i="15"/>
  <c r="T241" i="15"/>
  <c r="S241" i="15"/>
  <c r="P241" i="15"/>
  <c r="O241" i="15"/>
  <c r="T240" i="15"/>
  <c r="S240" i="15"/>
  <c r="P240" i="15"/>
  <c r="O240" i="15"/>
  <c r="T239" i="15"/>
  <c r="S239" i="15"/>
  <c r="P239" i="15"/>
  <c r="O239" i="15"/>
  <c r="T238" i="15"/>
  <c r="S238" i="15"/>
  <c r="P238" i="15"/>
  <c r="O238" i="15"/>
  <c r="T237" i="15"/>
  <c r="S237" i="15"/>
  <c r="P237" i="15"/>
  <c r="O237" i="15"/>
  <c r="T236" i="15"/>
  <c r="S236" i="15"/>
  <c r="P236" i="15"/>
  <c r="O236" i="15"/>
  <c r="T235" i="15"/>
  <c r="S235" i="15"/>
  <c r="P235" i="15"/>
  <c r="O235" i="15"/>
  <c r="T234" i="15"/>
  <c r="S234" i="15"/>
  <c r="P234" i="15"/>
  <c r="O234" i="15"/>
  <c r="T233" i="15"/>
  <c r="S233" i="15"/>
  <c r="P233" i="15"/>
  <c r="O233" i="15"/>
  <c r="T232" i="15"/>
  <c r="S232" i="15"/>
  <c r="P232" i="15"/>
  <c r="O232" i="15"/>
  <c r="T231" i="15"/>
  <c r="S231" i="15"/>
  <c r="P231" i="15"/>
  <c r="O231" i="15"/>
  <c r="T230" i="15"/>
  <c r="S230" i="15"/>
  <c r="P230" i="15"/>
  <c r="O230" i="15"/>
  <c r="T229" i="15"/>
  <c r="S229" i="15"/>
  <c r="P229" i="15"/>
  <c r="O229" i="15"/>
  <c r="T228" i="15"/>
  <c r="S228" i="15"/>
  <c r="P228" i="15"/>
  <c r="O228" i="15"/>
  <c r="T227" i="15"/>
  <c r="S227" i="15"/>
  <c r="P227" i="15"/>
  <c r="O227" i="15"/>
  <c r="T226" i="15"/>
  <c r="S226" i="15"/>
  <c r="P226" i="15"/>
  <c r="O226" i="15"/>
  <c r="T225" i="15"/>
  <c r="S225" i="15"/>
  <c r="P225" i="15"/>
  <c r="O225" i="15"/>
  <c r="T224" i="15"/>
  <c r="S224" i="15"/>
  <c r="P224" i="15"/>
  <c r="O224" i="15"/>
  <c r="T223" i="15"/>
  <c r="S223" i="15"/>
  <c r="P223" i="15"/>
  <c r="O223" i="15"/>
  <c r="T222" i="15"/>
  <c r="S222" i="15"/>
  <c r="P222" i="15"/>
  <c r="O222" i="15"/>
  <c r="T221" i="15"/>
  <c r="S221" i="15"/>
  <c r="P221" i="15"/>
  <c r="O221" i="15"/>
  <c r="T220" i="15"/>
  <c r="S220" i="15"/>
  <c r="P220" i="15"/>
  <c r="O220" i="15"/>
  <c r="T219" i="15"/>
  <c r="S219" i="15"/>
  <c r="P219" i="15"/>
  <c r="O219" i="15"/>
  <c r="T218" i="15"/>
  <c r="S218" i="15"/>
  <c r="P218" i="15"/>
  <c r="O218" i="15"/>
  <c r="T217" i="15"/>
  <c r="S217" i="15"/>
  <c r="P217" i="15"/>
  <c r="O217" i="15"/>
  <c r="T216" i="15"/>
  <c r="S216" i="15"/>
  <c r="P216" i="15"/>
  <c r="O216" i="15"/>
  <c r="T215" i="15"/>
  <c r="S215" i="15"/>
  <c r="P215" i="15"/>
  <c r="O215" i="15"/>
  <c r="T214" i="15"/>
  <c r="S214" i="15"/>
  <c r="P214" i="15"/>
  <c r="O214" i="15"/>
  <c r="T213" i="15"/>
  <c r="S213" i="15"/>
  <c r="P213" i="15"/>
  <c r="O213" i="15"/>
  <c r="T212" i="15"/>
  <c r="S212" i="15"/>
  <c r="P212" i="15"/>
  <c r="O212" i="15"/>
  <c r="T211" i="15"/>
  <c r="S211" i="15"/>
  <c r="P211" i="15"/>
  <c r="O211" i="15"/>
  <c r="T210" i="15"/>
  <c r="S210" i="15"/>
  <c r="P210" i="15"/>
  <c r="O210" i="15"/>
  <c r="T209" i="15"/>
  <c r="S209" i="15"/>
  <c r="P209" i="15"/>
  <c r="O209" i="15"/>
  <c r="T208" i="15"/>
  <c r="S208" i="15"/>
  <c r="P208" i="15"/>
  <c r="O208" i="15"/>
  <c r="T207" i="15"/>
  <c r="S207" i="15"/>
  <c r="P207" i="15"/>
  <c r="O207" i="15"/>
  <c r="T206" i="15"/>
  <c r="S206" i="15"/>
  <c r="P206" i="15"/>
  <c r="O206" i="15"/>
  <c r="T205" i="15"/>
  <c r="S205" i="15"/>
  <c r="P205" i="15"/>
  <c r="O205" i="15"/>
  <c r="T204" i="15"/>
  <c r="S204" i="15"/>
  <c r="P204" i="15"/>
  <c r="O204" i="15"/>
  <c r="T203" i="15"/>
  <c r="S203" i="15"/>
  <c r="P203" i="15"/>
  <c r="O203" i="15"/>
  <c r="T202" i="15"/>
  <c r="S202" i="15"/>
  <c r="P202" i="15"/>
  <c r="O202" i="15"/>
  <c r="T201" i="15"/>
  <c r="S201" i="15"/>
  <c r="P201" i="15"/>
  <c r="O201" i="15"/>
  <c r="T200" i="15"/>
  <c r="S200" i="15"/>
  <c r="P200" i="15"/>
  <c r="O200" i="15"/>
  <c r="T199" i="15"/>
  <c r="S199" i="15"/>
  <c r="P199" i="15"/>
  <c r="O199" i="15"/>
  <c r="T198" i="15"/>
  <c r="S198" i="15"/>
  <c r="P198" i="15"/>
  <c r="O198" i="15"/>
  <c r="T197" i="15"/>
  <c r="S197" i="15"/>
  <c r="P197" i="15"/>
  <c r="O197" i="15"/>
  <c r="T196" i="15"/>
  <c r="S196" i="15"/>
  <c r="P196" i="15"/>
  <c r="O196" i="15"/>
  <c r="T195" i="15"/>
  <c r="S195" i="15"/>
  <c r="P195" i="15"/>
  <c r="O195" i="15"/>
  <c r="T194" i="15"/>
  <c r="S194" i="15"/>
  <c r="P194" i="15"/>
  <c r="O194" i="15"/>
  <c r="T193" i="15"/>
  <c r="S193" i="15"/>
  <c r="P193" i="15"/>
  <c r="O193" i="15"/>
  <c r="T192" i="15"/>
  <c r="S192" i="15"/>
  <c r="P192" i="15"/>
  <c r="O192" i="15"/>
  <c r="T191" i="15"/>
  <c r="S191" i="15"/>
  <c r="P191" i="15"/>
  <c r="O191" i="15"/>
  <c r="T190" i="15"/>
  <c r="S190" i="15"/>
  <c r="P190" i="15"/>
  <c r="O190" i="15"/>
  <c r="T189" i="15"/>
  <c r="S189" i="15"/>
  <c r="P189" i="15"/>
  <c r="O189" i="15"/>
  <c r="T188" i="15"/>
  <c r="S188" i="15"/>
  <c r="P188" i="15"/>
  <c r="O188" i="15"/>
  <c r="T187" i="15"/>
  <c r="S187" i="15"/>
  <c r="P187" i="15"/>
  <c r="O187" i="15"/>
  <c r="T186" i="15"/>
  <c r="S186" i="15"/>
  <c r="P186" i="15"/>
  <c r="O186" i="15"/>
  <c r="T185" i="15"/>
  <c r="S185" i="15"/>
  <c r="P185" i="15"/>
  <c r="O185" i="15"/>
  <c r="T184" i="15"/>
  <c r="S184" i="15"/>
  <c r="P184" i="15"/>
  <c r="O184" i="15"/>
  <c r="T183" i="15"/>
  <c r="S183" i="15"/>
  <c r="P183" i="15"/>
  <c r="O183" i="15"/>
  <c r="T182" i="15"/>
  <c r="S182" i="15"/>
  <c r="P182" i="15"/>
  <c r="O182" i="15"/>
  <c r="T181" i="15"/>
  <c r="S181" i="15"/>
  <c r="P181" i="15"/>
  <c r="O181" i="15"/>
  <c r="T180" i="15"/>
  <c r="S180" i="15"/>
  <c r="P180" i="15"/>
  <c r="O180" i="15"/>
  <c r="T179" i="15"/>
  <c r="S179" i="15"/>
  <c r="P179" i="15"/>
  <c r="O179" i="15"/>
  <c r="T178" i="15"/>
  <c r="S178" i="15"/>
  <c r="P178" i="15"/>
  <c r="O178" i="15"/>
  <c r="T177" i="15"/>
  <c r="S177" i="15"/>
  <c r="P177" i="15"/>
  <c r="O177" i="15"/>
  <c r="T176" i="15"/>
  <c r="S176" i="15"/>
  <c r="P176" i="15"/>
  <c r="O176" i="15"/>
  <c r="T175" i="15"/>
  <c r="S175" i="15"/>
  <c r="P175" i="15"/>
  <c r="O175" i="15"/>
  <c r="T174" i="15"/>
  <c r="S174" i="15"/>
  <c r="P174" i="15"/>
  <c r="O174" i="15"/>
  <c r="T173" i="15"/>
  <c r="S173" i="15"/>
  <c r="P173" i="15"/>
  <c r="O173" i="15"/>
  <c r="T172" i="15"/>
  <c r="S172" i="15"/>
  <c r="P172" i="15"/>
  <c r="O172" i="15"/>
  <c r="T171" i="15"/>
  <c r="S171" i="15"/>
  <c r="P171" i="15"/>
  <c r="O171" i="15"/>
  <c r="T170" i="15"/>
  <c r="S170" i="15"/>
  <c r="P170" i="15"/>
  <c r="O170" i="15"/>
  <c r="T169" i="15"/>
  <c r="S169" i="15"/>
  <c r="P169" i="15"/>
  <c r="O169" i="15"/>
  <c r="T168" i="15"/>
  <c r="S168" i="15"/>
  <c r="P168" i="15"/>
  <c r="O168" i="15"/>
  <c r="T167" i="15"/>
  <c r="S167" i="15"/>
  <c r="P167" i="15"/>
  <c r="O167" i="15"/>
  <c r="T166" i="15"/>
  <c r="S166" i="15"/>
  <c r="P166" i="15"/>
  <c r="O166" i="15"/>
  <c r="T165" i="15"/>
  <c r="S165" i="15"/>
  <c r="P165" i="15"/>
  <c r="O165" i="15"/>
  <c r="T164" i="15"/>
  <c r="S164" i="15"/>
  <c r="P164" i="15"/>
  <c r="O164" i="15"/>
  <c r="T163" i="15"/>
  <c r="S163" i="15"/>
  <c r="P163" i="15"/>
  <c r="O163" i="15"/>
  <c r="T162" i="15"/>
  <c r="S162" i="15"/>
  <c r="P162" i="15"/>
  <c r="O162" i="15"/>
  <c r="T161" i="15"/>
  <c r="S161" i="15"/>
  <c r="P161" i="15"/>
  <c r="O161" i="15"/>
  <c r="T160" i="15"/>
  <c r="S160" i="15"/>
  <c r="P160" i="15"/>
  <c r="O160" i="15"/>
  <c r="T159" i="15"/>
  <c r="S159" i="15"/>
  <c r="P159" i="15"/>
  <c r="O159" i="15"/>
  <c r="T158" i="15"/>
  <c r="S158" i="15"/>
  <c r="P158" i="15"/>
  <c r="O158" i="15"/>
  <c r="T157" i="15"/>
  <c r="S157" i="15"/>
  <c r="P157" i="15"/>
  <c r="O157" i="15"/>
  <c r="T156" i="15"/>
  <c r="S156" i="15"/>
  <c r="P156" i="15"/>
  <c r="O156" i="15"/>
  <c r="T155" i="15"/>
  <c r="S155" i="15"/>
  <c r="P155" i="15"/>
  <c r="O155" i="15"/>
  <c r="T154" i="15"/>
  <c r="S154" i="15"/>
  <c r="P154" i="15"/>
  <c r="O154" i="15"/>
  <c r="T153" i="15"/>
  <c r="S153" i="15"/>
  <c r="P153" i="15"/>
  <c r="O153" i="15"/>
  <c r="T152" i="15"/>
  <c r="S152" i="15"/>
  <c r="P152" i="15"/>
  <c r="O152" i="15"/>
  <c r="T151" i="15"/>
  <c r="S151" i="15"/>
  <c r="P151" i="15"/>
  <c r="O151" i="15"/>
  <c r="T150" i="15"/>
  <c r="S150" i="15"/>
  <c r="P150" i="15"/>
  <c r="O150" i="15"/>
  <c r="T149" i="15"/>
  <c r="S149" i="15"/>
  <c r="P149" i="15"/>
  <c r="O149" i="15"/>
  <c r="T148" i="15"/>
  <c r="S148" i="15"/>
  <c r="P148" i="15"/>
  <c r="O148" i="15"/>
  <c r="T147" i="15"/>
  <c r="S147" i="15"/>
  <c r="P147" i="15"/>
  <c r="O147" i="15"/>
  <c r="T146" i="15"/>
  <c r="S146" i="15"/>
  <c r="P146" i="15"/>
  <c r="O146" i="15"/>
  <c r="T145" i="15"/>
  <c r="S145" i="15"/>
  <c r="P145" i="15"/>
  <c r="O145" i="15"/>
  <c r="T144" i="15"/>
  <c r="S144" i="15"/>
  <c r="P144" i="15"/>
  <c r="O144" i="15"/>
  <c r="T143" i="15"/>
  <c r="S143" i="15"/>
  <c r="P143" i="15"/>
  <c r="O143" i="15"/>
  <c r="T142" i="15"/>
  <c r="S142" i="15"/>
  <c r="P142" i="15"/>
  <c r="O142" i="15"/>
  <c r="T141" i="15"/>
  <c r="S141" i="15"/>
  <c r="P141" i="15"/>
  <c r="O141" i="15"/>
  <c r="T140" i="15"/>
  <c r="S140" i="15"/>
  <c r="P140" i="15"/>
  <c r="O140" i="15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C16" i="14" l="1"/>
  <c r="D14" i="14" s="1"/>
  <c r="I4" i="14"/>
  <c r="I5" i="14" s="1"/>
  <c r="D5" i="14"/>
  <c r="J5" i="14" s="1"/>
  <c r="D6" i="14"/>
  <c r="D7" i="14"/>
  <c r="D8" i="14"/>
  <c r="D9" i="14"/>
  <c r="D10" i="14"/>
  <c r="D11" i="14"/>
  <c r="D12" i="14"/>
  <c r="D13" i="14"/>
  <c r="D4" i="14"/>
  <c r="I3" i="14"/>
  <c r="N3" i="14" s="1"/>
  <c r="J3" i="14"/>
  <c r="J4" i="14" s="1"/>
  <c r="H3" i="14"/>
  <c r="K3" i="14" s="1"/>
  <c r="G5" i="14"/>
  <c r="G6" i="14"/>
  <c r="G7" i="14"/>
  <c r="G8" i="14"/>
  <c r="G9" i="14"/>
  <c r="G10" i="14"/>
  <c r="G11" i="14"/>
  <c r="G12" i="14"/>
  <c r="G13" i="14"/>
  <c r="G4" i="14"/>
  <c r="B6" i="14"/>
  <c r="C6" i="14"/>
  <c r="C7" i="14" s="1"/>
  <c r="B7" i="14"/>
  <c r="C5" i="14"/>
  <c r="B5" i="14"/>
  <c r="J6" i="14" l="1"/>
  <c r="I6" i="14"/>
  <c r="H4" i="14"/>
  <c r="M3" i="14"/>
  <c r="O3" i="14"/>
  <c r="B8" i="14"/>
  <c r="C8" i="14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7" i="14" l="1"/>
  <c r="I7" i="14"/>
  <c r="K4" i="14"/>
  <c r="H5" i="14"/>
  <c r="M4" i="14"/>
  <c r="I8" i="14"/>
  <c r="C9" i="14"/>
  <c r="B9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I9" i="14" l="1"/>
  <c r="N4" i="14"/>
  <c r="O4" i="14"/>
  <c r="J8" i="14"/>
  <c r="J9" i="14" s="1"/>
  <c r="H6" i="14"/>
  <c r="K5" i="14"/>
  <c r="M5" i="14" s="1"/>
  <c r="B10" i="14"/>
  <c r="C10" i="14"/>
  <c r="H7" i="14" l="1"/>
  <c r="K6" i="14"/>
  <c r="M6" i="14" s="1"/>
  <c r="J11" i="14"/>
  <c r="I10" i="14"/>
  <c r="J10" i="14"/>
  <c r="H8" i="14"/>
  <c r="N5" i="14"/>
  <c r="O5" i="14"/>
  <c r="J12" i="14"/>
  <c r="C11" i="14"/>
  <c r="B11" i="14"/>
  <c r="J13" i="14" l="1"/>
  <c r="I11" i="14"/>
  <c r="I12" i="14"/>
  <c r="H9" i="14"/>
  <c r="K8" i="14"/>
  <c r="M8" i="14"/>
  <c r="O6" i="14"/>
  <c r="N6" i="14"/>
  <c r="K7" i="14"/>
  <c r="H10" i="14"/>
  <c r="B12" i="14"/>
  <c r="C12" i="14"/>
  <c r="J14" i="14" l="1"/>
  <c r="N7" i="14"/>
  <c r="O7" i="14"/>
  <c r="M7" i="14"/>
  <c r="N8" i="14"/>
  <c r="O8" i="14"/>
  <c r="I13" i="14"/>
  <c r="I14" i="14" s="1"/>
  <c r="K10" i="14"/>
  <c r="M10" i="14"/>
  <c r="K9" i="14"/>
  <c r="M9" i="14" s="1"/>
  <c r="H11" i="14"/>
  <c r="C13" i="14"/>
  <c r="B13" i="14"/>
  <c r="I15" i="14" l="1"/>
  <c r="K11" i="14"/>
  <c r="M11" i="14"/>
  <c r="N10" i="14"/>
  <c r="O10" i="14"/>
  <c r="J15" i="14"/>
  <c r="H12" i="14"/>
  <c r="H13" i="14" s="1"/>
  <c r="O9" i="14"/>
  <c r="N9" i="14"/>
  <c r="K13" i="14" l="1"/>
  <c r="M13" i="14" s="1"/>
  <c r="H14" i="14"/>
  <c r="O11" i="14"/>
  <c r="N11" i="14"/>
  <c r="K12" i="14"/>
  <c r="O12" i="14" l="1"/>
  <c r="N12" i="14"/>
  <c r="O13" i="14"/>
  <c r="N13" i="14"/>
  <c r="K14" i="14"/>
  <c r="M14" i="14" s="1"/>
  <c r="H15" i="14"/>
  <c r="M12" i="14"/>
  <c r="K15" i="14" l="1"/>
  <c r="M15" i="14" s="1"/>
  <c r="O14" i="14"/>
  <c r="N14" i="14"/>
  <c r="N15" i="14" l="1"/>
  <c r="O1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Rettig</author>
  </authors>
  <commentList>
    <comment ref="N1" authorId="0" shapeId="0" xr:uid="{55224C21-418B-4533-96AF-75E134DF71C4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  <comment ref="Q1" authorId="0" shapeId="0" xr:uid="{E2DFDB3B-8075-4F08-A372-34097BE17B4E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used Data/Text to Columns to split Category and Sub-Category into Columns Q and R</t>
        </r>
      </text>
    </comment>
    <comment ref="R1" authorId="0" shapeId="0" xr:uid="{B0BE7F7E-019B-4030-901E-64B7B50E6658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Rettig</author>
  </authors>
  <commentList>
    <comment ref="N1" authorId="0" shapeId="0" xr:uid="{F5750967-4788-4F4C-875C-70385BF32ED7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  <comment ref="Q1" authorId="0" shapeId="0" xr:uid="{84BFC96C-1058-4781-AD7A-D2D4DFF401EC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used Data/Text to Columns to split Category and Sub-Category into Columns Q and R</t>
        </r>
      </text>
    </comment>
    <comment ref="R1" authorId="0" shapeId="0" xr:uid="{C3AB5AFE-54DB-4741-B908-FF9F998A9295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Rettig</author>
  </authors>
  <commentList>
    <comment ref="L1" authorId="0" shapeId="0" xr:uid="{5DE9E949-5A19-4B97-BB19-93AD05850543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  <comment ref="O1" authorId="0" shapeId="0" xr:uid="{4886B11F-F9CA-4825-AFBB-7C6D075F33FA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used Data/Text to Columns to split Category and Sub-Category into Columns Q and R</t>
        </r>
      </text>
    </comment>
    <comment ref="P1" authorId="0" shapeId="0" xr:uid="{43FC994A-25F4-4B97-B61D-16D790608C4E}">
      <text>
        <r>
          <rPr>
            <b/>
            <sz val="9"/>
            <color indexed="81"/>
            <rFont val="Tahoma"/>
            <family val="2"/>
          </rPr>
          <t>Chris Rettig:</t>
        </r>
        <r>
          <rPr>
            <sz val="9"/>
            <color indexed="81"/>
            <rFont val="Tahoma"/>
            <family val="2"/>
          </rPr>
          <t xml:space="preserve">
Chris Rettig:
used Data/Text to Columns to split Category and Sub-Category into Columns Q and R</t>
        </r>
      </text>
    </comment>
  </commentList>
</comments>
</file>

<file path=xl/sharedStrings.xml><?xml version="1.0" encoding="utf-8"?>
<sst xmlns="http://schemas.openxmlformats.org/spreadsheetml/2006/main" count="84255" uniqueCount="8412">
  <si>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</si>
  <si>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</si>
  <si>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</si>
  <si>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</si>
  <si>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</si>
  <si>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</si>
  <si>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</si>
  <si>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</si>
  <si>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</si>
  <si>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</si>
  <si>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</si>
  <si>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</si>
  <si>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</si>
  <si>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</si>
  <si>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</si>
  <si>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</si>
  <si>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</si>
  <si>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</si>
  <si>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</si>
  <si>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</si>
  <si>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</si>
  <si>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</si>
  <si>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</si>
  <si>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</si>
  <si>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</si>
  <si>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</si>
  <si>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</si>
  <si>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</si>
  <si>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</si>
  <si>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</si>
  <si>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</si>
  <si>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</si>
  <si>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</si>
  <si>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</si>
  <si>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</si>
  <si>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</si>
  <si>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</si>
  <si>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</si>
  <si>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</si>
  <si>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</si>
  <si>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</si>
  <si>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</si>
  <si>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</si>
  <si>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</si>
  <si>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</si>
  <si>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</si>
  <si>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</si>
  <si>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</si>
  <si>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</si>
  <si>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</si>
  <si>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</si>
  <si>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</si>
  <si>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</si>
  <si>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</si>
  <si>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</si>
  <si>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</si>
  <si>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</si>
  <si>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</si>
  <si>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</si>
  <si>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</si>
  <si>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</si>
  <si>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</si>
  <si>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</si>
  <si>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</si>
  <si>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</si>
  <si>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</si>
  <si>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</si>
  <si>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</si>
  <si>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</si>
  <si>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</si>
  <si>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</si>
  <si>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</si>
  <si>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</si>
  <si>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</si>
  <si>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</si>
  <si>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</si>
  <si>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</si>
  <si>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</si>
  <si>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</si>
  <si>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</si>
  <si>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</si>
  <si>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</si>
  <si>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</si>
  <si>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</si>
  <si>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</si>
  <si>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</si>
  <si>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</si>
  <si>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</si>
  <si>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</si>
  <si>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</si>
  <si>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</si>
  <si>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</si>
  <si>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</si>
  <si>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</si>
  <si>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</si>
  <si>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</si>
  <si>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</si>
  <si>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</si>
  <si>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</si>
  <si>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</si>
  <si>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</si>
  <si>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</si>
  <si>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</si>
  <si>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</si>
  <si>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</si>
  <si>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</si>
  <si>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</si>
  <si>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</si>
  <si>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</si>
  <si>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</si>
  <si>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</si>
  <si>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</si>
  <si>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</si>
  <si>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</si>
  <si>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</si>
  <si>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</si>
  <si>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</si>
  <si>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</si>
  <si>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</si>
  <si>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</si>
  <si>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</si>
  <si>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</si>
  <si>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</si>
  <si>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</si>
  <si>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</si>
  <si>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</si>
  <si>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</si>
  <si>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</si>
  <si>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</si>
  <si>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</si>
  <si>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</si>
  <si>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</si>
  <si>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</si>
  <si>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</si>
  <si>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</si>
  <si>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</si>
  <si>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</si>
  <si>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</si>
  <si>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</si>
  <si>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</si>
  <si>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</si>
  <si>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</si>
  <si>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</si>
  <si>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</si>
  <si>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</si>
  <si>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</si>
  <si>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</si>
  <si>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</si>
  <si>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</si>
  <si>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</si>
  <si>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</si>
  <si>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</si>
  <si>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</si>
  <si>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</si>
  <si>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</si>
  <si>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</si>
  <si>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</si>
  <si>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</si>
  <si>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</si>
  <si>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</si>
  <si>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</si>
  <si>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</si>
  <si>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</si>
  <si>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</si>
  <si>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</si>
  <si>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</si>
  <si>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</si>
  <si>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</si>
  <si>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</si>
  <si>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</si>
  <si>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</si>
  <si>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</si>
  <si>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</si>
  <si>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</si>
  <si>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</si>
  <si>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</si>
  <si>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</si>
  <si>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</si>
  <si>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</si>
  <si>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</si>
  <si>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</si>
  <si>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</si>
  <si>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</si>
  <si>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</si>
  <si>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</si>
  <si>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</si>
  <si>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</si>
  <si>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</si>
  <si>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</si>
  <si>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</si>
  <si>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</si>
  <si>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</si>
  <si>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</si>
  <si>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</si>
  <si>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</si>
  <si>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</si>
  <si>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</si>
  <si>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</si>
  <si>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</si>
  <si>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</si>
  <si>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</si>
  <si>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</si>
  <si>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</si>
  <si>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</si>
  <si>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</si>
  <si>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</si>
  <si>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</si>
  <si>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</si>
  <si>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</si>
  <si>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</si>
  <si>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</si>
  <si>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</si>
  <si>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</si>
  <si>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</si>
  <si>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</si>
  <si>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</si>
  <si>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</si>
  <si>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</si>
  <si>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</si>
  <si>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</si>
  <si>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</si>
  <si>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</si>
  <si>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</si>
  <si>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</si>
  <si>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</si>
  <si>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</si>
  <si>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</si>
  <si>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</si>
  <si>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</si>
  <si>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</si>
  <si>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</si>
  <si>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</si>
  <si>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</si>
  <si>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</si>
  <si>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</si>
  <si>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</si>
  <si>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</si>
  <si>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</si>
  <si>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</si>
  <si>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</si>
  <si>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</si>
  <si>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</si>
  <si>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</si>
  <si>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</si>
  <si>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</si>
  <si>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</si>
  <si>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</si>
  <si>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</si>
  <si>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</si>
  <si>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</si>
  <si>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</si>
  <si>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</si>
  <si>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</si>
  <si>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</si>
  <si>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</si>
  <si>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</si>
  <si>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</si>
  <si>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</si>
  <si>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</si>
  <si>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</si>
  <si>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</si>
  <si>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</si>
  <si>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</si>
  <si>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</si>
  <si>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</si>
  <si>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</si>
  <si>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</si>
  <si>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</si>
  <si>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</si>
  <si>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</si>
  <si>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</si>
  <si>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</si>
  <si>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</si>
  <si>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</si>
  <si>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</si>
  <si>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</si>
  <si>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</si>
  <si>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</si>
  <si>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</si>
  <si>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</si>
  <si>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</si>
  <si>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</si>
  <si>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</si>
  <si>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</si>
  <si>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</si>
  <si>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</si>
  <si>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</si>
  <si>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</si>
  <si>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</si>
  <si>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</si>
  <si>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</si>
  <si>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</si>
  <si>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</si>
  <si>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</si>
  <si>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</si>
  <si>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</si>
  <si>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</si>
  <si>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</si>
  <si>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</si>
  <si>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</si>
  <si>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</si>
  <si>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</si>
  <si>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</si>
  <si>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</si>
  <si>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</si>
  <si>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</si>
  <si>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</si>
  <si>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</si>
  <si>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</si>
  <si>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</si>
  <si>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</si>
  <si>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</si>
  <si>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</si>
  <si>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</si>
  <si>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</si>
  <si>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</si>
  <si>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</si>
  <si>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</si>
  <si>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</si>
  <si>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</si>
  <si>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</si>
  <si>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</si>
  <si>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</si>
  <si>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</si>
  <si>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</si>
  <si>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</si>
  <si>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</si>
  <si>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</si>
  <si>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</si>
  <si>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</si>
  <si>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</si>
  <si>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</si>
  <si>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</si>
  <si>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</si>
  <si>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</si>
  <si>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</si>
  <si>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</si>
  <si>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</si>
  <si>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</si>
  <si>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</si>
  <si>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</si>
  <si>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</si>
  <si>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</si>
  <si>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</si>
  <si>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</si>
  <si>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</si>
  <si>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</si>
  <si>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</si>
  <si>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</si>
  <si>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</si>
  <si>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</si>
  <si>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</si>
  <si>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</si>
  <si>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</si>
  <si>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</si>
  <si>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</si>
  <si>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</si>
  <si>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</si>
  <si>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</si>
  <si>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</si>
  <si>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</si>
  <si>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</si>
  <si>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</si>
  <si>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</si>
  <si>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</si>
  <si>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</si>
  <si>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</si>
  <si>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</si>
  <si>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</si>
  <si>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</si>
  <si>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</si>
  <si>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</si>
  <si>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</si>
  <si>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</si>
  <si>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</si>
  <si>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</si>
  <si>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</si>
  <si>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</si>
  <si>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</si>
  <si>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</si>
  <si>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</si>
  <si>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</si>
  <si>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</si>
  <si>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</si>
  <si>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</si>
  <si>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</si>
  <si>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</si>
  <si>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</si>
  <si>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</si>
  <si>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</si>
  <si>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</si>
  <si>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</si>
  <si>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</si>
  <si>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</si>
  <si>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</si>
  <si>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</si>
  <si>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</si>
  <si>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</si>
  <si>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</si>
  <si>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</si>
  <si>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</si>
  <si>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</si>
  <si>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</si>
  <si>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</si>
  <si>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</si>
  <si>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</si>
  <si>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</si>
  <si>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</si>
  <si>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</si>
  <si>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</si>
  <si>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</si>
  <si>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</si>
  <si>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</si>
  <si>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</si>
  <si>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</si>
  <si>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</si>
  <si>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</si>
  <si>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</si>
  <si>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</si>
  <si>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</si>
  <si>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</si>
  <si>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</si>
  <si>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</si>
  <si>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</si>
  <si>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</si>
  <si>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</si>
  <si>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</si>
  <si>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</si>
  <si>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</si>
  <si>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</si>
  <si>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</si>
  <si>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</si>
  <si>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</si>
  <si>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</si>
  <si>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</si>
  <si>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</si>
  <si>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</si>
  <si>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</si>
  <si>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</si>
  <si>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</si>
  <si>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</si>
  <si>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</si>
  <si>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</si>
  <si>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</si>
  <si>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</si>
  <si>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</si>
  <si>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</si>
  <si>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</si>
  <si>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</si>
  <si>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</si>
  <si>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</si>
  <si>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</si>
  <si>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</si>
  <si>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</si>
  <si>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</si>
  <si>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</si>
  <si>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</si>
  <si>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</si>
  <si>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</si>
  <si>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</si>
  <si>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</si>
  <si>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</si>
  <si>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</si>
  <si>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</si>
  <si>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</si>
  <si>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</si>
  <si>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</si>
  <si>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</si>
  <si>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</si>
  <si>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</si>
  <si>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</si>
  <si>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</si>
  <si>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</si>
  <si>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</si>
  <si>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</si>
  <si>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</si>
  <si>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</si>
  <si>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</si>
  <si>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</si>
  <si>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</si>
  <si>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</si>
  <si>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</si>
  <si>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</si>
  <si>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</si>
  <si>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</si>
  <si>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</si>
  <si>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</si>
  <si>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</si>
  <si>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</si>
  <si>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</si>
  <si>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</si>
  <si>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</si>
  <si>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</si>
  <si>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</si>
  <si>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</si>
  <si>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</si>
  <si>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</si>
  <si>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</si>
  <si>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</si>
  <si>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</si>
  <si>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</si>
  <si>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</si>
  <si>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</si>
  <si>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</si>
  <si>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</si>
  <si>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</si>
  <si>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</si>
  <si>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</si>
  <si>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</si>
  <si>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</si>
  <si>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</si>
  <si>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</si>
  <si>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</si>
  <si>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</si>
  <si>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</si>
  <si>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</si>
  <si>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</si>
  <si>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</si>
  <si>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</si>
  <si>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</si>
  <si>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</si>
  <si>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</si>
  <si>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</si>
  <si>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</si>
  <si>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</si>
  <si>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</si>
  <si>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</si>
  <si>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</si>
  <si>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</si>
  <si>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</si>
  <si>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</si>
  <si>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</si>
  <si>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</si>
  <si>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</si>
  <si>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</si>
  <si>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</si>
  <si>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</si>
  <si>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</si>
  <si>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</si>
  <si>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</si>
  <si>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</si>
  <si>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</si>
  <si>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</si>
  <si>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</si>
  <si>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</si>
  <si>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</si>
  <si>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</si>
  <si>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</si>
  <si>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</si>
  <si>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</si>
  <si>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</si>
  <si>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</si>
  <si>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</si>
  <si>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</si>
  <si>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</si>
  <si>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</si>
  <si>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</si>
  <si>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</si>
  <si>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</si>
  <si>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</si>
  <si>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</si>
  <si>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</si>
  <si>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</si>
  <si>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</si>
  <si>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</si>
  <si>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</si>
  <si>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</si>
  <si>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</si>
  <si>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</si>
  <si>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</si>
  <si>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</si>
  <si>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</si>
  <si>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</si>
  <si>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</si>
  <si>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</si>
  <si>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</si>
  <si>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</si>
  <si>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</si>
  <si>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</si>
  <si>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</si>
  <si>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</si>
  <si>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</si>
  <si>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</si>
  <si>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</si>
  <si>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</si>
  <si>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</si>
  <si>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</si>
  <si>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</si>
  <si>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</si>
  <si>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</si>
  <si>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</si>
  <si>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</si>
  <si>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</si>
  <si>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</si>
  <si>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</si>
  <si>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</si>
  <si>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</si>
  <si>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</si>
  <si>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</si>
  <si>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</si>
  <si>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</si>
  <si>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</si>
  <si>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</si>
  <si>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</si>
  <si>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</si>
  <si>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</si>
  <si>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</si>
  <si>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</si>
  <si>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</si>
  <si>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</si>
  <si>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</si>
  <si>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</si>
  <si>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</si>
  <si>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</si>
  <si>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</si>
  <si>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</si>
  <si>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</si>
  <si>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</si>
  <si>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</si>
  <si>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</si>
  <si>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</si>
  <si>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</si>
  <si>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</si>
  <si>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</si>
  <si>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</si>
  <si>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</si>
  <si>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</si>
  <si>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</si>
  <si>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</si>
  <si>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</si>
  <si>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</si>
  <si>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</si>
  <si>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</si>
  <si>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</si>
  <si>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</si>
  <si>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</si>
  <si>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</si>
  <si>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</si>
  <si>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</si>
  <si>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</si>
  <si>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</si>
  <si>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</si>
  <si>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</si>
  <si>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</si>
  <si>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</si>
  <si>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</si>
  <si>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</si>
  <si>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</si>
  <si>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</si>
  <si>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</si>
  <si>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</si>
  <si>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</si>
  <si>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</si>
  <si>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</si>
  <si>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</si>
  <si>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</si>
  <si>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</si>
  <si>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</si>
  <si>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</si>
  <si>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</si>
  <si>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</si>
  <si>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</si>
  <si>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</si>
  <si>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</si>
  <si>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</si>
  <si>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</si>
  <si>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</si>
  <si>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</si>
  <si>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</si>
  <si>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</si>
  <si>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</si>
  <si>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</si>
  <si>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</si>
  <si>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</si>
  <si>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</si>
  <si>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</si>
  <si>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</si>
  <si>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</si>
  <si>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</si>
  <si>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</si>
  <si>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</si>
  <si>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</si>
  <si>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</si>
  <si>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</si>
  <si>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</si>
  <si>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</si>
  <si>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</si>
  <si>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</si>
  <si>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</si>
  <si>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</si>
  <si>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</si>
  <si>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</si>
  <si>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</si>
  <si>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</si>
  <si>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</si>
  <si>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</si>
  <si>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</si>
  <si>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</si>
  <si>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</si>
  <si>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</si>
  <si>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</si>
  <si>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</si>
  <si>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</si>
  <si>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</si>
  <si>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</si>
  <si>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</si>
  <si>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</si>
  <si>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</si>
  <si>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</si>
  <si>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</si>
  <si>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</si>
  <si>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</si>
  <si>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</si>
  <si>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</si>
  <si>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</si>
  <si>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</si>
  <si>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</si>
  <si>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</si>
  <si>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</si>
  <si>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</si>
  <si>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</si>
  <si>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</si>
  <si>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</si>
  <si>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</si>
  <si>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</si>
  <si>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</si>
  <si>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</si>
  <si>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</si>
  <si>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</si>
  <si>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</si>
  <si>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</si>
  <si>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</si>
  <si>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</si>
  <si>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</si>
  <si>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</si>
  <si>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</si>
  <si>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</si>
  <si>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</si>
  <si>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</si>
  <si>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</si>
  <si>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</si>
  <si>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</si>
  <si>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</si>
  <si>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</si>
  <si>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</si>
  <si>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</si>
  <si>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</si>
  <si>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</si>
  <si>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</si>
  <si>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</si>
  <si>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</si>
  <si>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</si>
  <si>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</si>
  <si>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</si>
  <si>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</si>
  <si>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</si>
  <si>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</si>
  <si>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</si>
  <si>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</si>
  <si>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</si>
  <si>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</si>
  <si>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</si>
  <si>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</si>
  <si>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</si>
  <si>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</si>
  <si>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</si>
  <si>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</si>
  <si>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</si>
  <si>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</si>
  <si>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</si>
  <si>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</si>
  <si>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</si>
  <si>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</si>
  <si>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</si>
  <si>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</si>
  <si>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</si>
  <si>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</si>
  <si>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</si>
  <si>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</si>
  <si>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</si>
  <si>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</si>
  <si>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</si>
  <si>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</si>
  <si>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</si>
  <si>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</si>
  <si>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</si>
  <si>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</si>
  <si>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</si>
  <si>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</si>
  <si>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</si>
  <si>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</si>
  <si>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</si>
  <si>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</si>
  <si>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</si>
  <si>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</si>
  <si>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</si>
  <si>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</si>
  <si>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</si>
  <si>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</si>
  <si>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</si>
  <si>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</si>
  <si>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</si>
  <si>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</si>
  <si>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</si>
  <si>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</si>
  <si>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</si>
  <si>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</si>
  <si>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</si>
  <si>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</si>
  <si>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</si>
  <si>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</si>
  <si>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</si>
  <si>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</si>
  <si>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</si>
  <si>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</si>
  <si>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</si>
  <si>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</si>
  <si>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</si>
  <si>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</si>
  <si>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</si>
  <si>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</si>
  <si>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</si>
  <si>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</si>
  <si>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</si>
  <si>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</si>
  <si>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</si>
  <si>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</si>
  <si>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</si>
  <si>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</si>
  <si>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</si>
  <si>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</si>
  <si>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</si>
  <si>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</si>
  <si>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</si>
  <si>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</si>
  <si>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</si>
  <si>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</si>
  <si>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</si>
  <si>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</si>
  <si>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</si>
  <si>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</si>
  <si>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</si>
  <si>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</si>
  <si>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</si>
  <si>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</si>
  <si>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</si>
  <si>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</si>
  <si>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</si>
  <si>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</si>
  <si>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</si>
  <si>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</si>
  <si>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</si>
  <si>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</si>
  <si>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</si>
  <si>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</si>
  <si>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</si>
  <si>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</si>
  <si>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</si>
  <si>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</si>
  <si>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</si>
  <si>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</si>
  <si>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</si>
  <si>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</si>
  <si>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</si>
  <si>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</si>
  <si>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</si>
  <si>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</si>
  <si>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</si>
  <si>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</si>
  <si>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</si>
  <si>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</si>
  <si>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</si>
  <si>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</si>
  <si>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</si>
  <si>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</si>
  <si>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</si>
  <si>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</si>
  <si>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</si>
  <si>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</si>
  <si>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</si>
  <si>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</si>
  <si>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</si>
  <si>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</si>
  <si>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</si>
  <si>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</si>
  <si>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</si>
  <si>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</si>
  <si>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</si>
  <si>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</si>
  <si>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</si>
  <si>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</si>
  <si>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</si>
  <si>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</si>
  <si>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</si>
  <si>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</si>
  <si>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</si>
  <si>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</si>
  <si>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</si>
  <si>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</si>
  <si>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</si>
  <si>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</si>
  <si>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</si>
  <si>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</si>
  <si>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</si>
  <si>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</si>
  <si>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</si>
  <si>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</si>
  <si>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</si>
  <si>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</si>
  <si>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</si>
  <si>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</si>
  <si>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</si>
  <si>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</si>
  <si>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</si>
  <si>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</si>
  <si>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</si>
  <si>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</si>
  <si>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</si>
  <si>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</si>
  <si>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</si>
  <si>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</si>
  <si>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</si>
  <si>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</si>
  <si>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</si>
  <si>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</si>
  <si>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</si>
  <si>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</si>
  <si>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</si>
  <si>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</si>
  <si>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</si>
  <si>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</si>
  <si>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</si>
  <si>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</si>
  <si>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</si>
  <si>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</si>
  <si>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</si>
  <si>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</si>
  <si>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</si>
  <si>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</si>
  <si>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</si>
  <si>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</si>
  <si>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</si>
  <si>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</si>
  <si>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</si>
  <si>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</si>
  <si>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</si>
  <si>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</si>
  <si>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</si>
  <si>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</si>
  <si>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</si>
  <si>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</si>
  <si>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</si>
  <si>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</si>
  <si>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</si>
  <si>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</si>
  <si>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</si>
  <si>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</si>
  <si>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</si>
  <si>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</si>
  <si>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</si>
  <si>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</si>
  <si>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</si>
  <si>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</si>
  <si>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</si>
  <si>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</si>
  <si>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</si>
  <si>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</si>
  <si>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</si>
  <si>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</si>
  <si>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</si>
  <si>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</si>
  <si>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</si>
  <si>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</si>
  <si>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</si>
  <si>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</si>
  <si>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</si>
  <si>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</si>
  <si>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</si>
  <si>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</si>
  <si>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</si>
  <si>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</si>
  <si>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</si>
  <si>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</si>
  <si>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</si>
  <si>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</si>
  <si>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</si>
  <si>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</si>
  <si>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</si>
  <si>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</si>
  <si>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</si>
  <si>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</si>
  <si>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</si>
  <si>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</si>
  <si>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</si>
  <si>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</si>
  <si>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</si>
  <si>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</si>
  <si>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</si>
  <si>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</si>
  <si>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</si>
  <si>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</si>
  <si>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</si>
  <si>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</si>
  <si>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</si>
  <si>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</si>
  <si>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</si>
  <si>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</si>
  <si>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</si>
  <si>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</si>
  <si>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</si>
  <si>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</si>
  <si>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</si>
  <si>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</si>
  <si>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</si>
  <si>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</si>
  <si>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</si>
  <si>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</si>
  <si>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</si>
  <si>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</si>
  <si>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</si>
  <si>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</si>
  <si>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</si>
  <si>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</si>
  <si>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</si>
  <si>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</si>
  <si>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</si>
  <si>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</si>
  <si>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</si>
  <si>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</si>
  <si>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</si>
  <si>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</si>
  <si>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</si>
  <si>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</si>
  <si>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</si>
  <si>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</si>
  <si>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</si>
  <si>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</si>
  <si>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</si>
  <si>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</si>
  <si>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</si>
  <si>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</si>
  <si>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</si>
  <si>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</si>
  <si>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</si>
  <si>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</si>
  <si>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</si>
  <si>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</si>
  <si>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</si>
  <si>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</si>
  <si>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</si>
  <si>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</si>
  <si>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</si>
  <si>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</si>
  <si>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</si>
  <si>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</si>
  <si>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</si>
  <si>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</si>
  <si>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</si>
  <si>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</si>
  <si>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</si>
  <si>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</si>
  <si>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</si>
  <si>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</si>
  <si>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</si>
  <si>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</si>
  <si>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</si>
  <si>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</si>
  <si>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</si>
  <si>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</si>
  <si>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</si>
  <si>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</si>
  <si>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</si>
  <si>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</si>
  <si>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</si>
  <si>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</si>
  <si>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</si>
  <si>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</si>
  <si>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</si>
  <si>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</si>
  <si>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</si>
  <si>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</si>
  <si>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</si>
  <si>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</si>
  <si>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</si>
  <si>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</si>
  <si>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</si>
  <si>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</si>
  <si>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</si>
  <si>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</si>
  <si>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</si>
  <si>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</si>
  <si>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</si>
  <si>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</si>
  <si>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</si>
  <si>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</si>
  <si>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</si>
  <si>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</si>
  <si>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</si>
  <si>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</si>
  <si>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</si>
  <si>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</si>
  <si>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</si>
  <si>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</si>
  <si>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</si>
  <si>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</si>
  <si>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</si>
  <si>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</si>
  <si>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</si>
  <si>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</si>
  <si>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</si>
  <si>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</si>
  <si>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</si>
  <si>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</si>
  <si>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</si>
  <si>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</si>
  <si>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</si>
  <si>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</si>
  <si>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</si>
  <si>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</si>
  <si>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</si>
  <si>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</si>
  <si>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</si>
  <si>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</si>
  <si>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</si>
  <si>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</si>
  <si>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</si>
  <si>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</si>
  <si>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</si>
  <si>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</si>
  <si>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</si>
  <si>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</si>
  <si>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</si>
  <si>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</si>
  <si>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</si>
  <si>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</si>
  <si>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</si>
  <si>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</si>
  <si>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</si>
  <si>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</si>
  <si>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</si>
  <si>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</si>
  <si>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</si>
  <si>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</si>
  <si>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</si>
  <si>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</si>
  <si>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</si>
  <si>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</si>
  <si>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</si>
  <si>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</si>
  <si>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</si>
  <si>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</si>
  <si>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</si>
  <si>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</si>
  <si>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</si>
  <si>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</si>
  <si>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</si>
  <si>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</si>
  <si>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</si>
  <si>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</si>
  <si>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</si>
  <si>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</si>
  <si>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</si>
  <si>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</si>
  <si>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</si>
  <si>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</si>
  <si>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</si>
  <si>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</si>
  <si>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</si>
  <si>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</si>
  <si>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</si>
  <si>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</si>
  <si>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</si>
  <si>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</si>
  <si>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</si>
  <si>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</si>
  <si>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</si>
  <si>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</si>
  <si>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</si>
  <si>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</si>
  <si>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</si>
  <si>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</si>
  <si>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</si>
  <si>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</si>
  <si>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</si>
  <si>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</si>
  <si>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</si>
  <si>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</si>
  <si>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</si>
  <si>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</si>
  <si>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</si>
  <si>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</si>
  <si>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</si>
  <si>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</si>
  <si>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</si>
  <si>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</si>
  <si>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</si>
  <si>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</si>
  <si>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</si>
  <si>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</si>
  <si>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</si>
  <si>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</si>
  <si>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</si>
  <si>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</si>
  <si>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</si>
  <si>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</si>
  <si>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</si>
  <si>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</si>
  <si>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</si>
  <si>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</si>
  <si>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</si>
  <si>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</si>
  <si>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</si>
  <si>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</si>
  <si>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</si>
  <si>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</si>
  <si>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</si>
  <si>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</si>
  <si>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</si>
  <si>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</si>
  <si>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</si>
  <si>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</si>
  <si>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</si>
  <si>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</si>
  <si>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</si>
  <si>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</si>
  <si>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</si>
  <si>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</si>
  <si>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</si>
  <si>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</si>
  <si>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</si>
  <si>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</si>
  <si>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</si>
  <si>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</si>
  <si>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</si>
  <si>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</si>
  <si>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</si>
  <si>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</si>
  <si>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</si>
  <si>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</si>
  <si>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</si>
  <si>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</si>
  <si>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</si>
  <si>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</si>
  <si>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</si>
  <si>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</si>
  <si>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</si>
  <si>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</si>
  <si>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</si>
  <si>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</si>
  <si>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</si>
  <si>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</si>
  <si>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</si>
  <si>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</si>
  <si>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</si>
  <si>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</si>
  <si>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</si>
  <si>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</si>
  <si>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</si>
  <si>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</si>
  <si>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</si>
  <si>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</si>
  <si>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</si>
  <si>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</si>
  <si>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</si>
  <si>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</si>
  <si>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</si>
  <si>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</si>
  <si>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</si>
  <si>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</si>
  <si>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</si>
  <si>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</si>
  <si>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</si>
  <si>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</si>
  <si>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</si>
  <si>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</si>
  <si>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</si>
  <si>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</si>
  <si>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</si>
  <si>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</si>
  <si>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</si>
  <si>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</si>
  <si>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</si>
  <si>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</si>
  <si>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</si>
  <si>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</si>
  <si>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</si>
  <si>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</si>
  <si>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</si>
  <si>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</si>
  <si>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</si>
  <si>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</si>
  <si>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</si>
  <si>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</si>
  <si>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</si>
  <si>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</si>
  <si>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</si>
  <si>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</si>
  <si>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</si>
  <si>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</si>
  <si>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</si>
  <si>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</si>
  <si>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</si>
  <si>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</si>
  <si>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</si>
  <si>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</si>
  <si>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</si>
  <si>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</si>
  <si>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</si>
  <si>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</si>
  <si>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</si>
  <si>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</si>
  <si>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</si>
  <si>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</si>
  <si>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</si>
  <si>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</si>
  <si>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</si>
  <si>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</si>
  <si>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</si>
  <si>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</si>
  <si>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</si>
  <si>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</si>
  <si>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</si>
  <si>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</si>
  <si>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</si>
  <si>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</si>
  <si>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</si>
  <si>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</si>
  <si>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</si>
  <si>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</si>
  <si>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</si>
  <si>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</si>
  <si>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</si>
  <si>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</si>
  <si>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</si>
  <si>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</si>
  <si>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</si>
  <si>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</si>
  <si>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</si>
  <si>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</si>
  <si>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</si>
  <si>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</si>
  <si>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</si>
  <si>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</si>
  <si>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</si>
  <si>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</si>
  <si>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</si>
  <si>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</si>
  <si>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</si>
  <si>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</si>
  <si>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</si>
  <si>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</si>
  <si>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</si>
  <si>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</si>
  <si>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</si>
  <si>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</si>
  <si>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</si>
  <si>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</si>
  <si>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</si>
  <si>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</si>
  <si>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</si>
  <si>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</si>
  <si>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</si>
  <si>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</si>
  <si>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</si>
  <si>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</si>
  <si>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</si>
  <si>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</si>
  <si>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</si>
  <si>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</si>
  <si>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</si>
  <si>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</si>
  <si>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</si>
  <si>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</si>
  <si>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</si>
  <si>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</si>
  <si>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</si>
  <si>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</si>
  <si>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</si>
  <si>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</si>
  <si>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</si>
  <si>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</si>
  <si>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</si>
  <si>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</si>
  <si>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</si>
  <si>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</si>
  <si>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</si>
  <si>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</si>
  <si>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</si>
  <si>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</si>
  <si>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</si>
  <si>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</si>
  <si>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</si>
  <si>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</si>
  <si>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</si>
  <si>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</si>
  <si>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</si>
  <si>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</si>
  <si>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</si>
  <si>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</si>
  <si>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</si>
  <si>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</si>
  <si>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</si>
  <si>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</si>
  <si>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</si>
  <si>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</si>
  <si>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</si>
  <si>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</si>
  <si>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</si>
  <si>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</si>
  <si>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</si>
  <si>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</si>
  <si>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</si>
  <si>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</si>
  <si>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</si>
  <si>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</si>
  <si>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</si>
  <si>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</si>
  <si>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</si>
  <si>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</si>
  <si>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</si>
  <si>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</si>
  <si>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</si>
  <si>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</si>
  <si>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</si>
  <si>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</si>
  <si>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</si>
  <si>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</si>
  <si>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</si>
  <si>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</si>
  <si>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</si>
  <si>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</si>
  <si>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</si>
  <si>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</si>
  <si>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</si>
  <si>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</si>
  <si>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</si>
  <si>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</si>
  <si>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</si>
  <si>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</si>
  <si>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</si>
  <si>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</si>
  <si>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</si>
  <si>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</si>
  <si>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</si>
  <si>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</si>
  <si>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</si>
  <si>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</si>
  <si>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</si>
  <si>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</si>
  <si>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</si>
  <si>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</si>
  <si>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</si>
  <si>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</si>
  <si>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</si>
  <si>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</si>
  <si>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</si>
  <si>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</si>
  <si>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</si>
  <si>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</si>
  <si>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</si>
  <si>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</si>
  <si>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</si>
  <si>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</si>
  <si>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</si>
  <si>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</si>
  <si>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</si>
  <si>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</si>
  <si>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</si>
  <si>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</si>
  <si>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</si>
  <si>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</si>
  <si>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</si>
  <si>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</si>
  <si>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</si>
  <si>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</si>
  <si>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</si>
  <si>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</si>
  <si>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</si>
  <si>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</si>
  <si>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</si>
  <si>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</si>
  <si>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</si>
  <si>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</si>
  <si>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</si>
  <si>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</si>
  <si>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</si>
  <si>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</si>
  <si>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</si>
  <si>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</si>
  <si>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</si>
  <si>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</si>
  <si>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</si>
  <si>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</si>
  <si>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</si>
  <si>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</si>
  <si>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</si>
  <si>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</si>
  <si>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</si>
  <si>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</si>
  <si>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</si>
  <si>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</si>
  <si>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</si>
  <si>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</si>
  <si>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</si>
  <si>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</si>
  <si>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</si>
  <si>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</si>
  <si>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</si>
  <si>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</si>
  <si>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</si>
  <si>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</si>
  <si>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</si>
  <si>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</si>
  <si>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</si>
  <si>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</si>
  <si>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</si>
  <si>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</si>
  <si>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</si>
  <si>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</si>
  <si>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</si>
  <si>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</si>
  <si>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</si>
  <si>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</si>
  <si>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</si>
  <si>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</si>
  <si>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</si>
  <si>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</si>
  <si>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</si>
  <si>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</si>
  <si>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</si>
  <si>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</si>
  <si>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</si>
  <si>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</si>
  <si>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</si>
  <si>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</si>
  <si>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</si>
  <si>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</si>
  <si>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</si>
  <si>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</si>
  <si>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</si>
  <si>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</si>
  <si>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</si>
  <si>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</si>
  <si>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</si>
  <si>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</si>
  <si>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</si>
  <si>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</si>
  <si>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</si>
  <si>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</si>
  <si>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</si>
  <si>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</si>
  <si>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</si>
  <si>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</si>
  <si>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</si>
  <si>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</si>
  <si>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</si>
  <si>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</si>
  <si>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</si>
  <si>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</si>
  <si>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</si>
  <si>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</si>
  <si>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</si>
  <si>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</si>
  <si>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</si>
  <si>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</si>
  <si>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</si>
  <si>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</si>
  <si>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</si>
  <si>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</si>
  <si>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</si>
  <si>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</si>
  <si>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</si>
  <si>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</si>
  <si>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</si>
  <si>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</si>
  <si>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</si>
  <si>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</si>
  <si>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</si>
  <si>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</si>
  <si>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</si>
  <si>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</si>
  <si>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</si>
  <si>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</si>
  <si>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</si>
  <si>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</si>
  <si>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</si>
  <si>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</si>
  <si>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</si>
  <si>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</si>
  <si>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</si>
  <si>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</si>
  <si>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</si>
  <si>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</si>
  <si>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</si>
  <si>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</si>
  <si>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</si>
  <si>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</si>
  <si>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</si>
  <si>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</si>
  <si>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</si>
  <si>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</si>
  <si>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</si>
  <si>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</si>
  <si>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</si>
  <si>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</si>
  <si>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</si>
  <si>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</si>
  <si>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</si>
  <si>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</si>
  <si>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</si>
  <si>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</si>
  <si>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</si>
  <si>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</si>
  <si>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</si>
  <si>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</si>
  <si>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</si>
  <si>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</si>
  <si>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</si>
  <si>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</si>
  <si>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</si>
  <si>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</si>
  <si>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</si>
  <si>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</si>
  <si>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</si>
  <si>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</si>
  <si>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</si>
  <si>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</si>
  <si>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</si>
  <si>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</si>
  <si>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</si>
  <si>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</si>
  <si>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</si>
  <si>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</si>
  <si>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</si>
  <si>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</si>
  <si>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</si>
  <si>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</si>
  <si>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</si>
  <si>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</si>
  <si>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</si>
  <si>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</si>
  <si>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</si>
  <si>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</si>
  <si>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</si>
  <si>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</si>
  <si>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</si>
  <si>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</si>
  <si>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</si>
  <si>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</si>
  <si>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</si>
  <si>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</si>
  <si>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</si>
  <si>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</si>
  <si>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</si>
  <si>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</si>
  <si>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</si>
  <si>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</si>
  <si>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</si>
  <si>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</si>
  <si>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</si>
  <si>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</si>
  <si>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</si>
  <si>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</si>
  <si>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</si>
  <si>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</si>
  <si>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</si>
  <si>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</si>
  <si>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</si>
  <si>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</si>
  <si>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</si>
  <si>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</si>
  <si>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</si>
  <si>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</si>
  <si>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</si>
  <si>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</si>
  <si>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</si>
  <si>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</si>
  <si>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</si>
  <si>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</si>
  <si>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</si>
  <si>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</si>
  <si>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</si>
  <si>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</si>
  <si>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</si>
  <si>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</si>
  <si>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</si>
  <si>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</si>
  <si>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</si>
  <si>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</si>
  <si>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</si>
  <si>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</si>
  <si>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</si>
  <si>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</si>
  <si>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</si>
  <si>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</si>
  <si>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</si>
  <si>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</si>
  <si>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</si>
  <si>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</si>
  <si>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</si>
  <si>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</si>
  <si>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</si>
  <si>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</si>
  <si>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</si>
  <si>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</si>
  <si>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</si>
  <si>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</si>
  <si>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</si>
  <si>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</si>
  <si>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</si>
  <si>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</si>
  <si>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</si>
  <si>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</si>
  <si>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</si>
  <si>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</si>
  <si>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</si>
  <si>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</si>
  <si>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</si>
  <si>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</si>
  <si>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</si>
  <si>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</si>
  <si>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</si>
  <si>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</si>
  <si>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</si>
  <si>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</si>
  <si>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</si>
  <si>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</si>
  <si>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</si>
  <si>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</si>
  <si>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</si>
  <si>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</si>
  <si>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</si>
  <si>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</si>
  <si>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</si>
  <si>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</si>
  <si>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</si>
  <si>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</si>
  <si>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</si>
  <si>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</si>
  <si>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</si>
  <si>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</si>
  <si>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</si>
  <si>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</si>
  <si>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</si>
  <si>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</si>
  <si>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</si>
  <si>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</si>
  <si>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</si>
  <si>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</si>
  <si>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</si>
  <si>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</si>
  <si>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</si>
  <si>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</si>
  <si>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</si>
  <si>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</si>
  <si>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</si>
  <si>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</si>
  <si>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</si>
  <si>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</si>
  <si>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</si>
  <si>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</si>
  <si>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</si>
  <si>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</si>
  <si>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</si>
  <si>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</si>
  <si>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</si>
  <si>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</si>
  <si>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</si>
  <si>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</si>
  <si>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</si>
  <si>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</si>
  <si>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</si>
  <si>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</si>
  <si>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</si>
  <si>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</si>
  <si>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</si>
  <si>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</si>
  <si>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</si>
  <si>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</si>
  <si>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</si>
  <si>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</si>
  <si>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</si>
  <si>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</si>
  <si>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</si>
  <si>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</si>
  <si>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</si>
  <si>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</si>
  <si>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</si>
  <si>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</si>
  <si>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</si>
  <si>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</si>
  <si>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</si>
  <si>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</si>
  <si>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</si>
  <si>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</si>
  <si>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</si>
  <si>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</si>
  <si>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</si>
  <si>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</si>
  <si>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</si>
  <si>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</si>
  <si>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</si>
  <si>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</si>
  <si>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</si>
  <si>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</si>
  <si>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</si>
  <si>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</si>
  <si>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</si>
  <si>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</si>
  <si>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</si>
  <si>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</si>
  <si>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</si>
  <si>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</si>
  <si>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</si>
  <si>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</si>
  <si>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</si>
  <si>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</si>
  <si>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</si>
  <si>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</si>
  <si>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</si>
  <si>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</si>
  <si>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</si>
  <si>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</si>
  <si>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</si>
  <si>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</si>
  <si>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</si>
  <si>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</si>
  <si>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</si>
  <si>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</si>
  <si>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</si>
  <si>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</si>
  <si>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</si>
  <si>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</si>
  <si>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</si>
  <si>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</si>
  <si>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</si>
  <si>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</si>
  <si>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</si>
  <si>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</si>
  <si>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</si>
  <si>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</si>
  <si>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</si>
  <si>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</si>
  <si>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</si>
  <si>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</si>
  <si>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</si>
  <si>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</si>
  <si>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</si>
  <si>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</si>
  <si>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</si>
  <si>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</si>
  <si>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</si>
  <si>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</si>
  <si>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</si>
  <si>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</si>
  <si>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</si>
  <si>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</si>
  <si>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</si>
  <si>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</si>
  <si>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</si>
  <si>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</si>
  <si>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</si>
  <si>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</si>
  <si>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</si>
  <si>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</si>
  <si>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</si>
  <si>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</si>
  <si>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</si>
  <si>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</si>
  <si>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</si>
  <si>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</si>
  <si>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</si>
  <si>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</si>
  <si>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</si>
  <si>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</si>
  <si>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</si>
  <si>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</si>
  <si>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</si>
  <si>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</si>
  <si>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</si>
  <si>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</si>
  <si>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</si>
  <si>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</si>
  <si>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</si>
  <si>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</si>
  <si>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</si>
  <si>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</si>
  <si>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</si>
  <si>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</si>
  <si>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</si>
  <si>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</si>
  <si>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</si>
  <si>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</si>
  <si>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</si>
  <si>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</si>
  <si>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</si>
  <si>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</si>
  <si>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</si>
  <si>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</si>
  <si>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</si>
  <si>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</si>
  <si>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</si>
  <si>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</si>
  <si>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</si>
  <si>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</si>
  <si>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</si>
  <si>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</si>
  <si>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</si>
  <si>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</si>
  <si>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</si>
  <si>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</si>
  <si>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</si>
  <si>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</si>
  <si>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</si>
  <si>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</si>
  <si>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</si>
  <si>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</si>
  <si>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</si>
  <si>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</si>
  <si>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</si>
  <si>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</si>
  <si>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</si>
  <si>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</si>
  <si>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</si>
  <si>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</si>
  <si>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</si>
  <si>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</si>
  <si>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</si>
  <si>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</si>
  <si>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</si>
  <si>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</si>
  <si>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</si>
  <si>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</si>
  <si>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</si>
  <si>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</si>
  <si>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</si>
  <si>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</si>
  <si>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</si>
  <si>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</si>
  <si>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</si>
  <si>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</si>
  <si>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</si>
  <si>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</si>
  <si>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</si>
  <si>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</si>
  <si>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</si>
  <si>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</si>
  <si>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</si>
  <si>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</si>
  <si>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</si>
  <si>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</si>
  <si>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</si>
  <si>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</si>
  <si>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</si>
  <si>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</si>
  <si>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</si>
  <si>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</si>
  <si>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</si>
  <si>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</si>
  <si>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</si>
  <si>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</si>
  <si>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</si>
  <si>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</si>
  <si>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</si>
  <si>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</si>
  <si>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</si>
  <si>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</si>
  <si>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</si>
  <si>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</si>
  <si>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</si>
  <si>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</si>
  <si>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</si>
  <si>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</si>
  <si>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</si>
  <si>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</si>
  <si>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</si>
  <si>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</si>
  <si>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</si>
  <si>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</si>
  <si>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</si>
  <si>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</si>
  <si>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</si>
  <si>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</si>
  <si>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</si>
  <si>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</si>
  <si>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</si>
  <si>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</si>
  <si>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</si>
  <si>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</si>
  <si>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</si>
  <si>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</si>
  <si>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</si>
  <si>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</si>
  <si>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</si>
  <si>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</si>
  <si>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</si>
  <si>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</si>
  <si>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</si>
  <si>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</si>
  <si>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</si>
  <si>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</si>
  <si>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</si>
  <si>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</si>
  <si>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</si>
  <si>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</si>
  <si>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</si>
  <si>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</si>
  <si>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</si>
  <si>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</si>
  <si>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</si>
  <si>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</si>
  <si>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</si>
  <si>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</si>
  <si>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</si>
  <si>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</si>
  <si>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</si>
  <si>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</si>
  <si>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</si>
  <si>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</si>
  <si>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</si>
  <si>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</si>
  <si>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</si>
  <si>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</si>
  <si>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</si>
  <si>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</si>
  <si>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</si>
  <si>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</si>
  <si>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</si>
  <si>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</si>
  <si>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</si>
  <si>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</si>
  <si>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</si>
  <si>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</si>
  <si>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</si>
  <si>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</si>
  <si>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</si>
  <si>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</si>
  <si>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</si>
  <si>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</si>
  <si>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</si>
  <si>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</si>
  <si>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</si>
  <si>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</si>
  <si>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</si>
  <si>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</si>
  <si>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</si>
  <si>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</si>
  <si>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</si>
  <si>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</si>
  <si>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</si>
  <si>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</si>
  <si>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</si>
  <si>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</si>
  <si>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</si>
  <si>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</si>
  <si>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</si>
  <si>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</si>
  <si>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</si>
  <si>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</si>
  <si>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</si>
  <si>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</si>
  <si>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</si>
  <si>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</si>
  <si>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</si>
  <si>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</si>
  <si>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</si>
  <si>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</si>
  <si>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</si>
  <si>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</si>
  <si>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</si>
  <si>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</si>
  <si>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</si>
  <si>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</si>
  <si>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</si>
  <si>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</si>
  <si>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</si>
  <si>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</si>
  <si>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</si>
  <si>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</si>
  <si>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</si>
  <si>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</si>
  <si>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</si>
  <si>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</si>
  <si>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</si>
  <si>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</si>
  <si>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</si>
  <si>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</si>
  <si>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</si>
  <si>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</si>
  <si>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</si>
  <si>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</si>
  <si>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</si>
  <si>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</si>
  <si>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</si>
  <si>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</si>
  <si>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</si>
  <si>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</si>
  <si>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</si>
  <si>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</si>
  <si>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</si>
  <si>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</si>
  <si>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</si>
  <si>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</si>
  <si>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</si>
  <si>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</si>
  <si>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</si>
  <si>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</si>
  <si>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</si>
  <si>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</si>
  <si>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</si>
  <si>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</si>
  <si>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</si>
  <si>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</si>
  <si>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</si>
  <si>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</si>
  <si>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</si>
  <si>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</si>
  <si>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</si>
  <si>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</si>
  <si>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</si>
  <si>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</si>
  <si>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</si>
  <si>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</si>
  <si>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</si>
  <si>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</si>
  <si>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</si>
  <si>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</si>
  <si>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</si>
  <si>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</si>
  <si>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</si>
  <si>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</si>
  <si>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</si>
  <si>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</si>
  <si>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</si>
  <si>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</si>
  <si>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</si>
  <si>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</si>
  <si>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</si>
  <si>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</si>
  <si>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</si>
  <si>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</si>
  <si>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</si>
  <si>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</si>
  <si>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</si>
  <si>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</si>
  <si>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</si>
  <si>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</si>
  <si>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</si>
  <si>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</si>
  <si>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</si>
  <si>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</si>
  <si>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</si>
  <si>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</si>
  <si>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</si>
  <si>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</si>
  <si>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</si>
  <si>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</si>
  <si>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</si>
  <si>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</si>
  <si>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</si>
  <si>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</si>
  <si>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</si>
  <si>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</si>
  <si>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</si>
  <si>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</si>
  <si>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</si>
  <si>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</si>
  <si>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</si>
  <si>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</si>
  <si>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</si>
  <si>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</si>
  <si>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</si>
  <si>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</si>
  <si>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</si>
  <si>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</si>
  <si>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</si>
  <si>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</si>
  <si>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</si>
  <si>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</si>
  <si>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</si>
  <si>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</si>
  <si>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</si>
  <si>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</si>
  <si>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</si>
  <si>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</si>
  <si>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</si>
  <si>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</si>
  <si>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</si>
  <si>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</si>
  <si>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</si>
  <si>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</si>
  <si>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</si>
  <si>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</si>
  <si>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</si>
  <si>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</si>
  <si>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</si>
  <si>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</si>
  <si>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</si>
  <si>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</si>
  <si>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</si>
  <si>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</si>
  <si>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</si>
  <si>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</si>
  <si>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</si>
  <si>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</si>
  <si>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</si>
  <si>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</si>
  <si>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</si>
  <si>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</si>
  <si>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</si>
  <si>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</si>
  <si>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</si>
  <si>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</si>
  <si>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</si>
  <si>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</si>
  <si>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</si>
  <si>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</si>
  <si>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</si>
  <si>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</si>
  <si>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</si>
  <si>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</si>
  <si>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</si>
  <si>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</si>
  <si>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</si>
  <si>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</si>
  <si>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</si>
  <si>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</si>
  <si>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</si>
  <si>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</si>
  <si>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</si>
  <si>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</si>
  <si>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</si>
  <si>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</si>
  <si>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</si>
  <si>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</si>
  <si>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</si>
  <si>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</si>
  <si>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</si>
  <si>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</si>
  <si>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</si>
  <si>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</si>
  <si>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</si>
  <si>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</si>
  <si>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</si>
  <si>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</si>
  <si>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</si>
  <si>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</si>
  <si>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</si>
  <si>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</si>
  <si>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</si>
  <si>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</si>
  <si>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</si>
  <si>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</si>
  <si>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</si>
  <si>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</si>
  <si>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</si>
  <si>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</si>
  <si>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</si>
  <si>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</si>
  <si>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</si>
  <si>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</si>
  <si>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</si>
  <si>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</si>
  <si>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</si>
  <si>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</si>
  <si>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</si>
  <si>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</si>
  <si>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</si>
  <si>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</si>
  <si>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</si>
  <si>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</si>
  <si>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</si>
  <si>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</si>
  <si>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</si>
  <si>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</si>
  <si>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</si>
  <si>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</si>
  <si>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</si>
  <si>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</si>
  <si>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</si>
  <si>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</si>
  <si>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</si>
  <si>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</si>
  <si>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</si>
  <si>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</si>
  <si>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</si>
  <si>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</si>
  <si>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</si>
  <si>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</si>
  <si>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</si>
  <si>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</si>
  <si>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</si>
  <si>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</si>
  <si>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</si>
  <si>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</si>
  <si>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</si>
  <si>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</si>
  <si>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</si>
  <si>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</si>
  <si>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</si>
  <si>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</si>
  <si>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</si>
  <si>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</si>
  <si>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</si>
  <si>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</si>
  <si>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</si>
  <si>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</si>
  <si>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</si>
  <si>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</si>
  <si>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</si>
  <si>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</si>
  <si>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</si>
  <si>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</si>
  <si>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</si>
  <si>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</si>
  <si>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</si>
  <si>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</si>
  <si>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</si>
  <si>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</si>
  <si>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</si>
  <si>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</si>
  <si>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</si>
  <si>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</si>
  <si>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</si>
  <si>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</si>
  <si>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</si>
  <si>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</si>
  <si>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</si>
  <si>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</si>
  <si>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</si>
  <si>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</si>
  <si>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</si>
  <si>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</si>
  <si>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</si>
  <si>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</si>
  <si>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</si>
  <si>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</si>
  <si>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</si>
  <si>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</si>
  <si>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</si>
  <si>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</si>
  <si>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</si>
  <si>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</si>
  <si>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</si>
  <si>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</si>
  <si>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</si>
  <si>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</si>
  <si>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</si>
  <si>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</si>
  <si>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</si>
  <si>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</si>
  <si>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</si>
  <si>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</si>
  <si>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</si>
  <si>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</si>
  <si>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</si>
  <si>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</si>
  <si>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</si>
  <si>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</si>
  <si>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</si>
  <si>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</si>
  <si>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</si>
  <si>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</si>
  <si>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</si>
  <si>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</si>
  <si>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</si>
  <si>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</si>
  <si>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</si>
  <si>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</si>
  <si>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</si>
  <si>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</si>
  <si>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</si>
  <si>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</si>
  <si>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</si>
  <si>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</si>
  <si>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</si>
  <si>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</si>
  <si>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</si>
  <si>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</si>
  <si>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</si>
  <si>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</si>
  <si>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</si>
  <si>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</si>
  <si>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</si>
  <si>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</si>
  <si>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</si>
  <si>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</si>
  <si>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</si>
  <si>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</si>
  <si>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</si>
  <si>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</si>
  <si>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</si>
  <si>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</si>
  <si>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</si>
  <si>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</si>
  <si>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</si>
  <si>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</si>
  <si>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</si>
  <si>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</si>
  <si>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</si>
  <si>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</si>
  <si>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</si>
  <si>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</si>
  <si>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</si>
  <si>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</si>
  <si>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</si>
  <si>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</si>
  <si>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</si>
  <si>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</si>
  <si>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</si>
  <si>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</si>
  <si>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</si>
  <si>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</si>
  <si>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</si>
  <si>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</si>
  <si>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</si>
  <si>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</si>
  <si>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</si>
  <si>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</si>
  <si>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</si>
  <si>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</si>
  <si>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</si>
  <si>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</si>
  <si>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</si>
  <si>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</si>
  <si>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</si>
  <si>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</si>
  <si>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</si>
  <si>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</si>
  <si>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</si>
  <si>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</si>
  <si>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</si>
  <si>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</si>
  <si>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</si>
  <si>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</si>
  <si>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</si>
  <si>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</si>
  <si>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</si>
  <si>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</si>
  <si>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</si>
  <si>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</si>
  <si>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</si>
  <si>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</si>
  <si>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</si>
  <si>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</si>
  <si>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</si>
  <si>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</si>
  <si>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</si>
  <si>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</si>
  <si>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</si>
  <si>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</si>
  <si>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</si>
  <si>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</si>
  <si>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</si>
  <si>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</si>
  <si>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</si>
  <si>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</si>
  <si>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</si>
  <si>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</si>
  <si>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</si>
  <si>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</si>
  <si>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</si>
  <si>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</si>
  <si>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</si>
  <si>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</si>
  <si>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</si>
  <si>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</si>
  <si>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</si>
  <si>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</si>
  <si>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</si>
  <si>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</si>
  <si>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</si>
  <si>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</si>
  <si>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</si>
  <si>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</si>
  <si>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</si>
  <si>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</si>
  <si>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</si>
  <si>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</si>
  <si>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</si>
  <si>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</si>
  <si>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</si>
  <si>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</si>
  <si>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</si>
  <si>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</si>
  <si>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</si>
  <si>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</si>
  <si>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</si>
  <si>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</si>
  <si>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</si>
  <si>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</si>
  <si>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</si>
  <si>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</si>
  <si>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</si>
  <si>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</si>
  <si>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</si>
  <si>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</si>
  <si>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</si>
  <si>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</si>
  <si>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</si>
  <si>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</si>
  <si>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</si>
  <si>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</si>
  <si>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</si>
  <si>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</si>
  <si>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</si>
  <si>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</si>
  <si>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</si>
  <si>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</si>
  <si>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</si>
  <si>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</si>
  <si>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</si>
  <si>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</si>
  <si>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</si>
  <si>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</si>
  <si>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</si>
  <si>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</si>
  <si>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</si>
  <si>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</si>
  <si>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</si>
  <si>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</si>
  <si>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</si>
  <si>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</si>
  <si>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</si>
  <si>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</si>
  <si>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</si>
  <si>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</si>
  <si>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</si>
  <si>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</si>
  <si>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</si>
  <si>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</si>
  <si>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</si>
  <si>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</si>
  <si>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</si>
  <si>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</si>
  <si>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</si>
  <si>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</si>
  <si>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</si>
  <si>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</si>
  <si>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</si>
  <si>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</si>
  <si>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</si>
  <si>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</si>
  <si>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</si>
  <si>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</si>
  <si>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</si>
  <si>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</si>
  <si>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</si>
  <si>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</si>
  <si>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</si>
  <si>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</si>
  <si>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</si>
  <si>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</si>
  <si>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</si>
  <si>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</si>
  <si>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</si>
  <si>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</si>
  <si>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</si>
  <si>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</si>
  <si>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</si>
  <si>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</si>
  <si>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</si>
  <si>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</si>
  <si>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</si>
  <si>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</si>
  <si>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</si>
  <si>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</si>
  <si>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</si>
  <si>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</si>
  <si>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</si>
  <si>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</si>
  <si>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</si>
  <si>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</si>
  <si>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</si>
  <si>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</si>
  <si>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</si>
  <si>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</si>
  <si>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</si>
  <si>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</si>
  <si>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</si>
  <si>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</si>
  <si>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</si>
  <si>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</si>
  <si>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</si>
  <si>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</si>
  <si>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</si>
  <si>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</si>
  <si>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</si>
  <si>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</si>
  <si>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</si>
  <si>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</si>
  <si>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</si>
  <si>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</si>
  <si>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</si>
  <si>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</si>
  <si>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</si>
  <si>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</si>
  <si>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</si>
  <si>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</si>
  <si>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</si>
  <si>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</si>
  <si>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</si>
  <si>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</si>
  <si>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</si>
  <si>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</si>
  <si>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</si>
  <si>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</si>
  <si>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</si>
  <si>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</si>
  <si>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</si>
  <si>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</si>
  <si>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</si>
  <si>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</si>
  <si>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</si>
  <si>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</si>
  <si>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</si>
  <si>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</si>
  <si>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</si>
  <si>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</si>
  <si>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</si>
  <si>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</si>
  <si>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</si>
  <si>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</si>
  <si>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</si>
  <si>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</si>
  <si>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</si>
  <si>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</si>
  <si>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</si>
  <si>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</si>
  <si>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</si>
  <si>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</si>
  <si>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</si>
  <si>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</si>
  <si>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</si>
  <si>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</si>
  <si>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</si>
  <si>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</si>
  <si>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</si>
  <si>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</si>
  <si>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</si>
  <si>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</si>
  <si>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</si>
  <si>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</si>
  <si>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</si>
  <si>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</si>
  <si>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</si>
  <si>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</si>
  <si>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</si>
  <si>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</si>
  <si>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</si>
  <si>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</si>
  <si>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</si>
  <si>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</si>
  <si>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</si>
  <si>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</si>
  <si>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</si>
  <si>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</si>
  <si>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</si>
  <si>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</si>
  <si>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</si>
  <si>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</si>
  <si>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</si>
  <si>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</si>
  <si>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</si>
  <si>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</si>
  <si>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</si>
  <si>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</si>
  <si>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</si>
  <si>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</si>
  <si>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</si>
  <si>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</si>
  <si>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</si>
  <si>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</si>
  <si>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</si>
  <si>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</si>
  <si>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</si>
  <si>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</si>
  <si>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</si>
  <si>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</si>
  <si>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</si>
  <si>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</si>
  <si>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</si>
  <si>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</si>
  <si>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</si>
  <si>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</si>
  <si>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</si>
  <si>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</si>
  <si>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</si>
  <si>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</si>
  <si>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</si>
  <si>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</si>
  <si>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</si>
  <si>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</si>
  <si>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</si>
  <si>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</si>
  <si>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</si>
  <si>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</si>
  <si>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</si>
  <si>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</si>
  <si>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</si>
  <si>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</si>
  <si>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</si>
  <si>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</si>
  <si>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</si>
  <si>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</si>
  <si>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</si>
  <si>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</si>
  <si>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</si>
  <si>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</si>
  <si>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</si>
  <si>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</si>
  <si>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</si>
  <si>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</si>
  <si>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</si>
  <si>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</si>
  <si>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</si>
  <si>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</si>
  <si>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</si>
  <si>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</si>
  <si>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</si>
  <si>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</si>
  <si>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</si>
  <si>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</si>
  <si>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</si>
  <si>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</si>
  <si>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</si>
  <si>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</si>
  <si>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</si>
  <si>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</si>
  <si>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</si>
  <si>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</si>
  <si>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</si>
  <si>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</si>
  <si>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</si>
  <si>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</si>
  <si>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</si>
  <si>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</si>
  <si>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</si>
  <si>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</si>
  <si>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</si>
  <si>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</si>
  <si>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</si>
  <si>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</si>
  <si>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</si>
  <si>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</si>
  <si>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</si>
  <si>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</si>
  <si>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</si>
  <si>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</si>
  <si>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</si>
  <si>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</si>
  <si>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</si>
  <si>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</si>
  <si>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</si>
  <si>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</si>
  <si>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</si>
  <si>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</si>
  <si>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</si>
  <si>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</si>
  <si>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</si>
  <si>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</si>
  <si>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</si>
  <si>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</si>
  <si>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</si>
  <si>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</si>
  <si>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</si>
  <si>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</si>
  <si>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</si>
  <si>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</si>
  <si>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</si>
  <si>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</si>
  <si>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</si>
  <si>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</si>
  <si>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</si>
  <si>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</si>
  <si>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</si>
  <si>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</si>
  <si>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</si>
  <si>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</si>
  <si>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</si>
  <si>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</si>
  <si>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</si>
  <si>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</si>
  <si>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</si>
  <si>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</si>
  <si>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</si>
  <si>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</si>
  <si>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</si>
  <si>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</si>
  <si>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</si>
  <si>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</si>
  <si>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</si>
  <si>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</si>
  <si>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</si>
  <si>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</si>
  <si>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</si>
  <si>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</si>
  <si>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</si>
  <si>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</si>
  <si>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</si>
  <si>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</si>
  <si>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</si>
  <si>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</si>
  <si>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</si>
  <si>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</si>
  <si>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</si>
  <si>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</si>
  <si>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</si>
  <si>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</si>
  <si>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</si>
  <si>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</si>
  <si>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</si>
  <si>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</si>
  <si>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</si>
  <si>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</si>
  <si>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</si>
  <si>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</si>
  <si>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</si>
  <si>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</si>
  <si>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</si>
  <si>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</si>
  <si>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</si>
  <si>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</si>
  <si>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</si>
  <si>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</si>
  <si>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</si>
  <si>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</si>
  <si>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</si>
  <si>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</si>
  <si>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</si>
  <si>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</si>
  <si>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</si>
  <si>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</si>
  <si>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</si>
  <si>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</si>
  <si>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</si>
  <si>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</si>
  <si>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</si>
  <si>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</si>
  <si>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</si>
  <si>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</si>
  <si>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</si>
  <si>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</si>
  <si>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</si>
  <si>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</si>
  <si>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</si>
  <si>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</si>
  <si>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</si>
  <si>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</si>
  <si>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</si>
  <si>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</si>
  <si>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</si>
  <si>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</si>
  <si>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</si>
  <si>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</si>
  <si>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</si>
  <si>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</si>
  <si>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</si>
  <si>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</si>
  <si>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</si>
  <si>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</si>
  <si>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</si>
  <si>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</si>
  <si>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</si>
  <si>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</si>
  <si>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</si>
  <si>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</si>
  <si>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</si>
  <si>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</si>
  <si>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</si>
  <si>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</si>
  <si>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</si>
  <si>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</si>
  <si>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</si>
  <si>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</si>
  <si>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</si>
  <si>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</si>
  <si>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</si>
  <si>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</si>
  <si>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</si>
  <si>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</si>
  <si>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</si>
  <si>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</si>
  <si>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</si>
  <si>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</si>
  <si>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</si>
  <si>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</si>
  <si>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</si>
  <si>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</si>
  <si>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</si>
  <si>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</si>
  <si>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</si>
  <si>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</si>
  <si>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</si>
  <si>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</si>
  <si>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</si>
  <si>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</si>
  <si>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</si>
  <si>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</si>
  <si>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</si>
  <si>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</si>
  <si>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</si>
  <si>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</si>
  <si>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</si>
  <si>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</si>
  <si>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</si>
  <si>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</si>
  <si>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</si>
  <si>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</si>
  <si>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</si>
  <si>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</si>
  <si>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</si>
  <si>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</si>
  <si>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</si>
  <si>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</si>
  <si>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</si>
  <si>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</si>
  <si>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</si>
  <si>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</si>
  <si>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</si>
  <si>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</si>
  <si>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</si>
  <si>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</si>
  <si>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</si>
  <si>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</si>
  <si>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</si>
  <si>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</si>
  <si>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</si>
  <si>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</si>
  <si>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</si>
  <si>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</si>
  <si>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</si>
  <si>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</si>
  <si>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</si>
  <si>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</si>
  <si>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</si>
  <si>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</si>
  <si>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</si>
  <si>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</si>
  <si>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</si>
  <si>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</si>
  <si>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</si>
  <si>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</si>
  <si>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</si>
  <si>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</si>
  <si>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</si>
  <si>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</si>
  <si>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</si>
  <si>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</si>
  <si>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</si>
  <si>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</si>
  <si>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</si>
  <si>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</si>
  <si>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</si>
  <si>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</si>
  <si>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</si>
  <si>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</si>
  <si>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</si>
  <si>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</si>
  <si>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</si>
  <si>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</si>
  <si>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</si>
  <si>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</si>
  <si>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</si>
  <si>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</si>
  <si>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</si>
  <si>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</si>
  <si>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</si>
  <si>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</si>
  <si>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</si>
  <si>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</si>
  <si>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</si>
  <si>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</si>
  <si>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</si>
  <si>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</si>
  <si>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</si>
  <si>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</si>
  <si>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</si>
  <si>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</si>
  <si>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</si>
  <si>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</si>
  <si>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</si>
  <si>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</si>
  <si>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</si>
  <si>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</si>
  <si>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</si>
  <si>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</si>
  <si>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</si>
  <si>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</si>
  <si>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</si>
  <si>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</si>
  <si>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</si>
  <si>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</si>
  <si>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</si>
  <si>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</si>
  <si>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</si>
  <si>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</si>
  <si>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</si>
  <si>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</si>
  <si>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</si>
  <si>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</si>
  <si>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</si>
  <si>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</si>
  <si>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</si>
  <si>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</si>
  <si>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</si>
  <si>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</si>
  <si>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</si>
  <si>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</si>
  <si>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</si>
  <si>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</si>
  <si>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</si>
  <si>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</si>
  <si>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</si>
  <si>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</si>
  <si>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</si>
  <si>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</si>
  <si>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</si>
  <si>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</si>
  <si>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</si>
  <si>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</si>
  <si>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</si>
  <si>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</si>
  <si>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</si>
  <si>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</si>
  <si>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</si>
  <si>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</si>
  <si>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</si>
  <si>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</si>
  <si>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</si>
  <si>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</si>
  <si>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</si>
  <si>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</si>
  <si>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</si>
  <si>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</si>
  <si>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</si>
  <si>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</si>
  <si>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</si>
  <si>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</si>
  <si>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</si>
  <si>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</si>
  <si>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</si>
  <si>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</si>
  <si>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</si>
  <si>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</si>
  <si>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</si>
  <si>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</si>
  <si>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</si>
  <si>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</si>
  <si>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</si>
  <si>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</si>
  <si>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</si>
  <si>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</si>
  <si>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</si>
  <si>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</si>
  <si>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</si>
  <si>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</si>
  <si>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</si>
  <si>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</si>
  <si>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</si>
  <si>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</si>
  <si>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</si>
  <si>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</si>
  <si>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</si>
  <si>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</si>
  <si>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</si>
  <si>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</si>
  <si>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</si>
  <si>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</si>
  <si>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</si>
  <si>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</si>
  <si>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</si>
  <si>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</si>
  <si>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</si>
  <si>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</si>
  <si>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</si>
  <si>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</si>
  <si>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</si>
  <si>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</si>
  <si>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</si>
  <si>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</si>
  <si>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</si>
  <si>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</si>
  <si>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</si>
  <si>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</si>
  <si>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</si>
  <si>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</si>
  <si>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</si>
  <si>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</si>
  <si>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</si>
  <si>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</si>
  <si>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</si>
  <si>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</si>
  <si>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</si>
  <si>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</si>
  <si>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</si>
  <si>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</si>
  <si>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</si>
  <si>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</si>
  <si>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</si>
  <si>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</si>
  <si>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</si>
  <si>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</si>
  <si>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</si>
  <si>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</si>
  <si>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</si>
  <si>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</si>
  <si>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</si>
  <si>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</si>
  <si>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</si>
  <si>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</si>
  <si>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</si>
  <si>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</si>
  <si>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</si>
  <si>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</si>
  <si>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</si>
  <si>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</si>
  <si>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</si>
  <si>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</si>
  <si>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</si>
  <si>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</si>
  <si>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</si>
  <si>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</si>
  <si>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</si>
  <si>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</si>
  <si>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</si>
  <si>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</si>
  <si>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</si>
  <si>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</si>
  <si>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</si>
  <si>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</si>
  <si>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</si>
  <si>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</si>
  <si>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</si>
  <si>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</si>
  <si>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</si>
  <si>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</si>
  <si>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</si>
  <si>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</si>
  <si>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</si>
  <si>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</si>
  <si>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</si>
  <si>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</si>
  <si>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</si>
  <si>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</si>
  <si>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</si>
  <si>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</si>
  <si>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</si>
  <si>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</si>
  <si>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</si>
  <si>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</si>
  <si>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</si>
  <si>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</si>
  <si>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</si>
  <si>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</si>
  <si>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</si>
  <si>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</si>
  <si>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</si>
  <si>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</si>
  <si>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</si>
  <si>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</si>
  <si>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</si>
  <si>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</si>
  <si>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</si>
  <si>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</si>
  <si>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</si>
  <si>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</si>
  <si>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</si>
  <si>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</si>
  <si>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</si>
  <si>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</si>
  <si>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</si>
  <si>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</si>
  <si>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</si>
  <si>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</si>
  <si>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</si>
  <si>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</si>
  <si>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</si>
  <si>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</si>
  <si>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</si>
  <si>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</si>
  <si>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</si>
  <si>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</si>
  <si>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</si>
  <si>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</si>
  <si>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</si>
  <si>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</si>
  <si>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</si>
  <si>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</si>
  <si>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</si>
  <si>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</si>
  <si>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</si>
  <si>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</si>
  <si>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</si>
  <si>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</si>
  <si>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</si>
  <si>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</si>
  <si>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</si>
  <si>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</si>
  <si>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</si>
  <si>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</si>
  <si>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</si>
  <si>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</si>
  <si>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</si>
  <si>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</si>
  <si>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</si>
  <si>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</si>
  <si>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</si>
  <si>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</si>
  <si>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</si>
  <si>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</si>
  <si>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</si>
  <si>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</si>
  <si>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</si>
  <si>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</si>
  <si>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</si>
  <si>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</si>
  <si>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</si>
  <si>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</si>
  <si>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</si>
  <si>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</si>
  <si>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</si>
  <si>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</si>
  <si>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</si>
  <si>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</si>
  <si>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</si>
  <si>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</si>
  <si>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</si>
  <si>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</si>
  <si>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</si>
  <si>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</si>
  <si>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</si>
  <si>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</si>
  <si>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</si>
  <si>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</si>
  <si>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</si>
  <si>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</si>
  <si>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</si>
  <si>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</si>
  <si>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</si>
  <si>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</si>
  <si>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</si>
  <si>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</si>
  <si>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</si>
  <si>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</si>
  <si>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</si>
  <si>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</si>
  <si>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</si>
  <si>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</si>
  <si>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</si>
  <si>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</si>
  <si>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</si>
  <si>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</si>
  <si>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</si>
  <si>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</si>
  <si>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</si>
  <si>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</si>
  <si>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</si>
  <si>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</si>
  <si>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</si>
  <si>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</si>
  <si>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</si>
  <si>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</si>
  <si>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</si>
  <si>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</si>
  <si>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</si>
  <si>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</si>
  <si>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</si>
  <si>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</si>
  <si>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</si>
  <si>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</si>
  <si>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</si>
  <si>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</si>
  <si>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</si>
  <si>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</si>
  <si>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</si>
  <si>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</si>
  <si>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</si>
  <si>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</si>
  <si>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</si>
  <si>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</si>
  <si>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</si>
  <si>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</si>
  <si>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</si>
  <si>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</si>
  <si>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</si>
  <si>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</si>
  <si>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</si>
  <si>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</si>
  <si>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</si>
  <si>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</si>
  <si>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</si>
  <si>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</si>
  <si>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</si>
  <si>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</si>
  <si>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</si>
  <si>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</si>
  <si>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</si>
  <si>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</si>
  <si>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</si>
  <si>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</si>
  <si>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</si>
  <si>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</si>
  <si>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</si>
  <si>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</si>
  <si>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</si>
  <si>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</si>
  <si>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</si>
  <si>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</si>
  <si>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</si>
  <si>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</si>
  <si>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</si>
  <si>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</si>
  <si>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</si>
  <si>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</si>
  <si>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</si>
  <si>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</si>
  <si>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</si>
  <si>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</si>
  <si>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</si>
  <si>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</si>
  <si>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</si>
  <si>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</si>
  <si>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</si>
  <si>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</si>
  <si>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</si>
  <si>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</si>
  <si>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</si>
  <si>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</si>
  <si>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</si>
  <si>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</si>
  <si>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</si>
  <si>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</si>
  <si>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</si>
  <si>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</si>
  <si>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</si>
  <si>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</si>
  <si>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</si>
  <si>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</si>
  <si>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</si>
  <si>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</si>
  <si>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</si>
  <si>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</si>
  <si>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</si>
  <si>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</si>
  <si>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</si>
  <si>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</si>
  <si>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</si>
  <si>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</si>
  <si>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</si>
  <si>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</si>
  <si>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</si>
  <si>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</si>
  <si>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</si>
  <si>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</si>
  <si>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</si>
  <si>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</si>
  <si>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</si>
  <si>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</si>
  <si>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</si>
  <si>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</si>
  <si>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</si>
  <si>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</si>
  <si>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</si>
  <si>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</si>
  <si>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</si>
  <si>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</si>
  <si>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</si>
  <si>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</si>
  <si>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</si>
  <si>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</si>
  <si>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</si>
  <si>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</si>
  <si>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</si>
  <si>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</si>
  <si>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</si>
  <si>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</si>
  <si>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</si>
  <si>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</si>
  <si>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</si>
  <si>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</si>
  <si>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</si>
  <si>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</si>
  <si>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</si>
  <si>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</si>
  <si>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</si>
  <si>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</si>
  <si>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</si>
  <si>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</si>
  <si>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</si>
  <si>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</si>
  <si>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</si>
  <si>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</si>
  <si>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</si>
  <si>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</si>
  <si>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</si>
  <si>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</si>
  <si>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</si>
  <si>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</si>
  <si>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</si>
  <si>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</si>
  <si>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</si>
  <si>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</si>
  <si>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</si>
  <si>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</si>
  <si>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</si>
  <si>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</si>
  <si>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</si>
  <si>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</si>
  <si>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</si>
  <si>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</si>
  <si>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</si>
  <si>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</si>
  <si>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</si>
  <si>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</si>
  <si>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</si>
  <si>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</si>
  <si>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</si>
  <si>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</si>
  <si>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</si>
  <si>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</si>
  <si>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</si>
  <si>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</si>
  <si>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</si>
  <si>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</si>
  <si>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</si>
  <si>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</si>
  <si>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</si>
  <si>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</si>
  <si>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</si>
  <si>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</si>
  <si>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</si>
  <si>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</si>
  <si>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</si>
  <si>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</si>
  <si>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</si>
  <si>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</si>
  <si>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</si>
  <si>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</si>
  <si>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</si>
  <si>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</si>
  <si>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</si>
  <si>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</si>
  <si>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</si>
  <si>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</si>
  <si>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</si>
  <si>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</si>
  <si>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</si>
  <si>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</si>
  <si>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</si>
  <si>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</si>
  <si>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</si>
  <si>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</si>
  <si>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</si>
  <si>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</si>
  <si>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</si>
  <si>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</si>
  <si>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</si>
  <si>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</si>
  <si>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</si>
  <si>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</si>
  <si>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</si>
  <si>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</si>
  <si>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</si>
  <si>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</si>
  <si>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</si>
  <si>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</si>
  <si>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</si>
  <si>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</si>
  <si>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</si>
  <si>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</si>
  <si>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</si>
  <si>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</si>
  <si>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</si>
  <si>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</si>
  <si>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</si>
  <si>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</si>
  <si>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</si>
  <si>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</si>
  <si>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</si>
  <si>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</si>
  <si>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</si>
  <si>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</si>
  <si>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</si>
  <si>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</si>
  <si>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</si>
  <si>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</si>
  <si>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</si>
  <si>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</si>
  <si>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</si>
  <si>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</si>
  <si>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</si>
  <si>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</si>
  <si>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</si>
  <si>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</si>
  <si>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</si>
  <si>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</si>
  <si>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</si>
  <si>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</si>
  <si>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</si>
  <si>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</si>
  <si>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</si>
  <si>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</si>
  <si>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</si>
  <si>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</si>
  <si>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</si>
  <si>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</si>
  <si>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</si>
  <si>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</si>
  <si>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</si>
  <si>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</si>
  <si>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</si>
  <si>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</si>
  <si>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</si>
  <si>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</si>
  <si>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</si>
  <si>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</si>
  <si>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</si>
  <si>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</si>
  <si>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</si>
  <si>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</si>
  <si>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</si>
  <si>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</si>
  <si>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</si>
  <si>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</si>
  <si>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</si>
  <si>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</si>
  <si>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</si>
  <si>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</si>
  <si>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</si>
  <si>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</si>
  <si>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</si>
  <si>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</si>
  <si>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</si>
  <si>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</si>
  <si>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</si>
  <si>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</si>
  <si>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</si>
  <si>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</si>
  <si>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</si>
  <si>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</si>
  <si>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</si>
  <si>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</si>
  <si>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</si>
  <si>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</si>
  <si>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</si>
  <si>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</si>
  <si>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</si>
  <si>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</si>
  <si>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</si>
  <si>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</si>
  <si>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</si>
  <si>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</si>
  <si>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</si>
  <si>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</si>
  <si>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</si>
  <si>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</si>
  <si>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</si>
  <si>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</si>
  <si>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</si>
  <si>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</si>
  <si>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</si>
  <si>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</si>
  <si>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</si>
  <si>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</si>
  <si>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</si>
  <si>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</si>
  <si>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</si>
  <si>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</si>
  <si>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</si>
  <si>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</si>
  <si>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</si>
  <si>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</si>
  <si>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</si>
  <si>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</si>
  <si>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</si>
  <si>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</si>
  <si>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</si>
  <si>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</si>
  <si>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</si>
  <si>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</si>
  <si>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</si>
  <si>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</si>
  <si>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</si>
  <si>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</si>
  <si>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</si>
  <si>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</si>
  <si>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</si>
  <si>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</si>
  <si>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</si>
  <si>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</si>
  <si>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</si>
  <si>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</si>
  <si>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</si>
  <si>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</si>
  <si>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</si>
  <si>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</si>
  <si>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</si>
  <si>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</si>
  <si>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</si>
  <si>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</si>
  <si>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</si>
  <si>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</si>
  <si>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</si>
  <si>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</si>
  <si>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</si>
  <si>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</si>
  <si>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</si>
  <si>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</si>
  <si>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</si>
  <si>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</si>
  <si>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</si>
  <si>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</si>
  <si>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</si>
  <si>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</si>
  <si>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</si>
  <si>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</si>
  <si>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</si>
  <si>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</si>
  <si>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</si>
  <si>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</si>
  <si>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</si>
  <si>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</si>
  <si>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</si>
  <si>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</si>
  <si>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</si>
  <si>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</si>
  <si>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</si>
  <si>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</si>
  <si>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</si>
  <si>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</si>
  <si>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</si>
  <si>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</si>
  <si>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</si>
  <si>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</si>
  <si>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</si>
  <si>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</si>
  <si>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</si>
  <si>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</si>
  <si>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</si>
  <si>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</si>
  <si>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</si>
  <si>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</si>
  <si>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</si>
  <si>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</si>
  <si>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</si>
  <si>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</si>
  <si>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</si>
  <si>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</si>
  <si>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</si>
  <si>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</si>
  <si>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</si>
  <si>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</si>
  <si>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</si>
  <si>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</si>
  <si>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</si>
  <si>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</si>
  <si>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</si>
  <si>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</si>
  <si>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</si>
  <si>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</si>
  <si>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</si>
  <si>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</si>
  <si>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</si>
  <si>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</si>
  <si>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</si>
  <si>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</si>
  <si>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</si>
  <si>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</si>
  <si>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</si>
  <si>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</si>
  <si>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</si>
  <si>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</si>
  <si>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</si>
  <si>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</si>
  <si>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</si>
  <si>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</si>
  <si>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</si>
  <si>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</si>
  <si>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</si>
  <si>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</si>
  <si>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</si>
  <si>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</si>
  <si>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</si>
  <si>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</si>
  <si>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</si>
  <si>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</si>
  <si>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</si>
  <si>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</si>
  <si>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</si>
  <si>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</si>
  <si>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</si>
  <si>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</si>
  <si>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</si>
  <si>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</si>
  <si>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</si>
  <si>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</si>
  <si>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</si>
  <si>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</si>
  <si>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</si>
  <si>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</si>
  <si>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</si>
  <si>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</si>
  <si>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</si>
  <si>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</si>
  <si>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</si>
  <si>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</si>
  <si>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</si>
  <si>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</si>
  <si>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</si>
  <si>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</si>
  <si>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</si>
  <si>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</si>
  <si>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</si>
  <si>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</si>
  <si>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</si>
  <si>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</si>
  <si>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</si>
  <si>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</si>
  <si>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</si>
  <si>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</si>
  <si>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</si>
  <si>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</si>
  <si>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</si>
  <si>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</si>
  <si>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</si>
  <si>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</si>
  <si>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</si>
  <si>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</si>
  <si>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</si>
  <si>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</si>
  <si>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</si>
  <si>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</si>
  <si>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</si>
  <si>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</si>
  <si>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</si>
  <si>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</si>
  <si>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</si>
  <si>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</si>
  <si>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</si>
  <si>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</si>
  <si>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</si>
  <si>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</si>
  <si>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</si>
  <si>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</si>
  <si>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</si>
  <si>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</si>
  <si>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</si>
  <si>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</si>
  <si>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</si>
  <si>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</si>
  <si>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</si>
  <si>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</si>
  <si>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</si>
  <si>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</si>
  <si>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</si>
  <si>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</si>
  <si>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</si>
  <si>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</si>
  <si>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</si>
  <si>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</si>
  <si>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</si>
  <si>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</si>
  <si>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</si>
  <si>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</si>
  <si>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</si>
  <si>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</si>
  <si>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</si>
  <si>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</si>
  <si>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</si>
  <si>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</si>
  <si>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</si>
  <si>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</si>
  <si>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</si>
  <si>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</si>
  <si>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</si>
  <si>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</si>
  <si>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</si>
  <si>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</si>
  <si>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</si>
  <si>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</si>
  <si>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</si>
  <si>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</si>
  <si>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</si>
  <si>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</si>
  <si>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</si>
  <si>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</si>
  <si>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</si>
  <si>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</si>
  <si>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</si>
  <si>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</si>
  <si>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</si>
  <si>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</si>
  <si>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</si>
  <si>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</si>
  <si>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</si>
  <si>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</si>
  <si>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</si>
  <si>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</si>
  <si>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</si>
  <si>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</si>
  <si>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</si>
  <si>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</si>
  <si>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</si>
  <si>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</si>
  <si>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</si>
  <si>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</si>
  <si>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</si>
  <si>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</si>
  <si>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</si>
  <si>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</si>
  <si>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</si>
  <si>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</si>
  <si>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</si>
  <si>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</si>
  <si>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</si>
  <si>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</si>
  <si>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</si>
  <si>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</si>
  <si>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</si>
  <si>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</si>
  <si>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</si>
  <si>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</si>
  <si>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</si>
  <si>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</si>
  <si>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</si>
  <si>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</si>
  <si>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</si>
  <si>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</si>
  <si>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</si>
  <si>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</si>
  <si>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</si>
  <si>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</si>
  <si>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</si>
  <si>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</si>
  <si>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</si>
  <si>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</si>
  <si>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</si>
  <si>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</si>
  <si>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</si>
  <si>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</si>
  <si>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</si>
  <si>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</si>
  <si>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</si>
  <si>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</si>
  <si>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</si>
  <si>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</si>
  <si>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</si>
  <si>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</si>
  <si>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</si>
  <si>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</si>
  <si>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</si>
  <si>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</si>
  <si>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</si>
  <si>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</si>
  <si>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</si>
  <si>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</si>
  <si>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</si>
  <si>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</si>
  <si>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</si>
  <si>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</si>
  <si>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</si>
  <si>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</si>
  <si>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</si>
  <si>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</si>
  <si>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</si>
  <si>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</si>
  <si>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</si>
  <si>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</si>
  <si>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</si>
  <si>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</si>
  <si>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</si>
  <si>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</si>
  <si>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</si>
  <si>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</si>
  <si>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</si>
  <si>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</si>
  <si>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</si>
  <si>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</si>
  <si>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</si>
  <si>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</si>
  <si>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</si>
  <si>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</si>
  <si>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</si>
  <si>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</si>
  <si>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</si>
  <si>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</si>
  <si>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</si>
  <si>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</si>
  <si>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</si>
  <si>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</si>
  <si>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</si>
  <si>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</si>
  <si>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</si>
  <si>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</si>
  <si>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</si>
  <si>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</si>
  <si>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</si>
  <si>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</si>
  <si>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</si>
  <si>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</si>
  <si>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</si>
  <si>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</si>
  <si>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</si>
  <si>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</si>
  <si>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</si>
  <si>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</si>
  <si>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</si>
  <si>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</si>
  <si>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</si>
  <si>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</si>
  <si>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</si>
  <si>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</si>
  <si>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</si>
  <si>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</si>
  <si>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</si>
  <si>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</si>
  <si>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</si>
  <si>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</si>
  <si>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</si>
  <si>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</si>
  <si>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</si>
  <si>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</si>
  <si>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</si>
  <si>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</si>
  <si>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</si>
  <si>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</si>
  <si>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</si>
  <si>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</si>
  <si>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</si>
  <si>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</si>
  <si>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</si>
  <si>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</si>
  <si>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</si>
  <si>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</si>
  <si>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</si>
  <si>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</si>
  <si>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</si>
  <si>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</si>
  <si>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</si>
  <si>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</si>
  <si>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</si>
  <si>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</si>
  <si>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</si>
  <si>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</si>
  <si>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</si>
  <si>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</si>
  <si>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</si>
  <si>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</si>
  <si>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</si>
  <si>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</si>
  <si>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</si>
  <si>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</si>
  <si>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</si>
  <si>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</si>
  <si>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</si>
  <si>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</si>
  <si>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</si>
  <si>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</si>
  <si>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</si>
  <si>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</si>
  <si>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</si>
  <si>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</si>
  <si>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</si>
  <si>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</si>
  <si>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</si>
  <si>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</si>
  <si>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</si>
  <si>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</si>
  <si>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</si>
  <si>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</si>
  <si>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</si>
  <si>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</si>
  <si>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</si>
  <si>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</si>
  <si>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</si>
  <si>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</si>
  <si>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</si>
  <si>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</si>
  <si>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</si>
  <si>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</si>
  <si>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</si>
  <si>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</si>
  <si>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</si>
  <si>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</si>
  <si>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</si>
  <si>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</si>
  <si>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</si>
  <si>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</si>
  <si>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</si>
  <si>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</si>
  <si>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</si>
  <si>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</si>
  <si>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</si>
  <si>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</si>
  <si>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</si>
  <si>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</si>
  <si>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</si>
  <si>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</si>
  <si>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</si>
  <si>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</si>
  <si>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</si>
  <si>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</si>
  <si>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</si>
  <si>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</si>
  <si>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</si>
  <si>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</si>
  <si>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</si>
  <si>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</si>
  <si>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</si>
  <si>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</si>
  <si>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</si>
  <si>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</si>
  <si>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</si>
  <si>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</si>
  <si>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</si>
  <si>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</si>
  <si>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</si>
  <si>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</si>
  <si>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</si>
  <si>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</si>
  <si>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</si>
  <si>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</si>
  <si>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</si>
  <si>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</si>
  <si>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</si>
  <si>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</si>
  <si>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</si>
  <si>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</si>
  <si>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</si>
  <si>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</si>
  <si>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</si>
  <si>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</si>
  <si>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</si>
  <si>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</si>
  <si>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</si>
  <si>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</si>
  <si>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</si>
  <si>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</si>
  <si>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</si>
  <si>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</si>
  <si>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</si>
  <si>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</si>
  <si>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</si>
  <si>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</si>
  <si>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</si>
  <si>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</si>
  <si>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</si>
  <si>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</si>
  <si>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</si>
  <si>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</si>
  <si>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</si>
  <si>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</si>
  <si>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</si>
  <si>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</si>
  <si>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</si>
  <si>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</si>
  <si>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</si>
  <si>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</si>
  <si>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</si>
  <si>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</si>
  <si>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</si>
  <si>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</si>
  <si>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</si>
  <si>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</si>
  <si>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</si>
  <si>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</si>
  <si>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</si>
  <si>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</si>
  <si>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</si>
  <si>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</si>
  <si>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</si>
  <si>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</si>
  <si>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</si>
  <si>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</si>
  <si>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</si>
  <si>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</si>
  <si>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</si>
  <si>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</si>
  <si>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</si>
  <si>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</si>
  <si>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</si>
  <si>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</si>
  <si>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</si>
  <si>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</si>
  <si>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</si>
  <si>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</si>
  <si>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</si>
  <si>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</si>
  <si>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</si>
  <si>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</si>
  <si>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</si>
  <si>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</si>
  <si>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</si>
  <si>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</si>
  <si>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</si>
  <si>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</si>
  <si>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</si>
  <si>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</si>
  <si>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</si>
  <si>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</si>
  <si>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</si>
  <si>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</si>
  <si>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</si>
  <si>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</si>
  <si>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</si>
  <si>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</si>
  <si>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</si>
  <si>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</si>
  <si>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</si>
  <si>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</si>
  <si>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</si>
  <si>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</si>
  <si>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</si>
  <si>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</si>
  <si>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</si>
  <si>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</si>
  <si>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</si>
  <si>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</si>
  <si>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</si>
  <si>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</si>
  <si>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</si>
  <si>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</si>
  <si>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</si>
  <si>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</si>
  <si>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</si>
  <si>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</si>
  <si>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</si>
  <si>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</si>
  <si>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</si>
  <si>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</si>
  <si>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</si>
  <si>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</si>
  <si>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</si>
  <si>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</si>
  <si>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</si>
  <si>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</si>
  <si>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</si>
  <si>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</si>
  <si>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</si>
  <si>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</si>
  <si>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</si>
  <si>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</si>
  <si>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</si>
  <si>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</si>
  <si>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</si>
  <si>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</si>
  <si>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</si>
  <si>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</si>
  <si>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</si>
  <si>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</si>
  <si>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</si>
  <si>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</si>
  <si>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</si>
  <si>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</si>
  <si>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</si>
  <si>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</si>
  <si>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</si>
  <si>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</si>
  <si>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</si>
  <si>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</si>
  <si>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</si>
  <si>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</si>
  <si>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</si>
  <si>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</si>
  <si>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</si>
  <si>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</si>
  <si>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</si>
  <si>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</si>
  <si>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</si>
  <si>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</si>
  <si>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</si>
  <si>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</si>
  <si>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</si>
  <si>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</si>
  <si>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</si>
  <si>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</si>
  <si>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</si>
  <si>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</si>
  <si>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</si>
  <si>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</si>
  <si>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</si>
  <si>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</si>
  <si>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</si>
  <si>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</si>
  <si>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</si>
  <si>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</si>
  <si>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</si>
  <si>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</si>
  <si>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</si>
  <si>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</si>
  <si>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</si>
  <si>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</si>
  <si>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</si>
  <si>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</si>
  <si>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</si>
  <si>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</si>
  <si>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</si>
  <si>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</si>
  <si>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</si>
  <si>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</si>
  <si>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</si>
  <si>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</si>
  <si>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</si>
  <si>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</si>
  <si>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</si>
  <si>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</si>
  <si>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</si>
  <si>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</si>
  <si>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</si>
  <si>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</si>
  <si>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</si>
  <si>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</si>
  <si>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</si>
  <si>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</si>
  <si>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</si>
  <si>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</si>
  <si>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</si>
  <si>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</si>
  <si>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</si>
  <si>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</si>
  <si>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</si>
  <si>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</si>
  <si>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</si>
  <si>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</si>
  <si>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</si>
  <si>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</si>
  <si>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</si>
  <si>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</si>
  <si>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</si>
  <si>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</si>
  <si>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</si>
  <si>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</si>
  <si>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</si>
  <si>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</si>
  <si>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</si>
  <si>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</si>
  <si>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</si>
  <si>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</si>
  <si>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</si>
  <si>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</si>
  <si>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</si>
  <si>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</si>
  <si>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</si>
  <si>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</si>
  <si>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</si>
  <si>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</si>
  <si>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</si>
  <si>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</si>
  <si>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</si>
  <si>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</si>
  <si>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</si>
  <si>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</si>
  <si>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</si>
  <si>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</si>
  <si>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</si>
  <si>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</si>
  <si>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</si>
  <si>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</si>
  <si>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</si>
  <si>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</si>
  <si>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</si>
  <si>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</si>
  <si>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</si>
  <si>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</si>
  <si>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</si>
  <si>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</si>
  <si>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</si>
  <si>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</si>
  <si>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</si>
  <si>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</si>
  <si>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</si>
  <si>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</si>
  <si>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</si>
  <si>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</si>
  <si>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</si>
  <si>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</si>
  <si>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</si>
  <si>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</si>
  <si>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</si>
  <si>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</si>
  <si>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</si>
  <si>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</si>
  <si>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</si>
  <si>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</si>
  <si>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</si>
  <si>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</si>
  <si>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</si>
  <si>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</si>
  <si>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</si>
  <si>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</si>
  <si>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</si>
  <si>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</si>
  <si>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</si>
  <si>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</si>
  <si>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</si>
  <si>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</si>
  <si>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</si>
  <si>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</si>
  <si>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</si>
  <si>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</si>
  <si>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</si>
  <si>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</si>
  <si>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</si>
  <si>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</si>
  <si>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</si>
  <si>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</si>
  <si>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</si>
  <si>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</si>
  <si>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</si>
  <si>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</si>
  <si>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</si>
  <si>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</si>
  <si>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</si>
  <si>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</si>
  <si>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</si>
  <si>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</si>
  <si>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</si>
  <si>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</si>
  <si>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</si>
  <si>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</si>
  <si>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</si>
  <si>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</si>
  <si>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</si>
  <si>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</si>
  <si>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</si>
  <si>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</si>
  <si>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</si>
  <si>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</si>
  <si>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</si>
  <si>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</si>
  <si>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</si>
  <si>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</si>
  <si>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</si>
  <si>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</si>
  <si>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</si>
  <si>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</si>
  <si>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</si>
  <si>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</si>
  <si>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</si>
  <si>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</si>
  <si>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</si>
  <si>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</si>
  <si>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</si>
  <si>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</si>
  <si>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</si>
  <si>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</si>
  <si>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</si>
  <si>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</si>
  <si>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</si>
  <si>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</si>
  <si>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</si>
  <si>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</si>
  <si>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</si>
  <si>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</si>
  <si>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</si>
  <si>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</si>
  <si>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</si>
  <si>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</si>
  <si>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</si>
  <si>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</si>
  <si>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</si>
  <si>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</si>
  <si>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</si>
  <si>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</si>
  <si>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</si>
  <si>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</si>
  <si>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</si>
  <si>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</si>
  <si>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</si>
  <si>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</si>
  <si>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</si>
  <si>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</si>
  <si>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</si>
  <si>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</si>
  <si>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</si>
  <si>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</si>
  <si>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</si>
  <si>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</si>
  <si>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</si>
  <si>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</si>
  <si>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</si>
  <si>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</si>
  <si>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</si>
  <si>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</si>
  <si>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</si>
  <si>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</si>
  <si>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</si>
  <si>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</si>
  <si>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</si>
  <si>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</si>
  <si>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</si>
  <si>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</si>
  <si>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</si>
  <si>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</si>
  <si>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</si>
  <si>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</si>
  <si>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</si>
  <si>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</si>
  <si>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</si>
  <si>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</si>
  <si>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</si>
  <si>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</si>
  <si>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</si>
  <si>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</si>
  <si>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</si>
  <si>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</si>
  <si>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</si>
  <si>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</si>
  <si>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</si>
  <si>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</si>
  <si>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</si>
  <si>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</si>
  <si>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</si>
  <si>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</si>
  <si>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</si>
  <si>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</si>
  <si>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</si>
  <si>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</si>
  <si>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</si>
  <si>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</si>
  <si>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</si>
  <si>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</si>
  <si>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</si>
  <si>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</si>
  <si>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</si>
  <si>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</si>
  <si>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</si>
  <si>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</si>
  <si>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</si>
  <si>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</si>
  <si>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</si>
  <si>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</si>
  <si>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</si>
  <si>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</si>
  <si>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</si>
  <si>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</si>
  <si>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</si>
  <si>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</si>
  <si>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</si>
  <si>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</si>
  <si>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</si>
  <si>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</si>
  <si>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</si>
  <si>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</si>
  <si>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</si>
  <si>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</si>
  <si>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</si>
  <si>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</si>
  <si>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</si>
  <si>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</si>
  <si>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</si>
  <si>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</si>
  <si>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</si>
  <si>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</si>
  <si>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</si>
  <si>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</si>
  <si>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</si>
  <si>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</si>
  <si>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</si>
  <si>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</si>
  <si>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</si>
  <si>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</si>
  <si>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</si>
  <si>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</si>
  <si>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</si>
  <si>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</si>
  <si>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</si>
  <si>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</si>
  <si>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</si>
  <si>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</si>
  <si>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</si>
  <si>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</si>
  <si>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</si>
  <si>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</si>
  <si>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</si>
  <si>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</si>
  <si>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</si>
  <si>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</si>
  <si>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</si>
  <si>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</si>
  <si>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</si>
  <si>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</si>
  <si>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</si>
  <si>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</si>
  <si>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</si>
  <si>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</si>
  <si>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</si>
  <si>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</si>
  <si>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</si>
  <si>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</si>
  <si>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</si>
  <si>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</si>
  <si>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</si>
  <si>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</si>
  <si>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</si>
  <si>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</si>
  <si>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</si>
  <si>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</si>
  <si>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</si>
  <si>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</si>
  <si>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</si>
  <si>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</si>
  <si>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</si>
  <si>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</si>
  <si>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</si>
  <si>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</si>
  <si>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</si>
  <si>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</si>
  <si>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</si>
  <si>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</si>
  <si>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</si>
  <si>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</si>
  <si>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</si>
  <si>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</si>
  <si>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</si>
  <si>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</si>
  <si>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</si>
  <si>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</si>
  <si>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</si>
  <si>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</si>
  <si>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</si>
  <si>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</si>
  <si>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</si>
  <si>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</si>
  <si>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</si>
  <si>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</si>
  <si>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</si>
  <si>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</si>
  <si>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</si>
  <si>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</si>
  <si>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</si>
  <si>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</si>
  <si>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</si>
  <si>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</si>
  <si>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</si>
  <si>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</si>
  <si>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</si>
  <si>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</si>
  <si>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</si>
  <si>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</si>
  <si>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</si>
  <si>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</si>
  <si>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</si>
  <si>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</si>
  <si>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</si>
  <si>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</si>
  <si>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</si>
  <si>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</si>
  <si>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</si>
  <si>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</si>
  <si>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</si>
  <si>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</si>
  <si>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</si>
  <si>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</si>
  <si>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</si>
  <si>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</si>
  <si>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</si>
  <si>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</si>
  <si>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</si>
  <si>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</si>
  <si>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</si>
  <si>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</si>
  <si>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</si>
  <si>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</si>
  <si>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</si>
  <si>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</si>
  <si>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</si>
  <si>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</si>
  <si>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</si>
  <si>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</si>
  <si>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</si>
  <si>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</si>
  <si>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</si>
  <si>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</si>
  <si>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</si>
  <si>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</si>
  <si>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</si>
  <si>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</si>
  <si>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</si>
  <si>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</si>
  <si>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</si>
  <si>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</si>
  <si>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</si>
  <si>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</si>
  <si>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</si>
  <si>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</si>
  <si>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</si>
  <si>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</si>
  <si>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</si>
  <si>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</si>
  <si>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</si>
  <si>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</si>
  <si>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</si>
  <si>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</si>
  <si>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</si>
  <si>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</si>
  <si>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</si>
  <si>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</si>
  <si>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</si>
  <si>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</si>
  <si>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</si>
  <si>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</si>
  <si>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</si>
  <si>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</si>
  <si>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</si>
  <si>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</si>
  <si>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</si>
  <si>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</si>
  <si>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</si>
  <si>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</si>
  <si>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</si>
  <si>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</si>
  <si>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</si>
  <si>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</si>
  <si>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</si>
  <si>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</si>
  <si>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</si>
  <si>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</si>
  <si>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</si>
  <si>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</si>
  <si>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</si>
  <si>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</si>
  <si>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</si>
  <si>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</si>
  <si>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</si>
  <si>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</si>
  <si>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</si>
  <si>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</si>
  <si>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</si>
  <si>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</si>
  <si>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</si>
  <si>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</si>
  <si>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</si>
  <si>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</si>
  <si>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</si>
  <si>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</si>
  <si>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</si>
  <si>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</si>
  <si>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</si>
  <si>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</si>
  <si>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</si>
  <si>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</si>
  <si>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</si>
  <si>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</si>
  <si>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</si>
  <si>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</si>
  <si>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</si>
  <si>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</si>
  <si>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</si>
  <si>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</si>
  <si>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</si>
  <si>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</si>
  <si>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</si>
  <si>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</si>
  <si>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</si>
  <si>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</si>
  <si>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</si>
  <si>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</si>
  <si>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</si>
  <si>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</si>
  <si>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</si>
  <si>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</si>
  <si>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</si>
  <si>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</si>
  <si>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</si>
  <si>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</si>
  <si>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</si>
  <si>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</si>
  <si>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</si>
  <si>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</si>
  <si>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</si>
  <si>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</si>
  <si>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</si>
  <si>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</si>
  <si>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</si>
  <si>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</si>
  <si>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</si>
  <si>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</si>
  <si>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</si>
  <si>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</si>
  <si>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</si>
  <si>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</si>
  <si>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</si>
  <si>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</si>
  <si>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</si>
  <si>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</si>
  <si>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</si>
  <si>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</si>
  <si>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</si>
  <si>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</si>
  <si>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</si>
  <si>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</si>
  <si>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</si>
  <si>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</si>
  <si>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</si>
  <si>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</si>
  <si>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</si>
  <si>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</si>
  <si>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</si>
  <si>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</si>
  <si>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</si>
  <si>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</si>
  <si>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</si>
  <si>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</si>
  <si>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</si>
  <si>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</si>
  <si>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</si>
  <si>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</si>
  <si>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</si>
  <si>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</si>
  <si>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</si>
  <si>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</si>
  <si>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</si>
  <si>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</si>
  <si>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</si>
  <si>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</si>
  <si>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</si>
  <si>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</si>
  <si>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</si>
  <si>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</si>
  <si>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</si>
  <si>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</si>
  <si>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</si>
  <si>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</si>
  <si>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</si>
  <si>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</si>
  <si>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</si>
  <si>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</si>
  <si>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</si>
  <si>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</si>
  <si>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</si>
  <si>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</si>
  <si>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</si>
  <si>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</si>
  <si>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</si>
  <si>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</si>
  <si>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</si>
  <si>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</si>
  <si>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</si>
  <si>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</si>
  <si>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</si>
  <si>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</si>
  <si>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</si>
  <si>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</si>
  <si>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</si>
  <si>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</si>
  <si>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</si>
  <si>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</si>
  <si>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</si>
  <si>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</si>
  <si>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</si>
  <si>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</si>
  <si>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</si>
  <si>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</si>
  <si>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</si>
  <si>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</si>
  <si>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</si>
  <si>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</si>
  <si>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</si>
  <si>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</si>
  <si>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</si>
  <si>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</si>
  <si>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</si>
  <si>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</si>
  <si>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</si>
  <si>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</si>
  <si>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</si>
  <si>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</si>
  <si>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</si>
  <si>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</si>
  <si>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</si>
  <si>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</si>
  <si>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</si>
  <si>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</si>
  <si>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</si>
  <si>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</si>
  <si>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</si>
  <si>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</si>
  <si>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</si>
  <si>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</si>
  <si>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</si>
  <si>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</si>
  <si>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</si>
  <si>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</si>
  <si>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</si>
  <si>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</si>
  <si>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</si>
  <si>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</si>
  <si>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</si>
  <si>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</si>
  <si>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</si>
  <si>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</si>
  <si>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</si>
  <si>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</si>
  <si>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</si>
  <si>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</si>
  <si>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</si>
  <si>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</si>
  <si>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</si>
  <si>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</si>
  <si>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</si>
  <si>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</si>
  <si>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</si>
  <si>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</si>
  <si>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</si>
  <si>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</si>
  <si>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</si>
  <si>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</si>
  <si>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</si>
  <si>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</si>
  <si>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</si>
  <si>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</si>
  <si>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</si>
  <si>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</si>
  <si>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</si>
  <si>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</si>
  <si>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</si>
  <si>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</si>
  <si>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</si>
  <si>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</si>
  <si>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</si>
  <si>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</si>
  <si>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</si>
  <si>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</si>
  <si>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</si>
  <si>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</si>
  <si>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</si>
  <si>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</si>
  <si>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</si>
  <si>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</si>
  <si>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</si>
  <si>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</si>
  <si>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</si>
  <si>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</si>
  <si>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</si>
  <si>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</si>
  <si>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</si>
  <si>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</si>
  <si>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</si>
  <si>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</si>
  <si>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</si>
  <si>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</si>
  <si>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</si>
  <si>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</si>
  <si>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</si>
  <si>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</si>
  <si>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</si>
  <si>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</si>
  <si>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</si>
  <si>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</si>
  <si>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</si>
  <si>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</si>
  <si>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</si>
  <si>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</si>
  <si>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</si>
  <si>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</si>
  <si>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</si>
  <si>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</si>
  <si>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</si>
  <si>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</si>
  <si>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</si>
  <si>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</si>
  <si>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</si>
  <si>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</si>
  <si>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</si>
  <si>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</si>
  <si>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</si>
  <si>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</si>
  <si>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</si>
  <si>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</si>
  <si>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</si>
  <si>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</si>
  <si>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</si>
  <si>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</si>
  <si>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</si>
  <si>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</si>
  <si>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</si>
  <si>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</si>
  <si>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</si>
  <si>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</si>
  <si>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</si>
  <si>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</si>
  <si>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</si>
  <si>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</si>
  <si>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</si>
  <si>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</si>
  <si>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</si>
  <si>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</si>
  <si>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</si>
  <si>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</si>
  <si>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</si>
  <si>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</si>
  <si>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</si>
  <si>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</si>
  <si>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</si>
  <si>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</si>
  <si>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</si>
  <si>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</si>
  <si>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</si>
  <si>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</si>
  <si>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</si>
  <si>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</si>
  <si>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</si>
  <si>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</si>
  <si>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</si>
  <si>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</si>
  <si>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</si>
  <si>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</si>
  <si>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</si>
  <si>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</si>
  <si>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</si>
  <si>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</si>
  <si>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</si>
  <si>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</si>
  <si>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</si>
  <si>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</si>
  <si>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</si>
  <si>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</si>
  <si>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</si>
  <si>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</si>
  <si>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</si>
  <si>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</si>
  <si>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</si>
  <si>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</si>
  <si>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</si>
  <si>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</si>
  <si>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</si>
  <si>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</si>
  <si>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</si>
  <si>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</si>
  <si>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</si>
  <si>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</si>
  <si>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</si>
  <si>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</si>
  <si>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</si>
  <si>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</si>
  <si>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</si>
  <si>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</si>
  <si>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</si>
  <si>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</si>
  <si>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</si>
  <si>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</si>
  <si>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</si>
  <si>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</si>
  <si>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</si>
  <si>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</si>
  <si>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</si>
  <si>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</si>
  <si>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</si>
  <si>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</si>
  <si>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</si>
  <si>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</si>
  <si>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</si>
  <si>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</si>
  <si>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</si>
  <si>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</si>
  <si>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</si>
  <si>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</si>
  <si>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</si>
  <si>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</si>
  <si>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</si>
  <si>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</si>
  <si>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</si>
  <si>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</si>
  <si>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</si>
  <si>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</si>
  <si>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</si>
  <si>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</si>
  <si>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</si>
  <si>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</si>
  <si>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</si>
  <si>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</si>
  <si>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</si>
  <si>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</si>
  <si>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</si>
  <si>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</si>
  <si>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</si>
  <si>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</si>
  <si>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</si>
  <si>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</si>
  <si>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</si>
  <si>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</si>
  <si>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</si>
  <si>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</si>
  <si>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</si>
  <si>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</si>
  <si>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</si>
  <si>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</si>
  <si>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</si>
  <si>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</si>
  <si>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</si>
  <si>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</si>
  <si>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</si>
  <si>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</si>
  <si>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</si>
  <si>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</si>
  <si>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</si>
  <si>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</si>
  <si>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</si>
  <si>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</si>
  <si>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</si>
  <si>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</si>
  <si>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</si>
  <si>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</si>
  <si>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</si>
  <si>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</si>
  <si>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</si>
  <si>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</si>
  <si>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</si>
  <si>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</si>
  <si>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</si>
  <si>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</si>
  <si>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</si>
  <si>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</si>
  <si>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</si>
  <si>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</si>
  <si>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</si>
  <si>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</si>
  <si>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</si>
  <si>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</si>
  <si>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</si>
  <si>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</si>
  <si>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</si>
  <si>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</si>
  <si>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</si>
  <si>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</si>
  <si>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</si>
  <si>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</si>
  <si>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</si>
  <si>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</si>
  <si>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</si>
  <si>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</si>
  <si>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</si>
  <si>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</si>
  <si>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</si>
  <si>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</si>
  <si>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</si>
  <si>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</si>
  <si>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</si>
  <si>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</si>
  <si>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</si>
  <si>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</si>
  <si>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</si>
  <si>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</si>
  <si>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</si>
  <si>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</si>
  <si>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</si>
  <si>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</si>
  <si>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</si>
  <si>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</si>
  <si>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</si>
  <si>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</si>
  <si>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</si>
  <si>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</si>
  <si>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</si>
  <si>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</si>
  <si>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</si>
  <si>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</si>
  <si>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</si>
  <si>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</si>
  <si>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</si>
  <si>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</si>
  <si>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</si>
  <si>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</si>
  <si>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</si>
  <si>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</si>
  <si>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</si>
  <si>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</si>
  <si>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</si>
  <si>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</si>
  <si>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</si>
  <si>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</si>
  <si>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</si>
  <si>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</si>
  <si>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</si>
  <si>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</si>
  <si>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</si>
  <si>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</si>
  <si>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</si>
  <si>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</si>
  <si>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</si>
  <si>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</si>
  <si>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</si>
  <si>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</si>
  <si>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</si>
  <si>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</si>
  <si>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</si>
  <si>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</si>
  <si>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</si>
  <si>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</si>
  <si>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</si>
  <si>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</si>
  <si>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</si>
  <si>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</si>
  <si>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</si>
  <si>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</si>
  <si>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</si>
  <si>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</si>
  <si>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</si>
  <si>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</si>
  <si>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</si>
  <si>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</si>
  <si>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</si>
  <si>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</si>
  <si>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</si>
  <si>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</si>
  <si>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</si>
  <si>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</si>
  <si>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</si>
  <si>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</si>
  <si>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</si>
  <si>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</si>
  <si>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</si>
  <si>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</si>
  <si>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</si>
  <si>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</si>
  <si>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</si>
  <si>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</si>
  <si>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</si>
  <si>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</si>
  <si>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</si>
  <si>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</si>
  <si>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</si>
  <si>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</si>
  <si>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</si>
  <si>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</si>
  <si>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</si>
  <si>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</si>
  <si>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</si>
  <si>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</si>
  <si>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</si>
  <si>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</si>
  <si>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</si>
  <si>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</si>
  <si>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</si>
  <si>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</si>
  <si>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</si>
  <si>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</si>
  <si>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</si>
  <si>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</si>
  <si>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</si>
  <si>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</si>
  <si>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</si>
  <si>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</si>
  <si>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</si>
  <si>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</si>
  <si>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</si>
  <si>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</si>
  <si>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</si>
  <si>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</si>
  <si>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</si>
  <si>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</si>
  <si>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</si>
  <si>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</si>
  <si>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</si>
  <si>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</si>
  <si>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</si>
  <si>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</si>
  <si>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</si>
  <si>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</si>
  <si>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</si>
  <si>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</si>
  <si>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</si>
  <si>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</si>
  <si>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</si>
  <si>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</si>
  <si>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</si>
  <si>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</si>
  <si>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</si>
  <si>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</si>
  <si>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</si>
  <si>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</si>
  <si>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</si>
  <si>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</si>
  <si>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</si>
  <si>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</si>
  <si>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</si>
  <si>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</si>
  <si>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</si>
  <si>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</si>
  <si>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</si>
  <si>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</si>
  <si>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</si>
  <si>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</si>
  <si>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</si>
  <si>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</si>
  <si>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</si>
  <si>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</si>
  <si>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</si>
  <si>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</si>
  <si>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</si>
  <si>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</si>
  <si>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</si>
  <si>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</si>
  <si>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</si>
  <si>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</si>
  <si>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</si>
  <si>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</si>
  <si>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</si>
  <si>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</si>
  <si>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</si>
  <si>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</si>
  <si>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</si>
  <si>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</si>
  <si>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</si>
  <si>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</si>
  <si>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</si>
  <si>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</si>
  <si>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</si>
  <si>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</si>
  <si>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</si>
  <si>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</si>
  <si>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</si>
  <si>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</si>
  <si>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</si>
  <si>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</si>
  <si>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</si>
  <si>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</si>
  <si>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</si>
  <si>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</si>
  <si>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</si>
  <si>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</si>
  <si>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</si>
  <si>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</si>
  <si>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</si>
  <si>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</si>
  <si>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</si>
  <si>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</si>
  <si>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</si>
  <si>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</si>
  <si>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</si>
  <si>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</si>
  <si>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</si>
  <si>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</si>
  <si>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</si>
  <si>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</si>
  <si>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</si>
  <si>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</si>
  <si>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</si>
  <si>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</si>
  <si>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</si>
  <si>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</si>
  <si>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</si>
  <si>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</si>
  <si>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</si>
  <si>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</si>
  <si>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</si>
  <si>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</si>
  <si>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</si>
  <si>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</si>
  <si>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</si>
  <si>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</si>
  <si>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</si>
  <si>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</si>
  <si>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</si>
  <si>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</si>
  <si>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</si>
  <si>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</si>
  <si>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</si>
  <si>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</si>
  <si>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</si>
  <si>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</si>
  <si>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</si>
  <si>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</si>
  <si>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</si>
  <si>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</si>
  <si>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</si>
  <si>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</si>
  <si>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</si>
  <si>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</si>
  <si>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</si>
  <si>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</si>
  <si>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</si>
  <si>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</si>
  <si>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</si>
  <si>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</si>
  <si>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</si>
  <si>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</si>
  <si>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</si>
  <si>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</si>
  <si>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</si>
  <si>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</si>
  <si>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</si>
  <si>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</si>
  <si>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</si>
  <si>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</si>
  <si>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</si>
  <si>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</si>
  <si>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</si>
  <si>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</si>
  <si>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</si>
  <si>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</si>
  <si>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</si>
  <si>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</si>
  <si>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</si>
  <si>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</si>
  <si>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</si>
  <si>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</si>
  <si>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</si>
  <si>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</si>
  <si>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</si>
  <si>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</si>
  <si>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</si>
  <si>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</si>
  <si>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</si>
  <si>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</si>
  <si>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</si>
  <si>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</si>
  <si>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</si>
  <si>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</si>
  <si>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</si>
  <si>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</si>
  <si>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</si>
  <si>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</si>
  <si>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</si>
  <si>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</si>
  <si>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</si>
  <si>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</si>
  <si>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</si>
  <si>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</si>
  <si>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</si>
  <si>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</si>
  <si>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</si>
  <si>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</si>
  <si>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</si>
  <si>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</si>
  <si>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</si>
  <si>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</si>
  <si>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</si>
  <si>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</si>
  <si>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</si>
  <si>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</si>
  <si>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</si>
  <si>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</si>
  <si>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</si>
  <si>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</si>
  <si>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</si>
  <si>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</si>
  <si>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</si>
  <si>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</si>
  <si>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</si>
  <si>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</si>
  <si>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</si>
  <si>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</si>
  <si>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</si>
  <si>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</si>
  <si>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</si>
  <si>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</si>
  <si>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</si>
  <si>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</si>
  <si>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</si>
  <si>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</si>
  <si>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</si>
  <si>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</si>
  <si>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</si>
  <si>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</si>
  <si>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</si>
  <si>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</si>
  <si>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</si>
  <si>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</si>
  <si>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</si>
  <si>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</si>
  <si>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</si>
  <si>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</si>
  <si>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</si>
  <si>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</si>
  <si>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</si>
  <si>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</si>
  <si>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</si>
  <si>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</si>
  <si>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</si>
  <si>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</si>
  <si>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</si>
  <si>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</si>
  <si>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</si>
  <si>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</si>
  <si>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</si>
  <si>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</si>
  <si>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</si>
  <si>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</si>
  <si>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</si>
  <si>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</si>
  <si>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</si>
  <si>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</si>
  <si>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</si>
  <si>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</si>
  <si>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</si>
  <si>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</si>
  <si>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</si>
  <si>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</si>
  <si>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</si>
  <si>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</si>
  <si>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</si>
  <si>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</si>
  <si>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</si>
  <si>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</si>
  <si>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</si>
  <si>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</si>
  <si>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</si>
  <si>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</si>
  <si>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</si>
  <si>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</si>
  <si>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</si>
  <si>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</si>
  <si>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</si>
  <si>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</si>
  <si>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</si>
  <si>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</si>
  <si>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</si>
  <si>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</si>
  <si>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</si>
  <si>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</si>
  <si>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</si>
  <si>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</si>
  <si>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</si>
  <si>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</si>
  <si>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</si>
  <si>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</si>
  <si>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</si>
  <si>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</si>
  <si>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</si>
  <si>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</si>
  <si>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</si>
  <si>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</si>
  <si>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</si>
  <si>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</si>
  <si>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</si>
  <si>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</si>
  <si>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</si>
  <si>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</si>
  <si>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</si>
  <si>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</si>
  <si>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</si>
  <si>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</si>
  <si>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</si>
  <si>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</si>
  <si>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</si>
  <si>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</si>
  <si>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</si>
  <si>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</si>
  <si>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</si>
  <si>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</si>
  <si>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</si>
  <si>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</si>
  <si>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</si>
  <si>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</si>
  <si>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</si>
  <si>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</si>
  <si>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</si>
  <si>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</si>
  <si>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</si>
  <si>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</si>
  <si>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</si>
  <si>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</si>
  <si>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</si>
  <si>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</si>
  <si>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</si>
  <si>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</si>
  <si>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</si>
  <si>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</si>
  <si>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</si>
  <si>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</si>
  <si>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</si>
  <si>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</si>
  <si>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</si>
  <si>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</si>
  <si>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</si>
  <si>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</si>
  <si>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</si>
  <si>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</si>
  <si>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</si>
  <si>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</si>
  <si>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</si>
  <si>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</si>
  <si>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</si>
  <si>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</si>
  <si>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</si>
  <si>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</si>
  <si>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</si>
  <si>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</si>
  <si>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</si>
  <si>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</si>
  <si>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</si>
  <si>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</si>
  <si>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</si>
  <si>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</si>
  <si>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</si>
  <si>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</si>
  <si>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</si>
  <si>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</si>
  <si>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</si>
  <si>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</si>
  <si>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</si>
  <si>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</si>
  <si>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</si>
  <si>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</si>
  <si>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</si>
  <si>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</si>
  <si>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</si>
  <si>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</si>
  <si>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</si>
  <si>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</si>
  <si>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</si>
  <si>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</si>
  <si>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</si>
  <si>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</si>
  <si>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</si>
  <si>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</si>
  <si>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</si>
  <si>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</si>
  <si>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</si>
  <si>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</si>
  <si>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</si>
  <si>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</si>
  <si>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</si>
  <si>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</si>
  <si>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</si>
  <si>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</si>
  <si>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</si>
  <si>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</si>
  <si>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</si>
  <si>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</si>
  <si>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</si>
  <si>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</si>
  <si>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</si>
  <si>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</si>
  <si>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</si>
  <si>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</si>
  <si>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</si>
  <si>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</si>
  <si>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</si>
  <si>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</si>
  <si>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</si>
  <si>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</si>
  <si>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</si>
  <si>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</si>
  <si>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</si>
  <si>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</si>
  <si>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</si>
  <si>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</si>
  <si>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</si>
  <si>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</si>
  <si>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</si>
  <si>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</si>
  <si>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</si>
  <si>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</si>
  <si>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</si>
  <si>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</si>
  <si>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</si>
  <si>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</si>
  <si>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</si>
  <si>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</si>
  <si>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</si>
  <si>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</si>
  <si>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</si>
  <si>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</si>
  <si>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</si>
  <si>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</si>
  <si>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</si>
  <si>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</si>
  <si>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</si>
  <si>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</si>
  <si>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</si>
  <si>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</si>
  <si>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</si>
  <si>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</si>
  <si>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</si>
  <si>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</si>
  <si>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</si>
  <si>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</si>
  <si>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</si>
  <si>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</si>
  <si>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</si>
  <si>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</si>
  <si>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</si>
  <si>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</si>
  <si>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</si>
  <si>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</si>
  <si>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</si>
  <si>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</si>
  <si>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</si>
  <si>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</si>
  <si>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</si>
  <si>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</si>
  <si>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</si>
  <si>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</si>
  <si>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</si>
  <si>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</si>
  <si>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</si>
  <si>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</si>
  <si>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</si>
  <si>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</si>
  <si>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</si>
  <si>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</si>
  <si>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</si>
  <si>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</si>
  <si>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</si>
  <si>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</si>
  <si>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</si>
  <si>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</si>
  <si>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</si>
  <si>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</si>
  <si>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</si>
  <si>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</si>
  <si>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</si>
  <si>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</si>
  <si>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</si>
  <si>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</si>
  <si>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</si>
  <si>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</si>
  <si>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</si>
  <si>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</si>
  <si>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</si>
  <si>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</si>
  <si>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</si>
  <si>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</si>
  <si>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</si>
  <si>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</si>
  <si>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</si>
  <si>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</si>
  <si>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</si>
  <si>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</si>
  <si>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</si>
  <si>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</si>
  <si>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</si>
  <si>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</si>
  <si>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</si>
  <si>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</si>
  <si>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</si>
  <si>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</si>
  <si>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</si>
  <si>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</si>
  <si>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</si>
  <si>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</si>
  <si>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</si>
  <si>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</si>
  <si>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</si>
  <si>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</si>
  <si>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</si>
  <si>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</si>
  <si>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</si>
  <si>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</si>
  <si>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</si>
  <si>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</si>
  <si>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</si>
  <si>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</si>
  <si>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</si>
  <si>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</si>
  <si>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</si>
  <si>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</si>
  <si>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</si>
  <si>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</si>
  <si>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</si>
  <si>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</si>
  <si>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</si>
  <si>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</si>
  <si>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</si>
  <si>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</si>
  <si>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</si>
  <si>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</si>
  <si>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</si>
  <si>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</si>
  <si>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</si>
  <si>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</si>
  <si>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</si>
  <si>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</si>
  <si>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</si>
  <si>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</si>
  <si>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</si>
  <si>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</si>
  <si>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</si>
  <si>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</si>
  <si>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</si>
  <si>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</si>
  <si>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</si>
  <si>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</si>
  <si>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</si>
  <si>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</si>
  <si>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</si>
  <si>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</si>
  <si>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</si>
  <si>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</si>
  <si>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</si>
  <si>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</si>
  <si>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</si>
  <si>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</si>
  <si>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</si>
  <si>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</si>
  <si>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</si>
  <si>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</si>
  <si>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</si>
  <si>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</si>
  <si>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</si>
  <si>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</si>
  <si>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</si>
  <si>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</si>
  <si>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</si>
  <si>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</si>
  <si>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</si>
  <si>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</si>
  <si>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</si>
  <si>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</si>
  <si>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</si>
  <si>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</si>
  <si>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</si>
  <si>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</si>
  <si>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</si>
  <si>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</si>
  <si>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</si>
  <si>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</si>
  <si>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</si>
  <si>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</si>
  <si>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</si>
  <si>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</si>
  <si>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</si>
  <si>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</si>
  <si>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</si>
  <si>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</si>
  <si>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</si>
  <si>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</si>
  <si>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</si>
  <si>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</si>
  <si>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</si>
  <si>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</si>
  <si>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</si>
  <si>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</si>
  <si>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</si>
  <si>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</si>
  <si>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</si>
  <si>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</si>
  <si>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</si>
  <si>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</si>
  <si>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</si>
  <si>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</si>
  <si>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</si>
  <si>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</si>
  <si>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</si>
  <si>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</si>
  <si>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</si>
  <si>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</si>
  <si>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</si>
  <si>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</si>
  <si>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</si>
  <si>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</si>
  <si>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</si>
  <si>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</si>
  <si>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</si>
  <si>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</si>
  <si>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</si>
  <si>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</si>
  <si>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</si>
  <si>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</si>
  <si>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</si>
  <si>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</si>
  <si>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</si>
  <si>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</si>
  <si>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</si>
  <si>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</si>
  <si>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</si>
  <si>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</si>
  <si>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</si>
  <si>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</si>
  <si>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</si>
  <si>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</si>
  <si>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</si>
  <si>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</si>
  <si>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</si>
  <si>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</si>
  <si>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</si>
  <si>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</si>
  <si>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</si>
  <si>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</si>
  <si>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</si>
  <si>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</si>
  <si>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</si>
  <si>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</si>
  <si>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</si>
  <si>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</si>
  <si>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</si>
  <si>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</si>
  <si>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</si>
  <si>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</si>
  <si>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</si>
  <si>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</si>
  <si>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</si>
  <si>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</si>
  <si>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</si>
  <si>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</si>
  <si>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</si>
  <si>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</si>
  <si>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</si>
  <si>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</si>
  <si>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</si>
  <si>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</si>
  <si>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</si>
  <si>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</si>
  <si>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</si>
  <si>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</si>
  <si>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</si>
  <si>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</si>
  <si>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</si>
  <si>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</si>
  <si>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</si>
  <si>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</si>
  <si>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</si>
  <si>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</si>
  <si>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</si>
  <si>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</si>
  <si>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</si>
  <si>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</si>
  <si>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</si>
  <si>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</si>
  <si>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</si>
  <si>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</si>
  <si>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</si>
  <si>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</si>
  <si>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</si>
  <si>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</si>
  <si>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</si>
  <si>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</si>
  <si>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</si>
  <si>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</si>
  <si>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</si>
  <si>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</si>
  <si>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</si>
  <si>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</si>
  <si>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</si>
  <si>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</si>
  <si>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</si>
  <si>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</si>
  <si>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</si>
  <si>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</si>
  <si>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</si>
  <si>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</si>
  <si>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</si>
  <si>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</si>
  <si>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</si>
  <si>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</si>
  <si>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</si>
  <si>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</si>
  <si>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</si>
  <si>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</si>
  <si>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</si>
  <si>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</si>
  <si>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</si>
  <si>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</si>
  <si>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</si>
  <si>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</si>
  <si>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</si>
  <si>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</si>
  <si>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</si>
  <si>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</si>
  <si>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</si>
  <si>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</si>
  <si>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</si>
  <si>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</si>
  <si>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</si>
  <si>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</si>
  <si>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</si>
  <si>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</si>
  <si>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</si>
  <si>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</si>
  <si>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</si>
  <si>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</si>
  <si>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</si>
  <si>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</si>
  <si>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</si>
  <si>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</si>
  <si>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</si>
  <si>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</si>
  <si>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</si>
  <si>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</si>
  <si>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</si>
  <si>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</si>
  <si>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</si>
  <si>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</si>
  <si>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</si>
  <si>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</si>
  <si>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</si>
  <si>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</si>
  <si>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</si>
  <si>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</si>
  <si>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</si>
  <si>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</si>
  <si>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</si>
  <si>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</si>
  <si>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</si>
  <si>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</si>
  <si>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</si>
  <si>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</si>
  <si>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</si>
  <si>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</si>
  <si>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</si>
  <si>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</si>
  <si>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</si>
  <si>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</si>
  <si>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</si>
  <si>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</si>
  <si>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</si>
  <si>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</si>
  <si>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</si>
  <si>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</si>
  <si>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</si>
  <si>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</si>
  <si>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</si>
  <si>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</si>
  <si>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</si>
  <si>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</si>
  <si>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</si>
  <si>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</si>
  <si>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</si>
  <si>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</si>
  <si>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</si>
  <si>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</si>
  <si>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</si>
  <si>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</si>
  <si>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</si>
  <si>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</si>
  <si>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</si>
  <si>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</si>
  <si>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</si>
  <si>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</si>
  <si>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</si>
  <si>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</si>
  <si>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</si>
  <si>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</si>
  <si>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</si>
  <si>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</si>
  <si>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</si>
  <si>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</si>
  <si>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</si>
  <si>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</si>
  <si>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</si>
  <si>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</si>
  <si>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</si>
  <si>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</si>
  <si>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</si>
  <si>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</si>
  <si>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</si>
  <si>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</si>
  <si>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</si>
  <si>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</si>
  <si>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</si>
  <si>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</si>
  <si>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</si>
  <si>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</si>
  <si>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</si>
  <si>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</si>
  <si>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</si>
  <si>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</si>
  <si>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</si>
  <si>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</si>
  <si>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</si>
  <si>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</si>
  <si>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</si>
  <si>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</si>
  <si>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</si>
  <si>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</si>
  <si>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</si>
  <si>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</si>
  <si>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</si>
  <si>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</si>
  <si>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</si>
  <si>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</si>
  <si>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</si>
  <si>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</si>
  <si>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</si>
  <si>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</si>
  <si>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</si>
  <si>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</si>
  <si>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</si>
  <si>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</si>
  <si>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</si>
  <si>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</si>
  <si>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</si>
  <si>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</si>
  <si>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</si>
  <si>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</si>
  <si>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</si>
  <si>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</si>
  <si>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</si>
  <si>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</si>
  <si>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</si>
  <si>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</si>
  <si>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</si>
  <si>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</si>
  <si>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</si>
  <si>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</si>
  <si>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</si>
  <si>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</si>
  <si>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</si>
  <si>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</si>
  <si>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</si>
  <si>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</si>
  <si>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</si>
  <si>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</si>
  <si>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</si>
  <si>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</si>
  <si>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</si>
  <si>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</si>
  <si>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</si>
  <si>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</si>
  <si>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</si>
  <si>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</si>
  <si>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</si>
  <si>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</si>
  <si>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</si>
  <si>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</si>
  <si>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</si>
  <si>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</si>
  <si>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</si>
  <si>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</si>
  <si>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</si>
  <si>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</si>
  <si>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</si>
  <si>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</si>
  <si>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</si>
  <si>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</si>
  <si>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</si>
  <si>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</si>
  <si>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</si>
  <si>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</si>
  <si>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</si>
  <si>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</si>
  <si>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</si>
  <si>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</si>
  <si>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</si>
  <si>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</si>
  <si>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</si>
  <si>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</si>
  <si>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</si>
  <si>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</si>
  <si>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</si>
  <si>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</si>
  <si>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</si>
  <si>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</si>
  <si>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</si>
  <si>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</si>
  <si>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</si>
  <si>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</si>
  <si>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</si>
  <si>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</si>
  <si>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</si>
  <si>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</si>
  <si>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</si>
  <si>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</si>
  <si>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</si>
  <si>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</si>
  <si>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</si>
  <si>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</si>
  <si>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</si>
  <si>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</si>
  <si>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</si>
  <si>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</si>
  <si>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</si>
  <si>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</si>
  <si>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</si>
  <si>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</si>
  <si>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</si>
  <si>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</si>
  <si>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</si>
  <si>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</si>
  <si>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</si>
  <si>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</si>
  <si>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</si>
  <si>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</si>
  <si>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</si>
  <si>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</si>
  <si>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</si>
  <si>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</si>
  <si>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</si>
  <si>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</si>
  <si>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</si>
  <si>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</si>
  <si>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</si>
  <si>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</si>
  <si>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</si>
  <si>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</si>
  <si>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</si>
  <si>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</si>
  <si>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</si>
  <si>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</si>
  <si>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</si>
  <si>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</si>
  <si>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</si>
  <si>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</si>
  <si>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</si>
  <si>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</si>
  <si>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</si>
  <si>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</si>
  <si>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</si>
  <si>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</si>
  <si>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</si>
  <si>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</si>
  <si>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</si>
  <si>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</si>
  <si>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</si>
  <si>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</si>
  <si>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</si>
  <si>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</si>
  <si>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</si>
  <si>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</si>
  <si>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</si>
  <si>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</si>
  <si>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</si>
  <si>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</si>
  <si>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</si>
  <si>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</si>
  <si>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</si>
  <si>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</si>
  <si>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</si>
  <si>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</si>
  <si>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</si>
  <si>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</si>
  <si>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</si>
  <si>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</si>
  <si>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</si>
  <si>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</si>
  <si>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</si>
  <si>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</si>
  <si>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</si>
  <si>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</si>
  <si>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</si>
  <si>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</si>
  <si>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</si>
  <si>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</si>
  <si>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</si>
  <si>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</si>
  <si>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</si>
  <si>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</si>
  <si>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</si>
  <si>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</si>
  <si>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</si>
  <si>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</si>
  <si>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</si>
  <si>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</si>
  <si>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</si>
  <si>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</si>
  <si>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</si>
  <si>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</si>
  <si>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</si>
  <si>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</si>
  <si>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</si>
  <si>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</si>
  <si>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</si>
  <si>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</si>
  <si>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</si>
  <si>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</si>
  <si>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</si>
  <si>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</si>
  <si>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</si>
  <si>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</si>
  <si>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</si>
  <si>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</si>
  <si>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</si>
  <si>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</si>
  <si>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</si>
  <si>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</si>
  <si>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</si>
  <si>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</si>
  <si>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</si>
  <si>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</si>
  <si>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</si>
  <si>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</si>
  <si>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</si>
  <si>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</si>
  <si>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</si>
  <si>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</si>
  <si>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</si>
  <si>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</si>
  <si>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</si>
  <si>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</si>
  <si>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</si>
  <si>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</si>
  <si>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</si>
  <si>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</si>
  <si>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</si>
  <si>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</si>
  <si>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</si>
  <si>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</si>
  <si>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</si>
  <si>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</si>
  <si>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</si>
  <si>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</si>
  <si>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</si>
  <si>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</si>
  <si>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</si>
  <si>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</si>
  <si>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</si>
  <si>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</si>
  <si>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</si>
  <si>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</si>
  <si>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</si>
  <si>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</si>
  <si>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</si>
  <si>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</si>
  <si>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</si>
  <si>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</si>
  <si>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</si>
  <si>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</si>
  <si>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</si>
  <si>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</si>
  <si>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</si>
  <si>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</si>
  <si>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</si>
  <si>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</si>
  <si>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</si>
  <si>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</si>
  <si>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</si>
  <si>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</si>
  <si>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</si>
  <si>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</si>
  <si>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</si>
  <si>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</si>
  <si>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</si>
  <si>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</si>
  <si>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</si>
  <si>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</si>
  <si>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</si>
  <si>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</si>
  <si>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</si>
  <si>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</si>
  <si>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</si>
  <si>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</si>
  <si>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</si>
  <si>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</si>
  <si>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</si>
  <si>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</si>
  <si>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</si>
  <si>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</si>
  <si>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</si>
  <si>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</si>
  <si>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</si>
  <si>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</si>
  <si>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</si>
  <si>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</si>
  <si>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</si>
  <si>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</si>
  <si>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</si>
  <si>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</si>
  <si>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</si>
  <si>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</si>
  <si>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</si>
  <si>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</si>
  <si>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</si>
  <si>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</si>
  <si>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</si>
  <si>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</si>
  <si>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</si>
  <si>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</si>
  <si>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</si>
  <si>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</si>
  <si>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</si>
  <si>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</si>
  <si>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</si>
  <si>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</si>
  <si>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</si>
  <si>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</si>
  <si>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</si>
  <si>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</si>
  <si>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</si>
  <si>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</si>
  <si>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</si>
  <si>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</si>
  <si>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</si>
  <si>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</si>
  <si>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</si>
  <si>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</si>
  <si>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</si>
  <si>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</si>
  <si>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</si>
  <si>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</si>
  <si>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</si>
  <si>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</si>
  <si>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</si>
  <si>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</si>
  <si>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</si>
  <si>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</si>
  <si>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</si>
  <si>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</si>
  <si>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</si>
  <si>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</si>
  <si>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</si>
  <si>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</si>
  <si>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</si>
  <si>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</si>
  <si>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</si>
  <si>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</si>
  <si>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</si>
  <si>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</si>
  <si>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</si>
  <si>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</si>
  <si>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</si>
  <si>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</si>
  <si>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</si>
  <si>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</si>
  <si>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</si>
  <si>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</si>
  <si>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</si>
  <si>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</si>
  <si>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</si>
  <si>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</si>
  <si>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</si>
  <si>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</si>
  <si>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</si>
  <si>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</si>
  <si>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</si>
  <si>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</si>
  <si>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</si>
  <si>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</si>
  <si>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</si>
  <si>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</si>
  <si>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</si>
  <si>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</si>
  <si>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</si>
  <si>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</si>
  <si>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</si>
  <si>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</si>
  <si>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</si>
  <si>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</si>
  <si>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</si>
  <si>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</si>
  <si>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</si>
  <si>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</si>
  <si>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</si>
  <si>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</si>
  <si>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</si>
  <si>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</si>
  <si>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</si>
  <si>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</si>
  <si>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</si>
  <si>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</si>
  <si>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</si>
  <si>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</si>
  <si>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</si>
  <si>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</si>
  <si>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</si>
  <si>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</si>
  <si>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</si>
  <si>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</si>
  <si>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</si>
  <si>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</si>
  <si>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</si>
  <si>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</si>
  <si>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</si>
  <si>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</si>
  <si>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</si>
  <si>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</si>
  <si>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</si>
  <si>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</si>
  <si>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</si>
  <si>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</si>
  <si>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</si>
  <si>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</si>
  <si>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</si>
  <si>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</si>
  <si>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</si>
  <si>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</si>
  <si>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</si>
  <si>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</si>
  <si>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</si>
  <si>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</si>
  <si>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</si>
  <si>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</si>
  <si>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</si>
  <si>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</si>
  <si>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</si>
  <si>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</si>
  <si>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</si>
  <si>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</si>
  <si>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</si>
  <si>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</si>
  <si>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</si>
  <si>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</si>
  <si>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</si>
  <si>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</si>
  <si>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</si>
  <si>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</si>
  <si>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</si>
  <si>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</si>
  <si>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</si>
  <si>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</si>
  <si>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</si>
  <si>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</si>
  <si>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</si>
  <si>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</si>
  <si>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</si>
  <si>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</si>
  <si>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</si>
  <si>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</si>
  <si>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</si>
  <si>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</si>
  <si>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</si>
  <si>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</si>
  <si>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</si>
  <si>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</si>
  <si>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</si>
  <si>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</si>
  <si>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</si>
  <si>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</si>
  <si>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</si>
  <si>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</si>
  <si>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</si>
  <si>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</si>
  <si>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</si>
  <si>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</si>
  <si>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</si>
  <si>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</si>
  <si>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</si>
  <si>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</si>
  <si>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</si>
  <si>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</si>
  <si>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</si>
  <si>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</si>
  <si>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</si>
  <si>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</si>
  <si>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</si>
  <si>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</si>
  <si>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</si>
  <si>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</si>
  <si>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</si>
  <si>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</si>
  <si>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</si>
  <si>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</si>
  <si>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</si>
  <si>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</si>
  <si>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</si>
  <si>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</si>
  <si>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</si>
  <si>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</si>
  <si>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</si>
  <si>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</si>
  <si>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</si>
  <si>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</si>
  <si>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</si>
  <si>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</si>
  <si>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</si>
  <si>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</si>
  <si>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</si>
  <si>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</si>
  <si>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</si>
  <si>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</si>
  <si>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</si>
  <si>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</si>
  <si>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</si>
  <si>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</si>
  <si>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</si>
  <si>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</si>
  <si>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</si>
  <si>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</si>
  <si>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</si>
  <si>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</si>
  <si>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</si>
  <si>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</si>
  <si>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</si>
  <si>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</si>
  <si>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</si>
  <si>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</si>
  <si>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</si>
  <si>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</si>
  <si>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</si>
  <si>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</si>
  <si>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</si>
  <si>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</si>
  <si>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</si>
  <si>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</si>
  <si>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</si>
  <si>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</si>
  <si>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</si>
  <si>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</si>
  <si>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</si>
  <si>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</si>
  <si>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</si>
  <si>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</si>
  <si>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</si>
  <si>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</si>
  <si>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</si>
  <si>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</si>
  <si>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</si>
  <si>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</si>
  <si>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</si>
  <si>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</si>
  <si>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</si>
  <si>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</si>
  <si>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</si>
  <si>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</si>
  <si>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</si>
  <si>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</si>
  <si>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</si>
  <si>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</si>
  <si>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</si>
  <si>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</si>
  <si>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</si>
  <si>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</si>
  <si>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</si>
  <si>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</si>
  <si>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</si>
  <si>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</si>
  <si>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</si>
  <si>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</si>
  <si>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</si>
  <si>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</si>
  <si>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</si>
  <si>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</si>
  <si>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</si>
  <si>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</si>
  <si>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</si>
  <si>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</si>
  <si>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</si>
  <si>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</si>
  <si>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</si>
  <si>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</si>
  <si>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</si>
  <si>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</si>
  <si>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</si>
  <si>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</si>
  <si>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</si>
  <si>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</si>
  <si>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</si>
  <si>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</si>
  <si>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</si>
  <si>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</si>
  <si>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</si>
  <si>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</si>
  <si>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</si>
  <si>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</si>
  <si>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</si>
  <si>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</si>
  <si>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</si>
  <si>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</si>
  <si>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</si>
  <si>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</si>
  <si>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</si>
  <si>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</si>
  <si>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</si>
  <si>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</si>
  <si>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</si>
  <si>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</si>
  <si>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</si>
  <si>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</si>
  <si>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</si>
  <si>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</si>
  <si>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</si>
  <si>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</si>
  <si>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</si>
  <si>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</si>
  <si>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</si>
  <si>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</si>
  <si>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</si>
  <si>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</si>
  <si>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</si>
  <si>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</si>
  <si>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</si>
  <si>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</si>
  <si>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</si>
  <si>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</si>
  <si>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</si>
  <si>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</si>
  <si>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</si>
  <si>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</si>
  <si>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</si>
  <si>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</si>
  <si>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</si>
  <si>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</si>
  <si>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</si>
  <si>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</si>
  <si>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</si>
  <si>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</si>
  <si>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</si>
  <si>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</si>
  <si>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</si>
  <si>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</si>
  <si>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</si>
  <si>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</si>
  <si>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</si>
  <si>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</si>
  <si>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</si>
  <si>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</si>
  <si>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</si>
  <si>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</si>
  <si>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</si>
  <si>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</si>
  <si>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</si>
  <si>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</si>
  <si>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</si>
  <si>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</si>
  <si>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</si>
  <si>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</si>
  <si>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</si>
  <si>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</si>
  <si>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</si>
  <si>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</si>
  <si>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</si>
  <si>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</si>
  <si>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</si>
  <si>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</si>
  <si>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</si>
  <si>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</si>
  <si>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</si>
  <si>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</si>
  <si>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</si>
  <si>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</si>
  <si>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</si>
  <si>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</si>
  <si>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</si>
  <si>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</si>
  <si>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</si>
  <si>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</si>
  <si>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</si>
  <si>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</si>
  <si>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</si>
  <si>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</si>
  <si>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</si>
  <si>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</si>
  <si>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</si>
  <si>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</si>
  <si>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</si>
  <si>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</si>
  <si>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</si>
  <si>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</si>
  <si>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</si>
  <si>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</si>
  <si>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</si>
  <si>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</si>
  <si>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</si>
  <si>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</si>
  <si>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</si>
  <si>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</si>
  <si>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</si>
  <si>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</si>
  <si>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</si>
  <si>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</si>
  <si>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</si>
  <si>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</si>
  <si>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</si>
  <si>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</si>
  <si>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</si>
  <si>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</si>
  <si>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</si>
  <si>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</si>
  <si>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</si>
  <si>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</si>
  <si>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</si>
  <si>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</si>
  <si>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</si>
  <si>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</si>
  <si>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</si>
  <si>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</si>
  <si>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</si>
  <si>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</si>
  <si>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</si>
  <si>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</si>
  <si>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</si>
  <si>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</si>
  <si>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</si>
  <si>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</si>
  <si>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</si>
  <si>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</si>
  <si>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</si>
  <si>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</si>
  <si>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</si>
  <si>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</si>
  <si>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</si>
  <si>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</si>
  <si>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</si>
  <si>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</si>
  <si>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</si>
  <si>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</si>
  <si>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</si>
  <si>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</si>
  <si>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</si>
  <si>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</si>
  <si>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</si>
  <si>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</si>
  <si>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</si>
  <si>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</si>
  <si>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</si>
  <si>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</si>
  <si>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</si>
  <si>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</si>
  <si>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</si>
  <si>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</si>
  <si>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</si>
  <si>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</si>
  <si>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</si>
  <si>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</si>
  <si>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</si>
  <si>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</si>
  <si>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</si>
  <si>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</si>
  <si>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</si>
  <si>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</si>
  <si>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</si>
  <si>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</si>
  <si>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</si>
  <si>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</si>
  <si>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</si>
  <si>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</si>
  <si>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</si>
  <si>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</si>
  <si>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</si>
  <si>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</si>
  <si>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</si>
  <si>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</si>
  <si>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</si>
  <si>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</si>
  <si>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</si>
  <si>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</si>
  <si>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</si>
  <si>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</si>
  <si>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</si>
  <si>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</si>
  <si>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</si>
  <si>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</si>
  <si>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</si>
  <si>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</si>
  <si>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</si>
  <si>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</si>
  <si>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</si>
  <si>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</si>
  <si>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</si>
  <si>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</si>
  <si>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</si>
  <si>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</si>
  <si>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</si>
  <si>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</si>
  <si>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</si>
  <si>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</si>
  <si>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</si>
  <si>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</si>
  <si>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</si>
  <si>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</si>
  <si>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</si>
  <si>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</si>
  <si>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</si>
  <si>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</si>
  <si>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</si>
  <si>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</si>
  <si>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</si>
  <si>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</si>
  <si>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</si>
  <si>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</si>
  <si>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</si>
  <si>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</si>
  <si>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</si>
  <si>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</si>
  <si>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</si>
  <si>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</si>
  <si>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</si>
  <si>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</si>
  <si>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</si>
  <si>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</si>
  <si>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</si>
  <si>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</si>
  <si>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</si>
  <si>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</si>
  <si>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</si>
  <si>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</si>
  <si>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</si>
  <si>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</si>
  <si>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</si>
  <si>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</si>
  <si>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</si>
  <si>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</si>
  <si>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</si>
  <si>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</si>
  <si>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</si>
  <si>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</si>
  <si>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</si>
  <si>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</si>
  <si>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</si>
  <si>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</si>
  <si>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</si>
  <si>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</si>
  <si>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</si>
  <si>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</si>
  <si>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</si>
  <si>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</si>
  <si>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</si>
  <si>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</si>
  <si>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</si>
  <si>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</si>
  <si>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</si>
  <si>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</si>
  <si>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</si>
  <si>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</si>
  <si>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</si>
  <si>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</si>
  <si>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</si>
  <si>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</si>
  <si>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</si>
  <si>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</si>
  <si>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</si>
  <si>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</si>
  <si>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</si>
  <si>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</si>
  <si>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</si>
  <si>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</si>
  <si>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</si>
  <si>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</si>
  <si>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</si>
  <si>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</si>
  <si>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</si>
  <si>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</si>
  <si>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</si>
  <si>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</si>
  <si>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</si>
  <si>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</si>
  <si>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</si>
  <si>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</si>
  <si>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</si>
  <si>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</si>
  <si>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</si>
  <si>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</si>
  <si>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</si>
  <si>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</si>
  <si>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</si>
  <si>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</si>
  <si>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</si>
  <si>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</si>
  <si>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</si>
  <si>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</si>
  <si>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</si>
  <si>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</si>
  <si>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</si>
  <si>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</si>
  <si>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</si>
  <si>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</si>
  <si>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</si>
  <si>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</si>
  <si>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</si>
  <si>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</si>
  <si>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</si>
  <si>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</si>
  <si>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</si>
  <si>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</si>
  <si>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</si>
  <si>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</si>
  <si>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</si>
  <si>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</si>
  <si>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</si>
  <si>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</si>
  <si>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</si>
  <si>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</si>
  <si>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</si>
  <si>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</si>
  <si>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</si>
  <si>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</si>
  <si>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</si>
  <si>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</si>
  <si>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</si>
  <si>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</si>
  <si>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</si>
  <si>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</si>
  <si>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</si>
  <si>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</si>
  <si>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</si>
  <si>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</si>
  <si>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</si>
  <si>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</si>
  <si>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</si>
  <si>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</si>
  <si>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</si>
  <si>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</si>
  <si>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</si>
  <si>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</si>
  <si>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</si>
  <si>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</si>
  <si>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</si>
  <si>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</si>
  <si>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</si>
  <si>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</si>
  <si>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</si>
  <si>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</si>
  <si>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</si>
  <si>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</si>
  <si>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</si>
  <si>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</si>
  <si>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</si>
  <si>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</si>
  <si>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</si>
  <si>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</si>
  <si>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</si>
  <si>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</si>
  <si>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</si>
  <si>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</si>
  <si>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</si>
  <si>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</si>
  <si>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</si>
  <si>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</si>
  <si>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</si>
  <si>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</si>
  <si>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</si>
  <si>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</si>
  <si>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</si>
  <si>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</si>
  <si>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</si>
  <si>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</si>
  <si>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</si>
  <si>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</si>
  <si>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</si>
  <si>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</si>
  <si>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</si>
  <si>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</si>
  <si>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</si>
  <si>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</si>
  <si>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</si>
  <si>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</si>
  <si>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</si>
  <si>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</si>
  <si>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</si>
  <si>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</si>
  <si>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</si>
  <si>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</si>
  <si>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</si>
  <si>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</si>
  <si>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</si>
  <si>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</si>
  <si>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</si>
  <si>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</si>
  <si>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</si>
  <si>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</si>
  <si>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</si>
  <si>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</si>
  <si>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</si>
  <si>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</si>
  <si>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</si>
  <si>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</si>
  <si>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</si>
  <si>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</si>
  <si>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</si>
  <si>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</si>
  <si>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</si>
  <si>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</si>
  <si>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</si>
  <si>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</si>
  <si>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</si>
  <si>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</si>
  <si>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</si>
  <si>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</si>
  <si>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</si>
  <si>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</si>
  <si>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</si>
  <si>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</si>
  <si>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</si>
  <si>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</si>
  <si>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</si>
  <si>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</si>
  <si>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</si>
  <si>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</si>
  <si>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</si>
  <si>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</si>
  <si>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</si>
  <si>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</si>
  <si>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</si>
  <si>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</si>
  <si>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</si>
  <si>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</si>
  <si>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</si>
  <si>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</si>
  <si>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</si>
  <si>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</si>
  <si>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</si>
  <si>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</si>
  <si>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</si>
  <si>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</si>
  <si>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</si>
  <si>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</si>
  <si>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</si>
  <si>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</si>
  <si>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</si>
  <si>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</si>
  <si>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</si>
  <si>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</si>
  <si>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</si>
  <si>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</si>
  <si>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</si>
  <si>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</si>
  <si>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</si>
  <si>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</si>
  <si>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</si>
  <si>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</si>
  <si>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</si>
  <si>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</si>
  <si>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</si>
  <si>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</si>
  <si>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</si>
  <si>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</si>
  <si>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</si>
  <si>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</si>
  <si>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</si>
  <si>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</si>
  <si>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</si>
  <si>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</si>
  <si>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</si>
  <si>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</si>
  <si>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</si>
  <si>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</si>
  <si>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</si>
  <si>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</si>
  <si>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</si>
  <si>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</si>
  <si>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</si>
  <si>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</si>
  <si>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</si>
  <si>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</si>
  <si>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</si>
  <si>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</si>
  <si>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</si>
  <si>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</si>
  <si>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</si>
  <si>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</si>
  <si>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</si>
  <si>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</si>
  <si>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</si>
  <si>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</si>
  <si>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</si>
  <si>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</si>
  <si>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</si>
  <si>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</si>
  <si>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</si>
  <si>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</si>
  <si>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</si>
  <si>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</si>
  <si>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</si>
  <si>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</si>
  <si>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</si>
  <si>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</si>
  <si>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</si>
  <si>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</si>
  <si>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</si>
  <si>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</si>
  <si>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</si>
  <si>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</si>
  <si>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</si>
  <si>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</si>
  <si>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</si>
  <si>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</si>
  <si>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</si>
  <si>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</si>
  <si>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</si>
  <si>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</si>
  <si>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</si>
  <si>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</si>
  <si>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</si>
  <si>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</si>
  <si>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</si>
  <si>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</si>
  <si>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</si>
  <si>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</si>
  <si>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</si>
  <si>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</si>
  <si>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</si>
  <si>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</si>
  <si>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</si>
  <si>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</si>
  <si>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</si>
  <si>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</si>
  <si>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</si>
  <si>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</si>
  <si>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</si>
  <si>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</si>
  <si>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</si>
  <si>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</si>
  <si>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</si>
  <si>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</si>
  <si>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</si>
  <si>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</si>
  <si>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</si>
  <si>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</si>
  <si>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</si>
  <si>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</si>
  <si>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</si>
  <si>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</si>
  <si>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</si>
  <si>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</si>
  <si>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</si>
  <si>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</si>
  <si>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</si>
  <si>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</si>
  <si>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</si>
  <si>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</si>
  <si>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</si>
  <si>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</si>
  <si>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</si>
  <si>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</si>
  <si>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</si>
  <si>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</si>
  <si>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</si>
  <si>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</si>
  <si>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</si>
  <si>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</si>
  <si>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</si>
  <si>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</si>
  <si>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</si>
  <si>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</si>
  <si>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</si>
  <si>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</si>
  <si>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</si>
  <si>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</si>
  <si>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</si>
  <si>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</si>
  <si>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</si>
  <si>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</si>
  <si>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</si>
  <si>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</si>
  <si>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</si>
  <si>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</si>
  <si>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</si>
  <si>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</si>
  <si>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</si>
  <si>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</si>
  <si>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</si>
  <si>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</si>
  <si>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</si>
  <si>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</si>
  <si>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</si>
  <si>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</si>
  <si>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</si>
  <si>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</si>
  <si>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</si>
  <si>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</si>
  <si>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</si>
  <si>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</si>
  <si>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</si>
  <si>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</si>
  <si>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</si>
  <si>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</si>
  <si>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</si>
  <si>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</si>
  <si>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</si>
  <si>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</si>
  <si>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</si>
  <si>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</si>
  <si>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</si>
  <si>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</si>
  <si>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</si>
  <si>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</si>
  <si>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</si>
  <si>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</si>
  <si>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</si>
  <si>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</si>
  <si>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</si>
  <si>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</si>
  <si>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</si>
  <si>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</si>
  <si>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</si>
  <si>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</si>
  <si>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</si>
  <si>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</si>
  <si>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</si>
  <si>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</si>
  <si>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</si>
  <si>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</si>
  <si>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</si>
  <si>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</si>
  <si>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</si>
  <si>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</si>
  <si>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</si>
  <si>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</si>
  <si>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</si>
  <si>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</si>
  <si>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</si>
  <si>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</si>
  <si>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</si>
  <si>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</si>
  <si>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</si>
  <si>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</si>
  <si>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</si>
  <si>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</si>
  <si>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</si>
  <si>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</si>
  <si>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</si>
  <si>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</si>
  <si>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</si>
  <si>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</si>
  <si>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</si>
  <si>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</si>
  <si>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</si>
  <si>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</si>
  <si>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</si>
  <si>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</si>
  <si>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</si>
  <si>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</si>
  <si>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</si>
  <si>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</si>
  <si>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</si>
  <si>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</si>
  <si>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</si>
  <si>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</si>
  <si>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</si>
  <si>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</si>
  <si>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</si>
  <si>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</si>
  <si>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</si>
  <si>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</si>
  <si>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</si>
  <si>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</si>
  <si>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</si>
  <si>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</si>
  <si>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</si>
  <si>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</si>
  <si>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</si>
  <si>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</si>
  <si>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</si>
  <si>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</si>
  <si>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</si>
  <si>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</si>
  <si>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</si>
  <si>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</si>
  <si>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</si>
  <si>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</si>
  <si>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</si>
  <si>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</si>
  <si>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</si>
  <si>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</si>
  <si>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</si>
  <si>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</si>
  <si>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</si>
  <si>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</si>
  <si>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</si>
  <si>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</si>
  <si>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</si>
  <si>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</si>
  <si>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</si>
  <si>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</si>
  <si>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</si>
  <si>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</si>
  <si>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</si>
  <si>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</si>
  <si>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</si>
  <si>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</si>
  <si>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</si>
  <si>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</si>
  <si>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</si>
  <si>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</si>
  <si>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</si>
  <si>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</si>
  <si>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</si>
  <si>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</si>
  <si>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</si>
  <si>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</si>
  <si>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</si>
  <si>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</si>
  <si>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</si>
  <si>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</si>
  <si>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</si>
  <si>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</si>
  <si>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</si>
  <si>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</si>
  <si>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</si>
  <si>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</si>
  <si>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</si>
  <si>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</si>
  <si>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</si>
  <si>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</si>
  <si>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</si>
  <si>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</si>
  <si>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</si>
  <si>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</si>
  <si>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</si>
  <si>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</si>
  <si>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</si>
  <si>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</si>
  <si>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</si>
  <si>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</si>
  <si>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</si>
  <si>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</si>
  <si>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</si>
  <si>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</si>
  <si>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</si>
  <si>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</si>
  <si>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</si>
  <si>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</si>
  <si>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</si>
  <si>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</si>
  <si>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</si>
  <si>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</si>
  <si>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</si>
  <si>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</si>
  <si>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</si>
  <si>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</si>
  <si>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</si>
  <si>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</si>
  <si>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</si>
  <si>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</si>
  <si>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</si>
  <si>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</si>
  <si>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</si>
  <si>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</si>
  <si>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</si>
  <si>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</si>
  <si>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</si>
  <si>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</si>
  <si>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</si>
  <si>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</si>
  <si>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</si>
  <si>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</si>
  <si>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</si>
  <si>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</si>
  <si>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</si>
  <si>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</si>
  <si>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</si>
  <si>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</si>
  <si>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</si>
  <si>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</si>
  <si>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</si>
  <si>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</si>
  <si>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</si>
  <si>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</si>
  <si>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</si>
  <si>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</si>
  <si>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</si>
  <si>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</si>
  <si>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</si>
  <si>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</si>
  <si>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</si>
  <si>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</si>
  <si>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</si>
  <si>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</si>
  <si>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</si>
  <si>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</si>
  <si>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</si>
  <si>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</si>
  <si>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</si>
  <si>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</si>
  <si>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</si>
  <si>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</si>
  <si>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</si>
  <si>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</si>
  <si>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</si>
  <si>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</si>
  <si>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</si>
  <si>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</si>
  <si>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</si>
  <si>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</si>
  <si>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</si>
  <si>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</si>
  <si>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</si>
  <si>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</si>
  <si>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</si>
  <si>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</si>
  <si>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</si>
  <si>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</si>
  <si>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</si>
  <si>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</si>
  <si>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</si>
  <si>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</si>
  <si>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</si>
  <si>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</si>
  <si>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</si>
  <si>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</si>
  <si>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</si>
  <si>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</si>
  <si>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</si>
  <si>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</si>
  <si>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</si>
  <si>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</si>
  <si>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</si>
  <si>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</si>
  <si>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</si>
  <si>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</si>
  <si>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</si>
  <si>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</si>
  <si>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</si>
  <si>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</si>
  <si>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</si>
  <si>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</si>
  <si>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</si>
  <si>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</si>
  <si>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</si>
  <si>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</si>
  <si>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</si>
  <si>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</si>
  <si>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</si>
  <si>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</si>
  <si>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</si>
  <si>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</si>
  <si>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</si>
  <si>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</si>
  <si>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</si>
  <si>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</si>
  <si>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</si>
  <si>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</si>
  <si>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</si>
  <si>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</si>
  <si>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</si>
  <si>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</si>
  <si>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</si>
  <si>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</si>
  <si>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</si>
  <si>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</si>
  <si>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</si>
  <si>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</si>
  <si>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</si>
  <si>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</si>
  <si>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</si>
  <si>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</si>
  <si>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</si>
  <si>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</si>
  <si>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</si>
  <si>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</si>
  <si>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</si>
  <si>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</si>
  <si>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</si>
  <si>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</si>
  <si>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</si>
  <si>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</si>
  <si>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</si>
  <si>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</si>
  <si>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</si>
  <si>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</si>
  <si>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</si>
  <si>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</si>
  <si>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</si>
  <si>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</si>
  <si>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</si>
  <si>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</si>
  <si>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</si>
  <si>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</si>
  <si>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</si>
  <si>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</si>
  <si>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</si>
  <si>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</si>
  <si>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</si>
  <si>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</si>
  <si>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</si>
  <si>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</si>
  <si>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</si>
  <si>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</si>
  <si>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</si>
  <si>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</si>
  <si>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</si>
  <si>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</si>
  <si>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</si>
  <si>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</si>
  <si>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</si>
  <si>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</si>
  <si>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</si>
  <si>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</si>
  <si>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</si>
  <si>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</si>
  <si>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</si>
  <si>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</si>
  <si>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</si>
  <si>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</si>
  <si>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</si>
  <si>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</si>
  <si>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</si>
  <si>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</si>
  <si>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</si>
  <si>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</si>
  <si>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</si>
  <si>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</si>
  <si>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</si>
  <si>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</si>
  <si>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</si>
  <si>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</si>
  <si>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</si>
  <si>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</si>
  <si>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</si>
  <si>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</si>
  <si>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</si>
  <si>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</si>
  <si>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</si>
  <si>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</si>
  <si>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</si>
  <si>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</si>
  <si>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</si>
  <si>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</si>
  <si>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</si>
  <si>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</si>
  <si>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</si>
  <si>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</si>
  <si>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</si>
  <si>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</si>
  <si>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</si>
  <si>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</si>
  <si>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</si>
  <si>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</si>
  <si>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</si>
  <si>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</si>
  <si>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</si>
  <si>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</si>
  <si>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</si>
  <si>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</si>
  <si>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</si>
  <si>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</si>
  <si>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</si>
  <si>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</si>
  <si>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</si>
  <si>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</si>
  <si>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</si>
  <si>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</si>
  <si>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</si>
  <si>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</si>
  <si>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</si>
  <si>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</si>
  <si>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</si>
  <si>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</si>
  <si>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</si>
  <si>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</si>
  <si>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</si>
  <si>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</si>
  <si>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</si>
  <si>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</si>
  <si>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</si>
  <si>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</si>
  <si>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</si>
  <si>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</si>
  <si>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</si>
  <si>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</si>
  <si>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</si>
  <si>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</si>
  <si>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</si>
  <si>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</si>
  <si>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</si>
  <si>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</si>
  <si>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</si>
  <si>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</si>
  <si>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</si>
  <si>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</si>
  <si>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</si>
  <si>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</si>
  <si>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</si>
  <si>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</si>
  <si>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</si>
  <si>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</si>
  <si>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</si>
  <si>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</si>
  <si>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</si>
  <si>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</si>
  <si>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</si>
  <si>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</si>
  <si>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</si>
  <si>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</si>
  <si>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</si>
  <si>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</si>
  <si>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</si>
  <si>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</si>
  <si>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</si>
  <si>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</si>
  <si>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</si>
  <si>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</si>
  <si>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</si>
  <si>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</si>
  <si>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</si>
  <si>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</si>
  <si>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</si>
  <si>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</si>
  <si>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</si>
  <si>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</si>
  <si>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</si>
  <si>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</si>
  <si>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</si>
  <si>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</si>
  <si>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</si>
  <si>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</si>
  <si>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</si>
  <si>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</si>
  <si>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</si>
  <si>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</si>
  <si>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</si>
  <si>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</si>
  <si>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</si>
  <si>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</si>
  <si>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</si>
  <si>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</si>
  <si>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</si>
  <si>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</si>
  <si>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</si>
  <si>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</si>
  <si>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</si>
  <si>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</si>
  <si>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</si>
  <si>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</si>
  <si>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</si>
  <si>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</si>
  <si>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</si>
  <si>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</si>
  <si>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</si>
  <si>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</si>
  <si>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</si>
  <si>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</si>
  <si>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</si>
  <si>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</si>
  <si>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</si>
  <si>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</si>
  <si>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</si>
  <si>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</si>
  <si>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</si>
  <si>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</si>
  <si>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</si>
  <si>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</si>
  <si>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</si>
  <si>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</si>
  <si>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</si>
  <si>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</si>
  <si>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</si>
  <si>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</si>
  <si>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</si>
  <si>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</si>
  <si>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</si>
  <si>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</si>
  <si>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</si>
  <si>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</si>
  <si>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</si>
  <si>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</si>
  <si>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</si>
  <si>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</si>
  <si>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</si>
  <si>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</si>
  <si>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</si>
  <si>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</si>
  <si>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</si>
  <si>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</si>
  <si>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</si>
  <si>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</si>
  <si>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</si>
  <si>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</si>
  <si>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</si>
  <si>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</si>
  <si>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</si>
  <si>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</si>
  <si>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</si>
  <si>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</si>
  <si>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</si>
  <si>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</si>
  <si>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</si>
  <si>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</si>
  <si>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</si>
  <si>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</si>
  <si>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</si>
  <si>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</si>
  <si>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</si>
  <si>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</si>
  <si>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</si>
  <si>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</si>
  <si>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</si>
  <si>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</si>
  <si>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</si>
  <si>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</si>
  <si>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</si>
  <si>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</si>
  <si>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</si>
  <si>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</si>
  <si>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</si>
  <si>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</si>
  <si>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</si>
  <si>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</si>
  <si>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</si>
  <si>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</si>
  <si>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</si>
  <si>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</si>
  <si>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</si>
  <si>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</si>
  <si>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</si>
  <si>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</si>
  <si>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</si>
  <si>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</si>
  <si>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</si>
  <si>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</si>
  <si>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</si>
  <si>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</si>
  <si>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</si>
  <si>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</si>
  <si>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</si>
  <si>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</si>
  <si>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</si>
  <si>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</si>
  <si>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</si>
  <si>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</si>
  <si>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</si>
  <si>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</si>
  <si>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</si>
  <si>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</si>
  <si>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</si>
  <si>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</si>
  <si>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</si>
  <si>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</si>
  <si>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</si>
  <si>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</si>
  <si>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</si>
  <si>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</si>
  <si>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</si>
  <si>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</si>
  <si>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</si>
  <si>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</si>
  <si>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</si>
  <si>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</si>
  <si>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</si>
  <si>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</si>
  <si>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</si>
  <si>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</si>
  <si>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</si>
  <si>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</si>
  <si>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</si>
  <si>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</si>
  <si>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</si>
  <si>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</si>
  <si>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</si>
  <si>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</si>
  <si>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</si>
  <si>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</si>
  <si>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</si>
  <si>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</si>
  <si>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</si>
  <si>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</si>
  <si>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</si>
  <si>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</si>
  <si>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</si>
  <si>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</si>
  <si>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</si>
  <si>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</si>
  <si>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</si>
  <si>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</si>
  <si>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</si>
  <si>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</si>
  <si>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</si>
  <si>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</si>
  <si>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</si>
  <si>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</si>
  <si>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</si>
  <si>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</si>
  <si>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</si>
  <si>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</si>
  <si>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</si>
  <si>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</si>
  <si>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</si>
  <si>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</si>
  <si>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</si>
  <si>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</si>
  <si>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</si>
  <si>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</si>
  <si>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</si>
  <si>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</si>
  <si>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</si>
  <si>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</si>
  <si>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</si>
  <si>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</si>
  <si>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</si>
  <si>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</si>
  <si>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</si>
  <si>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</si>
  <si>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</si>
  <si>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</si>
  <si>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</si>
  <si>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</si>
  <si>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</si>
  <si>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</si>
  <si>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</si>
  <si>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</si>
  <si>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</si>
  <si>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</si>
  <si>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</si>
  <si>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</si>
  <si>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</si>
  <si>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</si>
  <si>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</si>
  <si>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</si>
  <si>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</si>
  <si>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</si>
  <si>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</si>
  <si>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</si>
  <si>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</si>
  <si>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</si>
  <si>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</si>
  <si>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</si>
  <si>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</si>
  <si>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</si>
  <si>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</si>
  <si>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</si>
  <si>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</si>
  <si>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</si>
  <si>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</si>
  <si>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</si>
  <si>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</si>
  <si>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</si>
  <si>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</si>
  <si>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</si>
  <si>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</si>
  <si>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</si>
  <si>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</si>
  <si>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</si>
  <si>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</si>
  <si>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</si>
  <si>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</si>
  <si>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</si>
  <si>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</si>
  <si>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</si>
  <si>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</si>
  <si>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</si>
  <si>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</si>
  <si>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</si>
  <si>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</si>
  <si>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</si>
  <si>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</si>
  <si>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</si>
  <si>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</si>
  <si>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</si>
  <si>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</si>
  <si>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</si>
  <si>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</si>
  <si>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</si>
  <si>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</si>
  <si>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</si>
  <si>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</si>
  <si>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</si>
  <si>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</si>
  <si>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</si>
  <si>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</si>
  <si>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</si>
  <si>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</si>
  <si>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</si>
  <si>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</si>
  <si>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</si>
  <si>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</si>
  <si>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</si>
  <si>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</si>
  <si>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</si>
  <si>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</si>
  <si>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</si>
  <si>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</si>
  <si>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</si>
  <si>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</si>
  <si>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</si>
  <si>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</si>
  <si>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</si>
  <si>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</si>
  <si>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</si>
  <si>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</si>
  <si>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</si>
  <si>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</si>
  <si>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</si>
  <si>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</si>
  <si>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</si>
  <si>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</si>
  <si>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</si>
  <si>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</si>
  <si>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</si>
  <si>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</si>
  <si>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</si>
  <si>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</si>
  <si>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</si>
  <si>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</si>
  <si>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</si>
  <si>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</si>
  <si>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</si>
  <si>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</si>
  <si>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</si>
  <si>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</si>
  <si>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</si>
  <si>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</si>
  <si>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</si>
  <si>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</si>
  <si>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</si>
  <si>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</si>
  <si>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</si>
  <si>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</si>
  <si>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</si>
  <si>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</si>
  <si>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</si>
  <si>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</si>
  <si>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</si>
  <si>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</si>
  <si>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</si>
  <si>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</si>
  <si>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</si>
  <si>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</si>
  <si>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</si>
  <si>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</si>
  <si>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</si>
  <si>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</si>
  <si>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</si>
  <si>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</si>
  <si>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</si>
  <si>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</si>
  <si>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</si>
  <si>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</si>
  <si>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</si>
  <si>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</si>
  <si>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</si>
  <si>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</si>
  <si>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</si>
  <si>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</si>
  <si>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</si>
  <si>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</si>
  <si>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</si>
  <si>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</si>
  <si>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</si>
  <si>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</si>
  <si>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</si>
  <si>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</si>
  <si>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</si>
  <si>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</si>
  <si>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</si>
  <si>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</si>
  <si>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</si>
  <si>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</si>
  <si>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</si>
  <si>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</si>
  <si>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</si>
  <si>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</si>
  <si>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</si>
  <si>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</si>
  <si>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</si>
  <si>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</si>
  <si>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</si>
  <si>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</si>
  <si>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</si>
  <si>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</si>
  <si>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</si>
  <si>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</si>
  <si>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</si>
  <si>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</si>
  <si>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</si>
  <si>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</si>
  <si>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</si>
  <si>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</si>
  <si>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</si>
  <si>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</si>
  <si>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</si>
  <si>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</si>
  <si>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</si>
  <si>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</si>
  <si>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</si>
  <si>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</si>
  <si>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</si>
  <si>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</si>
  <si>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</si>
  <si>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</si>
  <si>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</si>
  <si>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</si>
  <si>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</si>
  <si>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</si>
  <si>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</si>
  <si>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</si>
  <si>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</si>
  <si>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</si>
  <si>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</si>
  <si>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</si>
  <si>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</si>
  <si>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</si>
  <si>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</si>
  <si>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</si>
  <si>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</si>
  <si>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</si>
  <si>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</si>
  <si>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</si>
  <si>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</si>
  <si>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</si>
  <si>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</si>
  <si>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</si>
  <si>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</si>
  <si>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</si>
  <si>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</si>
  <si>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</si>
  <si>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</si>
  <si>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</si>
  <si>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</si>
  <si>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</si>
  <si>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</si>
  <si>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</si>
  <si>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</si>
  <si>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</si>
  <si>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</si>
  <si>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</si>
  <si>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</si>
  <si>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</si>
  <si>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</si>
  <si>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</si>
  <si>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</si>
  <si>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</si>
  <si>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</si>
  <si>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</si>
  <si>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</si>
  <si>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</si>
  <si>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</si>
  <si>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</si>
  <si>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</si>
  <si>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</si>
  <si>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</si>
  <si>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</si>
  <si>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</si>
  <si>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</si>
  <si>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</si>
  <si>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</si>
  <si>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</si>
  <si>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</si>
  <si>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</si>
  <si>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</si>
  <si>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</si>
  <si>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</si>
  <si>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</si>
  <si>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</si>
  <si>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</si>
  <si>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</si>
  <si>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</si>
  <si>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</si>
  <si>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</si>
  <si>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</si>
  <si>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</si>
  <si>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</si>
  <si>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</si>
  <si>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</si>
  <si>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</si>
  <si>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</si>
  <si>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</si>
  <si>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</si>
  <si>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</si>
  <si>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</si>
  <si>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</si>
  <si>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</si>
  <si>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</si>
  <si>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</si>
  <si>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</si>
  <si>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</si>
  <si>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</si>
  <si>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</si>
  <si>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</si>
  <si>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</si>
  <si>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</si>
  <si>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</si>
  <si>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</si>
  <si>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</si>
  <si>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</si>
  <si>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</si>
  <si>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</si>
  <si>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</si>
  <si>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</si>
  <si>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</si>
  <si>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</si>
  <si>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</si>
  <si>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</si>
  <si>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</si>
  <si>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</si>
  <si>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</si>
  <si>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</si>
  <si>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</si>
  <si>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</si>
  <si>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</si>
  <si>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</si>
  <si>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</si>
  <si>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</si>
  <si>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</si>
  <si>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</si>
  <si>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</si>
  <si>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</si>
  <si>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</si>
  <si>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</si>
  <si>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</si>
  <si>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</si>
  <si>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</si>
  <si>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</si>
  <si>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</si>
  <si>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</si>
  <si>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</si>
  <si>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</si>
  <si>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</si>
  <si>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</si>
  <si>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</si>
  <si>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</si>
  <si>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</si>
  <si>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</si>
  <si>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</si>
  <si>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</si>
  <si>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</si>
  <si>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</si>
  <si>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</si>
  <si>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</si>
  <si>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</si>
  <si>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</si>
  <si>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</si>
  <si>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</si>
  <si>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</si>
  <si>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</si>
  <si>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</si>
  <si>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</si>
  <si>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</si>
  <si>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</si>
  <si>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</si>
  <si>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</si>
  <si>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</si>
  <si>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</si>
  <si>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</si>
  <si>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</si>
  <si>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</si>
  <si>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</si>
  <si>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</si>
  <si>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</si>
  <si>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</si>
  <si>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</si>
  <si>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</si>
  <si>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</si>
  <si>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</si>
  <si>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</si>
  <si>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</si>
  <si>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</si>
  <si>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</si>
  <si>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</si>
  <si>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</si>
  <si>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</si>
  <si>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</si>
  <si>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</si>
  <si>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</si>
  <si>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</si>
  <si>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</si>
  <si>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</si>
  <si>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</si>
  <si>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</si>
  <si>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</si>
  <si>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</si>
  <si>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</si>
  <si>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</si>
  <si>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</si>
  <si>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</si>
  <si>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</si>
  <si>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</si>
  <si>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</si>
  <si>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</si>
  <si>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</si>
  <si>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</si>
  <si>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</si>
  <si>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</si>
  <si>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</si>
  <si>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</si>
  <si>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</si>
  <si>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</si>
  <si>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</si>
  <si>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</si>
  <si>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</si>
  <si>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</si>
  <si>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</si>
  <si>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</si>
  <si>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</si>
  <si>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</si>
  <si>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</si>
  <si>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</si>
  <si>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</si>
  <si>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</si>
  <si>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</si>
  <si>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</si>
  <si>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</si>
  <si>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</si>
  <si>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</si>
  <si>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</si>
  <si>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</si>
  <si>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</si>
  <si>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</si>
  <si>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</si>
  <si>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</si>
  <si>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</si>
  <si>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</si>
  <si>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</si>
  <si>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</si>
  <si>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</si>
  <si>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</si>
  <si>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</si>
  <si>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</si>
  <si>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</si>
  <si>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</si>
  <si>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</si>
  <si>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</si>
  <si>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</si>
  <si>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</si>
  <si>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</si>
  <si>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</si>
  <si>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</si>
  <si>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</si>
  <si>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</si>
  <si>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</si>
  <si>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</si>
  <si>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</si>
  <si>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</si>
  <si>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</si>
  <si>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</si>
  <si>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</si>
  <si>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</si>
  <si>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</si>
  <si>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</si>
  <si>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</si>
  <si>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</si>
  <si>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</si>
  <si>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</si>
  <si>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</si>
  <si>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</si>
  <si>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</si>
  <si>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</si>
  <si>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</si>
  <si>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</si>
  <si>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</si>
  <si>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</si>
  <si>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</si>
  <si>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</si>
  <si>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</si>
  <si>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</si>
  <si>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</si>
  <si>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</si>
  <si>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</si>
  <si>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</si>
  <si>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</si>
  <si>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</si>
  <si>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</si>
  <si>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</si>
  <si>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</si>
  <si>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</si>
  <si>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</si>
  <si>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</si>
  <si>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</si>
  <si>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</si>
  <si>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</si>
  <si>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</si>
  <si>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</si>
  <si>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</si>
  <si>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</si>
  <si>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</si>
  <si>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</si>
  <si>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</si>
  <si>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</si>
  <si>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</si>
  <si>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</si>
  <si>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</si>
  <si>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</si>
  <si>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</si>
  <si>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</si>
  <si>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</si>
  <si>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</si>
  <si>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</si>
  <si>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</si>
  <si>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</si>
  <si>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</si>
  <si>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</si>
  <si>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</si>
  <si>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</si>
  <si>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</si>
  <si>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</si>
  <si>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</si>
  <si>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</si>
  <si>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</si>
  <si>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</si>
  <si>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</si>
  <si>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</si>
  <si>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</si>
  <si>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</si>
  <si>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</si>
  <si>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</si>
  <si>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</si>
  <si>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</si>
  <si>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</si>
  <si>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</si>
  <si>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</si>
  <si>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</si>
  <si>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</si>
  <si>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</si>
  <si>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</si>
  <si>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</si>
  <si>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</si>
  <si>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</si>
  <si>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</si>
  <si>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</si>
  <si>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</si>
  <si>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</si>
  <si>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</si>
  <si>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</si>
  <si>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</si>
  <si>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</si>
  <si>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</si>
  <si>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</si>
  <si>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</si>
  <si>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</si>
  <si>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</si>
  <si>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</si>
  <si>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</si>
  <si>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</si>
  <si>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</si>
  <si>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</si>
  <si>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</si>
  <si>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</si>
  <si>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</si>
  <si>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</si>
  <si>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</si>
  <si>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</si>
  <si>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</si>
  <si>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</si>
  <si>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</si>
  <si>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</si>
  <si>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</si>
  <si>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</si>
  <si>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</si>
  <si>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</si>
  <si>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</si>
  <si>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</si>
  <si>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</si>
  <si>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</si>
  <si>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</si>
  <si>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</si>
  <si>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</si>
  <si>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</si>
  <si>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</si>
  <si>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</si>
  <si>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</si>
  <si>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</si>
  <si>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</si>
  <si>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</si>
  <si>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</si>
  <si>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</si>
  <si>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</si>
  <si>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</si>
  <si>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</si>
  <si>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</si>
  <si>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</si>
  <si>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</si>
  <si>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</si>
  <si>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</si>
  <si>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</si>
  <si>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</si>
  <si>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</si>
  <si>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</si>
  <si>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</si>
  <si>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</si>
  <si>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</si>
  <si>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</si>
  <si>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</si>
  <si>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</si>
  <si>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</si>
  <si>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</si>
  <si>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</si>
  <si>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</si>
  <si>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</si>
  <si>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</si>
  <si>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</si>
  <si>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</si>
  <si>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</si>
  <si>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</si>
  <si>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</si>
  <si>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</si>
  <si>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</si>
  <si>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</si>
  <si>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</si>
  <si>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</si>
  <si>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</si>
  <si>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</si>
  <si>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</si>
  <si>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</si>
  <si>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</si>
  <si>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</si>
  <si>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</si>
  <si>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</si>
  <si>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</si>
  <si>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</si>
  <si>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</si>
  <si>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</si>
  <si>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</si>
  <si>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</si>
  <si>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</si>
  <si>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</si>
  <si>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</si>
  <si>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</si>
  <si>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</si>
  <si>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</si>
  <si>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</si>
  <si>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</si>
  <si>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</si>
  <si>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</si>
  <si>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</si>
  <si>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</si>
  <si>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</si>
  <si>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</si>
  <si>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</si>
  <si>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</si>
  <si>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</si>
  <si>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</si>
  <si>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</si>
  <si>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</si>
  <si>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</si>
  <si>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</si>
  <si>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</si>
  <si>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</si>
  <si>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</si>
  <si>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(Multiple Items)</t>
  </si>
  <si>
    <t>Campaign Length</t>
  </si>
  <si>
    <t>FALSE</t>
  </si>
  <si>
    <t>TRUE</t>
  </si>
  <si>
    <t>Avg Donation</t>
  </si>
  <si>
    <t>Avg number of backers</t>
  </si>
  <si>
    <t>Goal</t>
  </si>
  <si>
    <t>&gt;= 50000</t>
  </si>
  <si>
    <t>&lt; 1000</t>
  </si>
  <si>
    <t>Number</t>
  </si>
  <si>
    <t>Successful</t>
  </si>
  <si>
    <t>Failed</t>
  </si>
  <si>
    <t>Canceled</t>
  </si>
  <si>
    <t>Total</t>
  </si>
  <si>
    <t>Max</t>
  </si>
  <si>
    <t>Percent</t>
  </si>
  <si>
    <t>Projects &gt;= $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</si>
  <si>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</si>
  <si>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</si>
  <si>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</si>
  <si>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</si>
  <si>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</si>
  <si>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</si>
  <si>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</si>
  <si>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</si>
  <si>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</si>
  <si>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</si>
  <si>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</si>
  <si>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</si>
  <si>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</si>
  <si>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Divider Worksheet - intentionally blank</t>
  </si>
  <si>
    <t>Divider worksheet - Intentionally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</si>
</sst>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/dd/yy;@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/>
    <xf numFmtId="0" fontId="1" fillId="0" borderId="0" xfId="0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3" fontId="0" fillId="0" borderId="0" xfId="1" applyFont="1"/>
    <xf numFmtId="164" fontId="1" fillId="0" borderId="0" xfId="1" applyNumberFormat="1" applyFont="1" applyAlignment="1">
      <alignment horizontal="center" wrapText="1"/>
    </xf>
    <xf numFmtId="164" fontId="0" fillId="0" borderId="0" xfId="1" applyNumberFormat="1" applyFont="1"/>
    <xf numFmtId="3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9" fontId="0" fillId="0" borderId="0" xfId="3" applyNumberFormat="1" applyFont="1"/>
    <xf numFmtId="0" fontId="0" fillId="0" borderId="1" xfId="0" applyBorder="1"/>
    <xf numFmtId="9" fontId="0" fillId="0" borderId="1" xfId="3" applyNumberFormat="1" applyFont="1" applyBorder="1"/>
    <xf numFmtId="0" fontId="0" fillId="0" borderId="2" xfId="0" applyBorder="1" applyAlignment="1">
      <alignment horizontal="center"/>
    </xf>
    <xf numFmtId="0" fontId="0" fillId="0" borderId="0" xfId="0" applyFill="1" applyBorder="1" applyAlignment="1"/>
    <xf numFmtId="0" fontId="0" fillId="0" borderId="3" xfId="0" applyFill="1" applyBorder="1" applyAlignment="1"/>
    <xf numFmtId="0" fontId="0" fillId="0" borderId="1" xfId="0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1" fillId="0" borderId="1" xfId="0" applyFont="1" applyBorder="1"/>
    <xf numFmtId="43" fontId="0" fillId="0" borderId="0" xfId="1" applyFont="1" applyFill="1" applyBorder="1" applyAlignment="1"/>
    <xf numFmtId="43" fontId="0" fillId="0" borderId="3" xfId="1" applyFont="1" applyFill="1" applyBorder="1" applyAlignme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1"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theme="9"/>
        </patternFill>
      </fill>
    </dxf>
    <dxf>
      <font>
        <strike val="0"/>
        <color theme="0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theme="9"/>
        </patternFill>
      </fill>
    </dxf>
    <dxf>
      <font>
        <strike val="0"/>
        <color theme="0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theme="9"/>
        </patternFill>
      </fill>
    </dxf>
    <dxf>
      <font>
        <strike val="0"/>
        <color theme="0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Spreadsheet.xlsx]Campaigns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A-420F-A7FD-2A27803C2655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A-420F-A7FD-2A27803C2655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A-420F-A7FD-2A27803C2655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A-420F-A7FD-2A27803C2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543656"/>
        <c:axId val="517540048"/>
      </c:barChart>
      <c:catAx>
        <c:axId val="51754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40048"/>
        <c:crosses val="autoZero"/>
        <c:auto val="1"/>
        <c:lblAlgn val="ctr"/>
        <c:lblOffset val="100"/>
        <c:noMultiLvlLbl val="0"/>
      </c:catAx>
      <c:valAx>
        <c:axId val="5175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Spreadsheet.xlsx]Campaigns by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3-4DE1-8FA3-BDBBEDA3997F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3-4DE1-8FA3-BDBBEDA3997F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3-4DE1-8FA3-BDBBEDA3997F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8-4B43-8E68-DB404467F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543656"/>
        <c:axId val="517540048"/>
      </c:barChart>
      <c:catAx>
        <c:axId val="51754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40048"/>
        <c:crosses val="autoZero"/>
        <c:auto val="1"/>
        <c:lblAlgn val="ctr"/>
        <c:lblOffset val="100"/>
        <c:noMultiLvlLbl val="0"/>
      </c:catAx>
      <c:valAx>
        <c:axId val="5175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Spreadsheet.xlsx]Campaigns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08896233999923"/>
          <c:y val="0.23869932925051035"/>
          <c:w val="0.74263688068164901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'Campaigns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C-4976-91C4-FAF2AC8E6E93}"/>
            </c:ext>
          </c:extLst>
        </c:ser>
        <c:ser>
          <c:idx val="1"/>
          <c:order val="1"/>
          <c:tx>
            <c:strRef>
              <c:f>'Campaigns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C-4976-91C4-FAF2AC8E6E93}"/>
            </c:ext>
          </c:extLst>
        </c:ser>
        <c:ser>
          <c:idx val="2"/>
          <c:order val="2"/>
          <c:tx>
            <c:strRef>
              <c:f>'Campaigns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7C-4976-91C4-FAF2AC8E6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090304"/>
        <c:axId val="1233090632"/>
      </c:lineChart>
      <c:catAx>
        <c:axId val="12330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0632"/>
        <c:crosses val="autoZero"/>
        <c:auto val="1"/>
        <c:lblAlgn val="ctr"/>
        <c:lblOffset val="100"/>
        <c:noMultiLvlLbl val="0"/>
      </c:catAx>
      <c:valAx>
        <c:axId val="12330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>
            <c:manualLayout>
              <c:xMode val="edge"/>
              <c:yMode val="edge"/>
              <c:x val="0"/>
              <c:y val="0.42409995625546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737383921013116"/>
          <c:y val="0.89872630504520268"/>
          <c:w val="0.52379057880922775"/>
          <c:h val="7.8947920983561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</a:t>
            </a:r>
            <a:r>
              <a:rPr lang="en-US" baseline="0"/>
              <a:t> Projects based on $Pledged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1'!$M$2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1'!$M$3:$M$14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'Bonus 1'!$B$3:$B$14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81A2-4CA6-A63A-5AAE68283F46}"/>
            </c:ext>
          </c:extLst>
        </c:ser>
        <c:ser>
          <c:idx val="1"/>
          <c:order val="1"/>
          <c:tx>
            <c:strRef>
              <c:f>'Bonus 1'!$N$2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1'!$N$3:$N$14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A2-4CA6-A63A-5AAE68283F46}"/>
            </c:ext>
          </c:extLst>
        </c:ser>
        <c:ser>
          <c:idx val="2"/>
          <c:order val="2"/>
          <c:tx>
            <c:strRef>
              <c:f>'Bonus 1'!$O$2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1'!$O$3:$O$14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1A2-4CA6-A63A-5AAE68283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462168"/>
        <c:axId val="653464792"/>
      </c:lineChart>
      <c:catAx>
        <c:axId val="653462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64792"/>
        <c:crosses val="autoZero"/>
        <c:auto val="1"/>
        <c:lblAlgn val="ctr"/>
        <c:lblOffset val="100"/>
        <c:noMultiLvlLbl val="0"/>
      </c:catAx>
      <c:valAx>
        <c:axId val="6534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6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Spreadsheet.xlsx]Staff Picked!PivotTable3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Benefits </a:t>
            </a:r>
            <a:r>
              <a:rPr lang="en-US"/>
              <a:t>of Staff Pick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Picked'!$B$1</c:f>
              <c:strCache>
                <c:ptCount val="1"/>
                <c:pt idx="0">
                  <c:v>Avg Donation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'Staff Picked'!$A$2:$A$4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Picked'!$B$2:$B$4</c:f>
              <c:numCache>
                <c:formatCode>"$"#,##0</c:formatCode>
                <c:ptCount val="2"/>
                <c:pt idx="0">
                  <c:v>75.485315036722284</c:v>
                </c:pt>
                <c:pt idx="1">
                  <c:v>102.33305986696239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6EE-8CD1-78224329298A}"/>
            </c:ext>
          </c:extLst>
        </c:ser>
        <c:ser>
          <c:idx val="1"/>
          <c:order val="1"/>
          <c:tx>
            <c:strRef>
              <c:f>'Staff Picked'!$C$1</c:f>
              <c:strCache>
                <c:ptCount val="1"/>
                <c:pt idx="0">
                  <c:v>Avg number of backers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'Staff Picked'!$A$2:$A$4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Picked'!$C$2:$C$4</c:f>
              <c:numCache>
                <c:formatCode>#,##0</c:formatCode>
                <c:ptCount val="2"/>
                <c:pt idx="0">
                  <c:v>67.27754155392347</c:v>
                </c:pt>
                <c:pt idx="1">
                  <c:v>437.05764966740577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6EE-8CD1-78224329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314992"/>
        <c:axId val="513318272"/>
      </c:barChart>
      <c:catAx>
        <c:axId val="51331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Picked?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18272"/>
        <c:crosses val="autoZero"/>
        <c:auto val="1"/>
        <c:lblAlgn val="ctr"/>
        <c:lblOffset val="100"/>
        <c:noMultiLvlLbl val="0"/>
      </c:catAx>
      <c:valAx>
        <c:axId val="5133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= Avg Donation, # = Avg Donors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1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Spreadsheet.xlsx]Plays Success Rate!PivotTable3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Success Rate </a:t>
            </a:r>
            <a:r>
              <a:rPr lang="en-US"/>
              <a:t>- 2011-2016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108896233999923"/>
          <c:y val="0.23869932925051035"/>
          <c:w val="0.74263688068164901"/>
          <c:h val="0.56695902595508896"/>
        </c:manualLayout>
      </c:layout>
      <c:pieChart>
        <c:varyColors val="1"/>
        <c:ser>
          <c:idx val="0"/>
          <c:order val="0"/>
          <c:tx>
            <c:strRef>
              <c:f>'Plays Success Rate'!$B$5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B-4FA0-9B37-EE3246B680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B-4FA0-9B37-EE3246B680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'Plays Success Rate'!$A$6:$A$8</c:f>
              <c:strCache>
                <c:ptCount val="2"/>
                <c:pt idx="0">
                  <c:v>successful</c:v>
                </c:pt>
                <c:pt idx="1">
                  <c:v>failed</c:v>
                </c:pt>
              </c:strCache>
            </c:strRef>
          </c:cat>
          <c:val>
            <c:numRef>
              <c:f>'Plays Success Rate'!$B$6:$B$8</c:f>
              <c:numCache>
                <c:formatCode>General</c:formatCode>
                <c:ptCount val="2"/>
                <c:pt idx="0">
                  <c:v>678</c:v>
                </c:pt>
                <c:pt idx="1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1-43BA-BEE4-090104814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152403</xdr:colOff>
      <xdr:row>2</xdr:row>
      <xdr:rowOff>0</xdr:rowOff>
    </xdr:from>
    <xdr:to>
      <xdr:col>17</xdr:col>
      <xdr:colOff>466725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8F9F0-C3B5-44F7-BB1A-229DDF9FF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0</xdr:rowOff>
    </xdr:from>
    <xdr:to>
      <xdr:col>20</xdr:col>
      <xdr:colOff>257174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93B25-9C6E-4CBB-BED6-E7B44D352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175260</xdr:rowOff>
    </xdr:from>
    <xdr:to>
      <xdr:col>13</xdr:col>
      <xdr:colOff>99060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C18A0-1619-4F61-8A67-D7798BC2E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15</xdr:row>
      <xdr:rowOff>137160</xdr:rowOff>
    </xdr:from>
    <xdr:to>
      <xdr:col>12</xdr:col>
      <xdr:colOff>541020</xdr:colOff>
      <xdr:row>31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11A788-A0A3-4C19-B643-FB3F79D45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0</xdr:row>
      <xdr:rowOff>144780</xdr:rowOff>
    </xdr:from>
    <xdr:to>
      <xdr:col>5</xdr:col>
      <xdr:colOff>1615440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F401-B593-4E67-972C-E74095D87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203835</xdr:colOff>
      <xdr:row>2</xdr:row>
      <xdr:rowOff>175260</xdr:rowOff>
    </xdr:from>
    <xdr:to>
      <xdr:col>7</xdr:col>
      <xdr:colOff>594360</xdr:colOff>
      <xdr:row>23</xdr:row>
      <xdr:rowOff>32385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2640B-A1A1-487E-8BED-418F59DDA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Rettig" refreshedDate="44171.526492129633" createdVersion="6" refreshedVersion="6" minRefreshableVersion="3" recordCount="4114" xr:uid="{A4A57B1B-C6D7-402B-A1A8-BD6317FBEAF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Rettig" refreshedDate="44171.580689699076" createdVersion="6" refreshedVersion="6" minRefreshableVersion="3" recordCount="4114" xr:uid="{4B091BBE-23D6-402A-AEFB-D58EC968DE9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Rettig" refreshedDate="44172.654361226851" createdVersion="6" refreshedVersion="6" minRefreshableVersion="3" recordCount="3038" xr:uid="{4FB56BC1-CCAB-4B21-A64C-1B81879F5089}">
  <cacheSource type="worksheet">
    <worksheetSource ref="A1:S3039" sheet="Adjusted Data"/>
  </cacheSource>
  <cacheFields count="19">
    <cacheField name="id" numFmtId="0">
      <sharedItems containsSemiMixedTypes="0" containsString="0" containsNumber="1" containsInteger="1" minValue="0" maxValue="4113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04916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4T15:21:56"/>
    </cacheField>
    <cacheField name="Date Ended Coversion" numFmtId="165">
      <sharedItems containsSemiMixedTypes="0" containsNonDate="0" containsDate="1" containsString="0" minDate="2009-08-10T19:26:00" maxDate="2017-05-03T19:12:00"/>
    </cacheField>
    <cacheField name="Campaign Length" numFmtId="43">
      <sharedItems containsSemiMixedTypes="0" containsString="0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8">
  <r>
    <n v="0"/>
    <n v="8500"/>
    <n v="11633"/>
    <x v="0"/>
    <s v="US"/>
    <s v="USD"/>
    <n v="1437620400"/>
    <n v="1434931811"/>
    <x v="0"/>
    <n v="182"/>
    <b v="1"/>
    <s v="film &amp; video/television"/>
    <n v="137"/>
    <n v="63.92"/>
    <s v="film &amp; video"/>
    <s v="television"/>
    <d v="2015-06-22T00:10:11"/>
    <d v="2015-07-23T03:00:00"/>
    <n v="31"/>
  </r>
  <r>
    <n v="1"/>
    <n v="10275"/>
    <n v="14653"/>
    <x v="0"/>
    <s v="US"/>
    <s v="USD"/>
    <n v="1488464683"/>
    <n v="1485872683"/>
    <x v="0"/>
    <n v="79"/>
    <b v="1"/>
    <s v="film &amp; video/television"/>
    <n v="143"/>
    <n v="185.48"/>
    <s v="film &amp; video"/>
    <s v="television"/>
    <d v="2017-01-31T14:24:43"/>
    <d v="2017-03-02T14:24:43"/>
    <n v="30"/>
  </r>
  <r>
    <n v="3"/>
    <n v="10000"/>
    <n v="10390"/>
    <x v="0"/>
    <s v="US"/>
    <s v="USD"/>
    <n v="1407414107"/>
    <n v="1404822107"/>
    <x v="0"/>
    <n v="150"/>
    <b v="1"/>
    <s v="film &amp; video/television"/>
    <n v="104"/>
    <n v="69.27"/>
    <s v="film &amp; video"/>
    <s v="television"/>
    <d v="2014-07-08T12:21:47"/>
    <d v="2014-08-07T12:21:47"/>
    <n v="30"/>
  </r>
  <r>
    <n v="4"/>
    <n v="44000"/>
    <n v="54116.28"/>
    <x v="0"/>
    <s v="US"/>
    <s v="USD"/>
    <n v="1450555279"/>
    <n v="1447963279"/>
    <x v="0"/>
    <n v="284"/>
    <b v="1"/>
    <s v="film &amp; video/television"/>
    <n v="123"/>
    <n v="190.55"/>
    <s v="film &amp; video"/>
    <s v="television"/>
    <d v="2015-11-19T20:01:19"/>
    <d v="2015-12-19T20:01:19"/>
    <n v="30"/>
  </r>
  <r>
    <n v="5"/>
    <n v="3999"/>
    <n v="4390"/>
    <x v="0"/>
    <s v="US"/>
    <s v="USD"/>
    <n v="1469770500"/>
    <n v="1468362207"/>
    <x v="0"/>
    <n v="47"/>
    <b v="1"/>
    <s v="film &amp; video/television"/>
    <n v="110"/>
    <n v="93.4"/>
    <s v="film &amp; video"/>
    <s v="television"/>
    <d v="2016-07-12T22:23:27"/>
    <d v="2016-07-29T05:35:00"/>
    <n v="16"/>
  </r>
  <r>
    <n v="6"/>
    <n v="8000"/>
    <n v="8519"/>
    <x v="0"/>
    <s v="US"/>
    <s v="USD"/>
    <n v="1402710250"/>
    <n v="1401846250"/>
    <x v="0"/>
    <n v="58"/>
    <b v="1"/>
    <s v="film &amp; video/television"/>
    <n v="106"/>
    <n v="146.88"/>
    <s v="film &amp; video"/>
    <s v="television"/>
    <d v="2014-06-04T01:44:10"/>
    <d v="2014-06-14T01:44:10"/>
    <n v="10"/>
  </r>
  <r>
    <n v="7"/>
    <n v="9000"/>
    <n v="9110"/>
    <x v="0"/>
    <s v="US"/>
    <s v="USD"/>
    <n v="1467680867"/>
    <n v="1464224867"/>
    <x v="0"/>
    <n v="57"/>
    <b v="1"/>
    <s v="film &amp; video/television"/>
    <n v="101"/>
    <n v="159.82"/>
    <s v="film &amp; video"/>
    <s v="television"/>
    <d v="2016-05-26T01:07:47"/>
    <d v="2016-07-05T01:07:47"/>
    <n v="40"/>
  </r>
  <r>
    <n v="8"/>
    <n v="3500"/>
    <n v="3501.52"/>
    <x v="0"/>
    <s v="US"/>
    <s v="USD"/>
    <n v="1460754000"/>
    <n v="1460155212"/>
    <x v="0"/>
    <n v="12"/>
    <b v="1"/>
    <s v="film &amp; video/television"/>
    <n v="100"/>
    <n v="291.79000000000002"/>
    <s v="film &amp; video"/>
    <s v="television"/>
    <d v="2016-04-08T22:40:12"/>
    <d v="2016-04-15T21:00:00"/>
    <n v="7"/>
  </r>
  <r>
    <n v="9"/>
    <n v="500"/>
    <n v="629.99"/>
    <x v="0"/>
    <s v="US"/>
    <s v="USD"/>
    <n v="1460860144"/>
    <n v="1458268144"/>
    <x v="0"/>
    <n v="20"/>
    <b v="1"/>
    <s v="film &amp; video/television"/>
    <n v="126"/>
    <n v="31.5"/>
    <s v="film &amp; video"/>
    <s v="television"/>
    <d v="2016-03-18T02:29:04"/>
    <d v="2016-04-17T02:29:04"/>
    <n v="30"/>
  </r>
  <r>
    <n v="10"/>
    <n v="3000"/>
    <n v="3015"/>
    <x v="0"/>
    <s v="US"/>
    <s v="USD"/>
    <n v="1403660279"/>
    <n v="1400636279"/>
    <x v="0"/>
    <n v="19"/>
    <b v="1"/>
    <s v="film &amp; video/television"/>
    <n v="101"/>
    <n v="158.68"/>
    <s v="film &amp; video"/>
    <s v="television"/>
    <d v="2014-05-21T01:37:59"/>
    <d v="2014-06-25T01:37:59"/>
    <n v="35"/>
  </r>
  <r>
    <n v="11"/>
    <n v="5000"/>
    <n v="6025"/>
    <x v="0"/>
    <s v="US"/>
    <s v="USD"/>
    <n v="1471834800"/>
    <n v="1469126462"/>
    <x v="0"/>
    <n v="75"/>
    <b v="1"/>
    <s v="film &amp; video/television"/>
    <n v="121"/>
    <n v="80.33"/>
    <s v="film &amp; video"/>
    <s v="television"/>
    <d v="2016-07-21T18:41:02"/>
    <d v="2016-08-22T03:00:00"/>
    <n v="31"/>
  </r>
  <r>
    <n v="12"/>
    <n v="30000"/>
    <n v="49588"/>
    <x v="0"/>
    <s v="US"/>
    <s v="USD"/>
    <n v="1405479600"/>
    <n v="1401642425"/>
    <x v="0"/>
    <n v="827"/>
    <b v="1"/>
    <s v="film &amp; video/television"/>
    <n v="165"/>
    <n v="59.96"/>
    <s v="film &amp; video"/>
    <s v="television"/>
    <d v="2014-06-01T17:07:05"/>
    <d v="2014-07-16T03:00:00"/>
    <n v="44"/>
  </r>
  <r>
    <n v="13"/>
    <n v="3500"/>
    <n v="5599"/>
    <x v="0"/>
    <s v="US"/>
    <s v="USD"/>
    <n v="1466713620"/>
    <n v="1463588109"/>
    <x v="0"/>
    <n v="51"/>
    <b v="1"/>
    <s v="film &amp; video/television"/>
    <n v="160"/>
    <n v="109.78"/>
    <s v="film &amp; video"/>
    <s v="television"/>
    <d v="2016-05-18T16:15:09"/>
    <d v="2016-06-23T20:27:00"/>
    <n v="36"/>
  </r>
  <r>
    <n v="16"/>
    <n v="12000"/>
    <n v="12029"/>
    <x v="0"/>
    <s v="US"/>
    <s v="USD"/>
    <n v="1402896600"/>
    <n v="1398971211"/>
    <x v="0"/>
    <n v="70"/>
    <b v="1"/>
    <s v="film &amp; video/television"/>
    <n v="100"/>
    <n v="171.84"/>
    <s v="film &amp; video"/>
    <s v="television"/>
    <d v="2014-05-01T19:06:51"/>
    <d v="2014-06-16T05:30:00"/>
    <n v="45"/>
  </r>
  <r>
    <n v="18"/>
    <n v="30000"/>
    <n v="31896.33"/>
    <x v="0"/>
    <s v="US"/>
    <s v="USD"/>
    <n v="1410958856"/>
    <n v="1408366856"/>
    <x v="0"/>
    <n v="342"/>
    <b v="1"/>
    <s v="film &amp; video/television"/>
    <n v="106"/>
    <n v="93.26"/>
    <s v="film &amp; video"/>
    <s v="television"/>
    <d v="2014-08-18T13:00:56"/>
    <d v="2014-09-17T13:00:56"/>
    <n v="30"/>
  </r>
  <r>
    <n v="19"/>
    <n v="850"/>
    <n v="1235"/>
    <x v="0"/>
    <s v="US"/>
    <s v="USD"/>
    <n v="1437420934"/>
    <n v="1434828934"/>
    <x v="0"/>
    <n v="22"/>
    <b v="1"/>
    <s v="film &amp; video/television"/>
    <n v="145"/>
    <n v="56.14"/>
    <s v="film &amp; video"/>
    <s v="television"/>
    <d v="2015-06-20T19:35:34"/>
    <d v="2015-07-20T19:35:34"/>
    <n v="30"/>
  </r>
  <r>
    <n v="20"/>
    <n v="2000"/>
    <n v="2004"/>
    <x v="0"/>
    <s v="US"/>
    <s v="USD"/>
    <n v="1442167912"/>
    <n v="1436983912"/>
    <x v="0"/>
    <n v="25"/>
    <b v="1"/>
    <s v="film &amp; video/television"/>
    <n v="100"/>
    <n v="80.16"/>
    <s v="film &amp; video"/>
    <s v="television"/>
    <d v="2015-07-15T18:11:52"/>
    <d v="2015-09-13T18:11:52"/>
    <n v="60"/>
  </r>
  <r>
    <n v="21"/>
    <n v="18500"/>
    <n v="20190"/>
    <x v="0"/>
    <s v="US"/>
    <s v="USD"/>
    <n v="1411743789"/>
    <n v="1409151789"/>
    <x v="0"/>
    <n v="101"/>
    <b v="1"/>
    <s v="film &amp; video/television"/>
    <n v="109"/>
    <n v="199.9"/>
    <s v="film &amp; video"/>
    <s v="television"/>
    <d v="2014-08-27T15:03:09"/>
    <d v="2014-09-26T15:03:09"/>
    <n v="30"/>
  </r>
  <r>
    <n v="22"/>
    <n v="350"/>
    <n v="410"/>
    <x v="0"/>
    <s v="US"/>
    <s v="USD"/>
    <n v="1420099140"/>
    <n v="1418766740"/>
    <x v="0"/>
    <n v="8"/>
    <b v="1"/>
    <s v="film &amp; video/television"/>
    <n v="117"/>
    <n v="51.25"/>
    <s v="film &amp; video"/>
    <s v="television"/>
    <d v="2014-12-16T21:52:20"/>
    <d v="2015-01-01T07:59:00"/>
    <n v="15"/>
  </r>
  <r>
    <n v="23"/>
    <n v="2000"/>
    <n v="2370"/>
    <x v="0"/>
    <s v="US"/>
    <s v="USD"/>
    <n v="1430407200"/>
    <n v="1428086501"/>
    <x v="0"/>
    <n v="23"/>
    <b v="1"/>
    <s v="film &amp; video/television"/>
    <n v="119"/>
    <n v="103.04"/>
    <s v="film &amp; video"/>
    <s v="television"/>
    <d v="2015-04-03T18:41:41"/>
    <d v="2015-04-30T15:20:00"/>
    <n v="27"/>
  </r>
  <r>
    <n v="24"/>
    <n v="35000"/>
    <n v="38082.69"/>
    <x v="0"/>
    <s v="US"/>
    <s v="USD"/>
    <n v="1442345940"/>
    <n v="1439494863"/>
    <x v="0"/>
    <n v="574"/>
    <b v="1"/>
    <s v="film &amp; video/television"/>
    <n v="109"/>
    <n v="66.349999999999994"/>
    <s v="film &amp; video"/>
    <s v="television"/>
    <d v="2015-08-13T19:41:03"/>
    <d v="2015-09-15T19:39:00"/>
    <n v="33"/>
  </r>
  <r>
    <n v="25"/>
    <n v="600"/>
    <n v="800"/>
    <x v="0"/>
    <s v="US"/>
    <s v="USD"/>
    <n v="1452299761"/>
    <n v="1447115761"/>
    <x v="0"/>
    <n v="14"/>
    <b v="1"/>
    <s v="film &amp; video/television"/>
    <n v="133"/>
    <n v="57.14"/>
    <s v="film &amp; video"/>
    <s v="television"/>
    <d v="2015-11-10T00:36:01"/>
    <d v="2016-01-09T00:36:01"/>
    <n v="60"/>
  </r>
  <r>
    <n v="26"/>
    <n v="1250"/>
    <n v="1940"/>
    <x v="0"/>
    <s v="US"/>
    <s v="USD"/>
    <n v="1408278144"/>
    <n v="1404822144"/>
    <x v="0"/>
    <n v="19"/>
    <b v="1"/>
    <s v="film &amp; video/television"/>
    <n v="155"/>
    <n v="102.11"/>
    <s v="film &amp; video"/>
    <s v="television"/>
    <d v="2014-07-08T12:22:24"/>
    <d v="2014-08-17T12:22:24"/>
    <n v="40"/>
  </r>
  <r>
    <n v="28"/>
    <n v="12000"/>
    <n v="12042"/>
    <x v="0"/>
    <s v="US"/>
    <s v="USD"/>
    <n v="1450307284"/>
    <n v="1447715284"/>
    <x v="0"/>
    <n v="71"/>
    <b v="1"/>
    <s v="film &amp; video/television"/>
    <n v="100"/>
    <n v="169.61"/>
    <s v="film &amp; video"/>
    <s v="television"/>
    <d v="2015-11-16T23:08:04"/>
    <d v="2015-12-16T23:08:04"/>
    <n v="30"/>
  </r>
  <r>
    <n v="30"/>
    <n v="4000"/>
    <n v="4051.99"/>
    <x v="0"/>
    <s v="US"/>
    <s v="USD"/>
    <n v="1408604515"/>
    <n v="1406012515"/>
    <x v="0"/>
    <n v="53"/>
    <b v="1"/>
    <s v="film &amp; video/television"/>
    <n v="101"/>
    <n v="76.45"/>
    <s v="film &amp; video"/>
    <s v="television"/>
    <d v="2014-07-22T07:01:55"/>
    <d v="2014-08-21T07:01:55"/>
    <n v="30"/>
  </r>
  <r>
    <n v="31"/>
    <n v="13"/>
    <n v="13"/>
    <x v="0"/>
    <s v="US"/>
    <s v="USD"/>
    <n v="1453748434"/>
    <n v="1452193234"/>
    <x v="0"/>
    <n v="1"/>
    <b v="1"/>
    <s v="film &amp; video/television"/>
    <n v="100"/>
    <n v="13"/>
    <s v="film &amp; video"/>
    <s v="television"/>
    <d v="2016-01-07T19:00:34"/>
    <d v="2016-01-25T19:00:34"/>
    <n v="18"/>
  </r>
  <r>
    <n v="32"/>
    <n v="28450"/>
    <n v="28520"/>
    <x v="0"/>
    <s v="US"/>
    <s v="USD"/>
    <n v="1463111940"/>
    <n v="1459523017"/>
    <x v="0"/>
    <n v="89"/>
    <b v="1"/>
    <s v="film &amp; video/television"/>
    <n v="100"/>
    <n v="320.45"/>
    <s v="film &amp; video"/>
    <s v="television"/>
    <d v="2016-04-01T15:03:37"/>
    <d v="2016-05-13T03:59:00"/>
    <n v="42"/>
  </r>
  <r>
    <n v="33"/>
    <n v="5250"/>
    <n v="5360"/>
    <x v="0"/>
    <s v="US"/>
    <s v="USD"/>
    <n v="1447001501"/>
    <n v="1444405901"/>
    <x v="0"/>
    <n v="64"/>
    <b v="1"/>
    <s v="film &amp; video/television"/>
    <n v="102"/>
    <n v="83.75"/>
    <s v="film &amp; video"/>
    <s v="television"/>
    <d v="2015-10-09T15:51:41"/>
    <d v="2015-11-08T16:51:41"/>
    <n v="30"/>
  </r>
  <r>
    <n v="34"/>
    <n v="2600"/>
    <n v="3392"/>
    <x v="0"/>
    <s v="US"/>
    <s v="USD"/>
    <n v="1407224601"/>
    <n v="1405928601"/>
    <x v="0"/>
    <n v="68"/>
    <b v="1"/>
    <s v="film &amp; video/television"/>
    <n v="130"/>
    <n v="49.88"/>
    <s v="film &amp; video"/>
    <s v="television"/>
    <d v="2014-07-21T07:43:21"/>
    <d v="2014-08-05T07:43:21"/>
    <n v="15"/>
  </r>
  <r>
    <n v="35"/>
    <n v="1000"/>
    <n v="1665"/>
    <x v="0"/>
    <s v="US"/>
    <s v="USD"/>
    <n v="1430179200"/>
    <n v="1428130814"/>
    <x v="0"/>
    <n v="28"/>
    <b v="1"/>
    <s v="film &amp; video/television"/>
    <n v="167"/>
    <n v="59.46"/>
    <s v="film &amp; video"/>
    <s v="television"/>
    <d v="2015-04-04T07:00:14"/>
    <d v="2015-04-28T00:00:00"/>
    <n v="24"/>
  </r>
  <r>
    <n v="36"/>
    <n v="6000"/>
    <n v="8529"/>
    <x v="0"/>
    <s v="US"/>
    <s v="USD"/>
    <n v="1428128525"/>
    <n v="1425540125"/>
    <x v="0"/>
    <n v="44"/>
    <b v="1"/>
    <s v="film &amp; video/television"/>
    <n v="142"/>
    <n v="193.84"/>
    <s v="film &amp; video"/>
    <s v="television"/>
    <d v="2015-03-05T07:22:05"/>
    <d v="2015-04-04T06:22:05"/>
    <n v="30"/>
  </r>
  <r>
    <n v="37"/>
    <n v="22000"/>
    <n v="40357"/>
    <x v="0"/>
    <s v="US"/>
    <s v="USD"/>
    <n v="1425055079"/>
    <n v="1422463079"/>
    <x v="0"/>
    <n v="253"/>
    <b v="1"/>
    <s v="film &amp; video/television"/>
    <n v="183"/>
    <n v="159.51"/>
    <s v="film &amp; video"/>
    <s v="television"/>
    <d v="2015-01-28T16:37:59"/>
    <d v="2015-02-27T16:37:59"/>
    <n v="30"/>
  </r>
  <r>
    <n v="38"/>
    <n v="2500"/>
    <n v="2751"/>
    <x v="0"/>
    <s v="US"/>
    <s v="USD"/>
    <n v="1368235344"/>
    <n v="1365643344"/>
    <x v="0"/>
    <n v="66"/>
    <b v="1"/>
    <s v="film &amp; video/television"/>
    <n v="110"/>
    <n v="41.68"/>
    <s v="film &amp; video"/>
    <s v="television"/>
    <d v="2013-04-11T01:22:24"/>
    <d v="2013-05-11T01:22:24"/>
    <n v="30"/>
  </r>
  <r>
    <n v="40"/>
    <n v="2000"/>
    <n v="2027"/>
    <x v="0"/>
    <s v="US"/>
    <s v="USD"/>
    <n v="1403150400"/>
    <n v="1401426488"/>
    <x v="0"/>
    <n v="16"/>
    <b v="1"/>
    <s v="film &amp; video/television"/>
    <n v="101"/>
    <n v="126.69"/>
    <s v="film &amp; video"/>
    <s v="television"/>
    <d v="2014-05-30T05:08:08"/>
    <d v="2014-06-19T04:00:00"/>
    <n v="20"/>
  </r>
  <r>
    <n v="41"/>
    <n v="2000"/>
    <n v="2000"/>
    <x v="0"/>
    <s v="US"/>
    <s v="USD"/>
    <n v="1412516354"/>
    <n v="1409924354"/>
    <x v="0"/>
    <n v="19"/>
    <b v="1"/>
    <s v="film &amp; video/television"/>
    <n v="100"/>
    <n v="105.26"/>
    <s v="film &amp; video"/>
    <s v="television"/>
    <d v="2014-09-05T13:39:14"/>
    <d v="2014-10-05T13:39:14"/>
    <n v="30"/>
  </r>
  <r>
    <n v="42"/>
    <n v="14000"/>
    <n v="19860"/>
    <x v="0"/>
    <s v="US"/>
    <s v="USD"/>
    <n v="1419780026"/>
    <n v="1417188026"/>
    <x v="0"/>
    <n v="169"/>
    <b v="1"/>
    <s v="film &amp; video/television"/>
    <n v="142"/>
    <n v="117.51"/>
    <s v="film &amp; video"/>
    <s v="television"/>
    <d v="2014-11-28T15:20:26"/>
    <d v="2014-12-28T15:20:26"/>
    <n v="30"/>
  </r>
  <r>
    <n v="43"/>
    <n v="10000"/>
    <n v="30866"/>
    <x v="0"/>
    <s v="US"/>
    <s v="USD"/>
    <n v="1405209600"/>
    <n v="1402599486"/>
    <x v="0"/>
    <n v="263"/>
    <b v="1"/>
    <s v="film &amp; video/television"/>
    <n v="309"/>
    <n v="117.36"/>
    <s v="film &amp; video"/>
    <s v="television"/>
    <d v="2014-06-12T18:58:06"/>
    <d v="2014-07-13T00:00:00"/>
    <n v="30"/>
  </r>
  <r>
    <n v="44"/>
    <n v="2000"/>
    <n v="2000"/>
    <x v="0"/>
    <s v="US"/>
    <s v="USD"/>
    <n v="1412648537"/>
    <n v="1408760537"/>
    <x v="0"/>
    <n v="15"/>
    <b v="1"/>
    <s v="film &amp; video/television"/>
    <n v="100"/>
    <n v="133.33000000000001"/>
    <s v="film &amp; video"/>
    <s v="television"/>
    <d v="2014-08-23T02:22:17"/>
    <d v="2014-10-07T02:22:17"/>
    <n v="45"/>
  </r>
  <r>
    <n v="45"/>
    <n v="5000"/>
    <n v="6000"/>
    <x v="0"/>
    <s v="US"/>
    <s v="USD"/>
    <n v="1461769107"/>
    <n v="1459177107"/>
    <x v="0"/>
    <n v="61"/>
    <b v="1"/>
    <s v="film &amp; video/television"/>
    <n v="120"/>
    <n v="98.36"/>
    <s v="film &amp; video"/>
    <s v="television"/>
    <d v="2016-03-28T14:58:27"/>
    <d v="2016-04-27T14:58:27"/>
    <n v="30"/>
  </r>
  <r>
    <n v="47"/>
    <n v="5000"/>
    <n v="5380.55"/>
    <x v="0"/>
    <s v="US"/>
    <s v="USD"/>
    <n v="1419021607"/>
    <n v="1413834007"/>
    <x v="0"/>
    <n v="70"/>
    <b v="1"/>
    <s v="film &amp; video/television"/>
    <n v="108"/>
    <n v="76.87"/>
    <s v="film &amp; video"/>
    <s v="television"/>
    <d v="2014-10-20T19:40:07"/>
    <d v="2014-12-19T20:40:07"/>
    <n v="60"/>
  </r>
  <r>
    <n v="49"/>
    <n v="12000"/>
    <n v="12000"/>
    <x v="0"/>
    <s v="US"/>
    <s v="USD"/>
    <n v="1445660045"/>
    <n v="1443068045"/>
    <x v="0"/>
    <n v="87"/>
    <b v="1"/>
    <s v="film &amp; video/television"/>
    <n v="100"/>
    <n v="137.93"/>
    <s v="film &amp; video"/>
    <s v="television"/>
    <d v="2015-09-24T04:14:05"/>
    <d v="2015-10-24T04:14:05"/>
    <n v="30"/>
  </r>
  <r>
    <n v="51"/>
    <n v="11000"/>
    <n v="14082"/>
    <x v="0"/>
    <s v="US"/>
    <s v="USD"/>
    <n v="1439245037"/>
    <n v="1436653037"/>
    <x v="0"/>
    <n v="119"/>
    <b v="1"/>
    <s v="film &amp; video/television"/>
    <n v="128"/>
    <n v="118.34"/>
    <s v="film &amp; video"/>
    <s v="television"/>
    <d v="2015-07-11T22:17:17"/>
    <d v="2015-08-10T22:17:17"/>
    <n v="30"/>
  </r>
  <r>
    <n v="52"/>
    <n v="10000"/>
    <n v="11621"/>
    <x v="0"/>
    <s v="US"/>
    <s v="USD"/>
    <n v="1405615846"/>
    <n v="1403023846"/>
    <x v="0"/>
    <n v="52"/>
    <b v="1"/>
    <s v="film &amp; video/television"/>
    <n v="116"/>
    <n v="223.48"/>
    <s v="film &amp; video"/>
    <s v="television"/>
    <d v="2014-06-17T16:50:46"/>
    <d v="2014-07-17T16:50:46"/>
    <n v="30"/>
  </r>
  <r>
    <n v="53"/>
    <n v="3000"/>
    <n v="3289"/>
    <x v="0"/>
    <s v="US"/>
    <s v="USD"/>
    <n v="1396648800"/>
    <n v="1395407445"/>
    <x v="0"/>
    <n v="117"/>
    <b v="1"/>
    <s v="film &amp; video/television"/>
    <n v="110"/>
    <n v="28.11"/>
    <s v="film &amp; video"/>
    <s v="television"/>
    <d v="2014-03-21T13:10:45"/>
    <d v="2014-04-04T22:00:00"/>
    <n v="14"/>
  </r>
  <r>
    <n v="54"/>
    <n v="10000"/>
    <n v="10100"/>
    <x v="0"/>
    <s v="US"/>
    <s v="USD"/>
    <n v="1451063221"/>
    <n v="1448471221"/>
    <x v="0"/>
    <n v="52"/>
    <b v="1"/>
    <s v="film &amp; video/television"/>
    <n v="101"/>
    <n v="194.23"/>
    <s v="film &amp; video"/>
    <s v="television"/>
    <d v="2015-11-25T17:07:01"/>
    <d v="2015-12-25T17:07:01"/>
    <n v="30"/>
  </r>
  <r>
    <n v="55"/>
    <n v="8600"/>
    <n v="11090"/>
    <x v="0"/>
    <s v="US"/>
    <s v="USD"/>
    <n v="1464390916"/>
    <n v="1462576516"/>
    <x v="0"/>
    <n v="86"/>
    <b v="1"/>
    <s v="film &amp; video/television"/>
    <n v="129"/>
    <n v="128.94999999999999"/>
    <s v="film &amp; video"/>
    <s v="television"/>
    <d v="2016-05-06T23:15:16"/>
    <d v="2016-05-27T23:15:16"/>
    <n v="21"/>
  </r>
  <r>
    <n v="57"/>
    <n v="15000"/>
    <n v="15285"/>
    <x v="0"/>
    <s v="US"/>
    <s v="USD"/>
    <n v="1429991962"/>
    <n v="1427399962"/>
    <x v="0"/>
    <n v="69"/>
    <b v="1"/>
    <s v="film &amp; video/television"/>
    <n v="102"/>
    <n v="221.52"/>
    <s v="film &amp; video"/>
    <s v="television"/>
    <d v="2015-03-26T19:59:22"/>
    <d v="2015-04-25T19:59:22"/>
    <n v="30"/>
  </r>
  <r>
    <n v="58"/>
    <n v="10000"/>
    <n v="10291"/>
    <x v="0"/>
    <s v="US"/>
    <s v="USD"/>
    <n v="1416423172"/>
    <n v="1413827572"/>
    <x v="0"/>
    <n v="75"/>
    <b v="1"/>
    <s v="film &amp; video/television"/>
    <n v="103"/>
    <n v="137.21"/>
    <s v="film &amp; video"/>
    <s v="television"/>
    <d v="2014-10-20T17:52:52"/>
    <d v="2014-11-19T18:52:52"/>
    <n v="30"/>
  </r>
  <r>
    <n v="59"/>
    <n v="20000"/>
    <n v="20025.14"/>
    <x v="0"/>
    <s v="US"/>
    <s v="USD"/>
    <n v="1442264400"/>
    <n v="1439530776"/>
    <x v="0"/>
    <n v="33"/>
    <b v="1"/>
    <s v="film &amp; video/television"/>
    <n v="100"/>
    <n v="606.82000000000005"/>
    <s v="film &amp; video"/>
    <s v="television"/>
    <d v="2015-08-14T05:39:36"/>
    <d v="2015-09-14T21:00:00"/>
    <n v="32"/>
  </r>
  <r>
    <n v="61"/>
    <n v="5000"/>
    <n v="7415"/>
    <x v="0"/>
    <s v="US"/>
    <s v="USD"/>
    <n v="1370547157"/>
    <n v="1368646357"/>
    <x v="0"/>
    <n v="23"/>
    <b v="1"/>
    <s v="film &amp; video/shorts"/>
    <n v="148"/>
    <n v="322.39"/>
    <s v="film &amp; video"/>
    <s v="shorts"/>
    <d v="2013-05-15T19:32:37"/>
    <d v="2013-06-06T19:32:37"/>
    <n v="22"/>
  </r>
  <r>
    <n v="62"/>
    <n v="3000"/>
    <n v="4642"/>
    <x v="0"/>
    <s v="US"/>
    <s v="USD"/>
    <n v="1362337878"/>
    <n v="1360177878"/>
    <x v="0"/>
    <n v="48"/>
    <b v="1"/>
    <s v="film &amp; video/shorts"/>
    <n v="155"/>
    <n v="96.71"/>
    <s v="film &amp; video"/>
    <s v="shorts"/>
    <d v="2013-02-06T19:11:18"/>
    <d v="2013-03-03T19:11:18"/>
    <n v="25"/>
  </r>
  <r>
    <n v="63"/>
    <n v="2000"/>
    <n v="2270.37"/>
    <x v="0"/>
    <s v="US"/>
    <s v="USD"/>
    <n v="1388206740"/>
    <n v="1386194013"/>
    <x v="0"/>
    <n v="64"/>
    <b v="1"/>
    <s v="film &amp; video/shorts"/>
    <n v="114"/>
    <n v="35.47"/>
    <s v="film &amp; video"/>
    <s v="shorts"/>
    <d v="2013-12-04T21:53:33"/>
    <d v="2013-12-28T04:59:00"/>
    <n v="23"/>
  </r>
  <r>
    <n v="64"/>
    <n v="1200"/>
    <n v="2080"/>
    <x v="0"/>
    <s v="US"/>
    <s v="USD"/>
    <n v="1373243181"/>
    <n v="1370651181"/>
    <x v="0"/>
    <n v="24"/>
    <b v="1"/>
    <s v="film &amp; video/shorts"/>
    <n v="173"/>
    <n v="86.67"/>
    <s v="film &amp; video"/>
    <s v="shorts"/>
    <d v="2013-06-08T00:26:21"/>
    <d v="2013-07-08T00:26:21"/>
    <n v="30"/>
  </r>
  <r>
    <n v="66"/>
    <n v="2000"/>
    <n v="2372"/>
    <x v="0"/>
    <s v="US"/>
    <s v="USD"/>
    <n v="1468873420"/>
    <n v="1466281420"/>
    <x v="0"/>
    <n v="26"/>
    <b v="1"/>
    <s v="film &amp; video/shorts"/>
    <n v="119"/>
    <n v="91.23"/>
    <s v="film &amp; video"/>
    <s v="shorts"/>
    <d v="2016-06-18T20:23:40"/>
    <d v="2016-07-18T20:23:40"/>
    <n v="30"/>
  </r>
  <r>
    <n v="67"/>
    <n v="2000"/>
    <n v="2325"/>
    <x v="0"/>
    <s v="US"/>
    <s v="USD"/>
    <n v="1342360804"/>
    <n v="1339768804"/>
    <x v="0"/>
    <n v="20"/>
    <b v="1"/>
    <s v="film &amp; video/shorts"/>
    <n v="116"/>
    <n v="116.25"/>
    <s v="film &amp; video"/>
    <s v="shorts"/>
    <d v="2012-06-15T14:00:04"/>
    <d v="2012-07-15T14:00:04"/>
    <n v="30"/>
  </r>
  <r>
    <n v="69"/>
    <n v="10000"/>
    <n v="11094.23"/>
    <x v="0"/>
    <s v="US"/>
    <s v="USD"/>
    <n v="1317538740"/>
    <n v="1314765025"/>
    <x v="0"/>
    <n v="178"/>
    <b v="1"/>
    <s v="film &amp; video/shorts"/>
    <n v="111"/>
    <n v="62.33"/>
    <s v="film &amp; video"/>
    <s v="shorts"/>
    <d v="2011-08-31T04:30:25"/>
    <d v="2011-10-02T06:59:00"/>
    <n v="32"/>
  </r>
  <r>
    <n v="70"/>
    <n v="500"/>
    <n v="636"/>
    <x v="0"/>
    <s v="US"/>
    <s v="USD"/>
    <n v="1315171845"/>
    <n v="1309987845"/>
    <x v="0"/>
    <n v="17"/>
    <b v="1"/>
    <s v="film &amp; video/shorts"/>
    <n v="127"/>
    <n v="37.409999999999997"/>
    <s v="film &amp; video"/>
    <s v="shorts"/>
    <d v="2011-07-06T21:30:45"/>
    <d v="2011-09-04T21:30:45"/>
    <n v="60"/>
  </r>
  <r>
    <n v="71"/>
    <n v="1800"/>
    <n v="2231"/>
    <x v="0"/>
    <s v="US"/>
    <s v="USD"/>
    <n v="1338186657"/>
    <n v="1333002657"/>
    <x v="0"/>
    <n v="32"/>
    <b v="1"/>
    <s v="film &amp; video/shorts"/>
    <n v="124"/>
    <n v="69.72"/>
    <s v="film &amp; video"/>
    <s v="shorts"/>
    <d v="2012-03-29T06:30:57"/>
    <d v="2012-05-28T06:30:57"/>
    <n v="60"/>
  </r>
  <r>
    <n v="72"/>
    <n v="2200"/>
    <n v="2385"/>
    <x v="0"/>
    <s v="US"/>
    <s v="USD"/>
    <n v="1352937600"/>
    <n v="1351210481"/>
    <x v="0"/>
    <n v="41"/>
    <b v="1"/>
    <s v="film &amp; video/shorts"/>
    <n v="108"/>
    <n v="58.17"/>
    <s v="film &amp; video"/>
    <s v="shorts"/>
    <d v="2012-10-26T00:14:41"/>
    <d v="2012-11-15T00:00:00"/>
    <n v="20"/>
  </r>
  <r>
    <n v="73"/>
    <n v="900"/>
    <n v="900"/>
    <x v="0"/>
    <s v="US"/>
    <s v="USD"/>
    <n v="1304395140"/>
    <n v="1297620584"/>
    <x v="0"/>
    <n v="18"/>
    <b v="1"/>
    <s v="film &amp; video/shorts"/>
    <n v="100"/>
    <n v="50"/>
    <s v="film &amp; video"/>
    <s v="shorts"/>
    <d v="2011-02-13T18:09:44"/>
    <d v="2011-05-03T03:59:00"/>
    <n v="78"/>
  </r>
  <r>
    <n v="75"/>
    <n v="3500"/>
    <n v="4040"/>
    <x v="0"/>
    <s v="US"/>
    <s v="USD"/>
    <n v="1366693272"/>
    <n v="1364101272"/>
    <x v="0"/>
    <n v="47"/>
    <b v="1"/>
    <s v="film &amp; video/shorts"/>
    <n v="115"/>
    <n v="85.96"/>
    <s v="film &amp; video"/>
    <s v="shorts"/>
    <d v="2013-03-24T05:01:12"/>
    <d v="2013-04-23T05:01:12"/>
    <n v="30"/>
  </r>
  <r>
    <n v="76"/>
    <n v="300"/>
    <n v="460"/>
    <x v="0"/>
    <s v="US"/>
    <s v="USD"/>
    <n v="1325007358"/>
    <n v="1319819758"/>
    <x v="0"/>
    <n v="15"/>
    <b v="1"/>
    <s v="film &amp; video/shorts"/>
    <n v="153"/>
    <n v="30.67"/>
    <s v="film &amp; video"/>
    <s v="shorts"/>
    <d v="2011-10-28T16:35:58"/>
    <d v="2011-12-27T17:35:58"/>
    <n v="60"/>
  </r>
  <r>
    <n v="77"/>
    <n v="400"/>
    <n v="1570"/>
    <x v="0"/>
    <s v="US"/>
    <s v="USD"/>
    <n v="1337569140"/>
    <n v="1332991717"/>
    <x v="0"/>
    <n v="26"/>
    <b v="1"/>
    <s v="film &amp; video/shorts"/>
    <n v="393"/>
    <n v="60.38"/>
    <s v="film &amp; video"/>
    <s v="shorts"/>
    <d v="2012-03-29T03:28:37"/>
    <d v="2012-05-21T02:59:00"/>
    <n v="53"/>
  </r>
  <r>
    <n v="80"/>
    <n v="12000"/>
    <n v="12870"/>
    <x v="0"/>
    <s v="US"/>
    <s v="USD"/>
    <n v="1386640856"/>
    <n v="1383616856"/>
    <x v="0"/>
    <n v="47"/>
    <b v="1"/>
    <s v="film &amp; video/shorts"/>
    <n v="107"/>
    <n v="273.83"/>
    <s v="film &amp; video"/>
    <s v="shorts"/>
    <d v="2013-11-05T02:00:56"/>
    <d v="2013-12-10T02:00:56"/>
    <n v="35"/>
  </r>
  <r>
    <n v="81"/>
    <n v="750"/>
    <n v="1485"/>
    <x v="0"/>
    <s v="US"/>
    <s v="USD"/>
    <n v="1342234920"/>
    <n v="1341892127"/>
    <x v="0"/>
    <n v="28"/>
    <b v="1"/>
    <s v="film &amp; video/shorts"/>
    <n v="198"/>
    <n v="53.04"/>
    <s v="film &amp; video"/>
    <s v="shorts"/>
    <d v="2012-07-10T03:48:47"/>
    <d v="2012-07-14T03:02:00"/>
    <n v="4"/>
  </r>
  <r>
    <n v="82"/>
    <n v="4000"/>
    <n v="4000.5"/>
    <x v="0"/>
    <s v="US"/>
    <s v="USD"/>
    <n v="1318189261"/>
    <n v="1315597261"/>
    <x v="0"/>
    <n v="100"/>
    <b v="1"/>
    <s v="film &amp; video/shorts"/>
    <n v="100"/>
    <n v="40.01"/>
    <s v="film &amp; video"/>
    <s v="shorts"/>
    <d v="2011-09-09T19:41:01"/>
    <d v="2011-10-09T19:41:01"/>
    <n v="30"/>
  </r>
  <r>
    <n v="84"/>
    <n v="500"/>
    <n v="500"/>
    <x v="0"/>
    <s v="US"/>
    <s v="USD"/>
    <n v="1305483086"/>
    <n v="1302891086"/>
    <x v="0"/>
    <n v="7"/>
    <b v="1"/>
    <s v="film &amp; video/shorts"/>
    <n v="100"/>
    <n v="71.430000000000007"/>
    <s v="film &amp; video"/>
    <s v="shorts"/>
    <d v="2011-04-15T18:11:26"/>
    <d v="2011-05-15T18:11:26"/>
    <n v="30"/>
  </r>
  <r>
    <n v="85"/>
    <n v="1200"/>
    <n v="1506"/>
    <x v="0"/>
    <s v="US"/>
    <s v="USD"/>
    <n v="1316746837"/>
    <n v="1314154837"/>
    <x v="0"/>
    <n v="21"/>
    <b v="1"/>
    <s v="film &amp; video/shorts"/>
    <n v="126"/>
    <n v="71.709999999999994"/>
    <s v="film &amp; video"/>
    <s v="shorts"/>
    <d v="2011-08-24T03:00:37"/>
    <d v="2011-09-23T03:00:37"/>
    <n v="30"/>
  </r>
  <r>
    <n v="87"/>
    <n v="2500"/>
    <n v="2615"/>
    <x v="0"/>
    <s v="US"/>
    <s v="USD"/>
    <n v="1275529260"/>
    <n v="1274705803"/>
    <x v="0"/>
    <n v="25"/>
    <b v="1"/>
    <s v="film &amp; video/shorts"/>
    <n v="105"/>
    <n v="104.6"/>
    <s v="film &amp; video"/>
    <s v="shorts"/>
    <d v="2010-05-24T12:56:43"/>
    <d v="2010-06-03T01:41:00"/>
    <n v="10"/>
  </r>
  <r>
    <n v="88"/>
    <n v="3500"/>
    <n v="3600"/>
    <x v="0"/>
    <s v="US"/>
    <s v="USD"/>
    <n v="1403452131"/>
    <n v="1401205731"/>
    <x v="0"/>
    <n v="60"/>
    <b v="1"/>
    <s v="film &amp; video/shorts"/>
    <n v="103"/>
    <n v="60"/>
    <s v="film &amp; video"/>
    <s v="shorts"/>
    <d v="2014-05-27T15:48:51"/>
    <d v="2014-06-22T15:48:51"/>
    <n v="26"/>
  </r>
  <r>
    <n v="89"/>
    <n v="6000"/>
    <n v="6904"/>
    <x v="0"/>
    <s v="US"/>
    <s v="USD"/>
    <n v="1370196192"/>
    <n v="1368036192"/>
    <x v="0"/>
    <n v="56"/>
    <b v="1"/>
    <s v="film &amp; video/shorts"/>
    <n v="115"/>
    <n v="123.29"/>
    <s v="film &amp; video"/>
    <s v="shorts"/>
    <d v="2013-05-08T18:03:12"/>
    <d v="2013-06-02T18:03:12"/>
    <n v="25"/>
  </r>
  <r>
    <n v="90"/>
    <n v="500"/>
    <n v="502"/>
    <x v="0"/>
    <s v="US"/>
    <s v="USD"/>
    <n v="1310454499"/>
    <n v="1307862499"/>
    <x v="0"/>
    <n v="16"/>
    <b v="1"/>
    <s v="film &amp; video/shorts"/>
    <n v="100"/>
    <n v="31.38"/>
    <s v="film &amp; video"/>
    <s v="shorts"/>
    <d v="2011-06-12T07:08:19"/>
    <d v="2011-07-12T07:08:19"/>
    <n v="30"/>
  </r>
  <r>
    <n v="91"/>
    <n v="3000"/>
    <n v="3600"/>
    <x v="0"/>
    <s v="US"/>
    <s v="USD"/>
    <n v="1305625164"/>
    <n v="1300354764"/>
    <x v="0"/>
    <n v="46"/>
    <b v="1"/>
    <s v="film &amp; video/shorts"/>
    <n v="120"/>
    <n v="78.260000000000005"/>
    <s v="film &amp; video"/>
    <s v="shorts"/>
    <d v="2011-03-17T09:39:24"/>
    <d v="2011-05-17T09:39:24"/>
    <n v="61"/>
  </r>
  <r>
    <n v="93"/>
    <n v="1000"/>
    <n v="1106"/>
    <x v="0"/>
    <s v="US"/>
    <s v="USD"/>
    <n v="1341349200"/>
    <n v="1338928537"/>
    <x v="0"/>
    <n v="15"/>
    <b v="1"/>
    <s v="film &amp; video/shorts"/>
    <n v="111"/>
    <n v="73.73"/>
    <s v="film &amp; video"/>
    <s v="shorts"/>
    <d v="2012-06-05T20:35:37"/>
    <d v="2012-07-03T21:00:00"/>
    <n v="28"/>
  </r>
  <r>
    <n v="95"/>
    <n v="350"/>
    <n v="460"/>
    <x v="0"/>
    <s v="US"/>
    <s v="USD"/>
    <n v="1330214841"/>
    <n v="1327622841"/>
    <x v="0"/>
    <n v="21"/>
    <b v="1"/>
    <s v="film &amp; video/shorts"/>
    <n v="131"/>
    <n v="21.9"/>
    <s v="film &amp; video"/>
    <s v="shorts"/>
    <d v="2012-01-27T00:07:21"/>
    <d v="2012-02-26T00:07:21"/>
    <n v="30"/>
  </r>
  <r>
    <n v="96"/>
    <n v="1500"/>
    <n v="1720"/>
    <x v="0"/>
    <s v="US"/>
    <s v="USD"/>
    <n v="1280631600"/>
    <n v="1274889241"/>
    <x v="0"/>
    <n v="34"/>
    <b v="1"/>
    <s v="film &amp; video/shorts"/>
    <n v="115"/>
    <n v="50.59"/>
    <s v="film &amp; video"/>
    <s v="shorts"/>
    <d v="2010-05-26T15:54:01"/>
    <d v="2010-08-01T03:00:00"/>
    <n v="66"/>
  </r>
  <r>
    <n v="97"/>
    <n v="400"/>
    <n v="425"/>
    <x v="0"/>
    <s v="US"/>
    <s v="USD"/>
    <n v="1310440482"/>
    <n v="1307848482"/>
    <x v="0"/>
    <n v="8"/>
    <b v="1"/>
    <s v="film &amp; video/shorts"/>
    <n v="106"/>
    <n v="53.13"/>
    <s v="film &amp; video"/>
    <s v="shorts"/>
    <d v="2011-06-12T03:14:42"/>
    <d v="2011-07-12T03:14:42"/>
    <n v="30"/>
  </r>
  <r>
    <n v="98"/>
    <n v="3200"/>
    <n v="3400"/>
    <x v="0"/>
    <s v="US"/>
    <s v="USD"/>
    <n v="1354923000"/>
    <n v="1351796674"/>
    <x v="0"/>
    <n v="60"/>
    <b v="1"/>
    <s v="film &amp; video/shorts"/>
    <n v="106"/>
    <n v="56.67"/>
    <s v="film &amp; video"/>
    <s v="shorts"/>
    <d v="2012-11-01T19:04:34"/>
    <d v="2012-12-07T23:30:00"/>
    <n v="36"/>
  </r>
  <r>
    <n v="99"/>
    <n v="1500"/>
    <n v="1590.29"/>
    <x v="0"/>
    <s v="US"/>
    <s v="USD"/>
    <n v="1390426799"/>
    <n v="1387834799"/>
    <x v="0"/>
    <n v="39"/>
    <b v="1"/>
    <s v="film &amp; video/shorts"/>
    <n v="106"/>
    <n v="40.78"/>
    <s v="film &amp; video"/>
    <s v="shorts"/>
    <d v="2013-12-23T21:39:59"/>
    <d v="2014-01-22T21:39:59"/>
    <n v="30"/>
  </r>
  <r>
    <n v="100"/>
    <n v="5000"/>
    <n v="5000"/>
    <x v="0"/>
    <s v="US"/>
    <s v="USD"/>
    <n v="1352055886"/>
    <n v="1350324286"/>
    <x v="0"/>
    <n v="26"/>
    <b v="1"/>
    <s v="film &amp; video/shorts"/>
    <n v="100"/>
    <n v="192.31"/>
    <s v="film &amp; video"/>
    <s v="shorts"/>
    <d v="2012-10-15T18:04:46"/>
    <d v="2012-11-04T19:04:46"/>
    <n v="20"/>
  </r>
  <r>
    <n v="101"/>
    <n v="3500"/>
    <n v="3500"/>
    <x v="0"/>
    <s v="US"/>
    <s v="USD"/>
    <n v="1359052710"/>
    <n v="1356979110"/>
    <x v="0"/>
    <n v="35"/>
    <b v="1"/>
    <s v="film &amp; video/shorts"/>
    <n v="100"/>
    <n v="100"/>
    <s v="film &amp; video"/>
    <s v="shorts"/>
    <d v="2012-12-31T18:38:30"/>
    <d v="2013-01-24T18:38:30"/>
    <n v="24"/>
  </r>
  <r>
    <n v="102"/>
    <n v="6000"/>
    <n v="7665"/>
    <x v="0"/>
    <s v="US"/>
    <s v="USD"/>
    <n v="1293073733"/>
    <n v="1290481733"/>
    <x v="0"/>
    <n v="65"/>
    <b v="1"/>
    <s v="film &amp; video/shorts"/>
    <n v="128"/>
    <n v="117.92"/>
    <s v="film &amp; video"/>
    <s v="shorts"/>
    <d v="2010-11-23T03:08:53"/>
    <d v="2010-12-23T03:08:53"/>
    <n v="30"/>
  </r>
  <r>
    <n v="104"/>
    <n v="500"/>
    <n v="600"/>
    <x v="0"/>
    <s v="US"/>
    <s v="USD"/>
    <n v="1301792400"/>
    <n v="1299775266"/>
    <x v="0"/>
    <n v="10"/>
    <b v="1"/>
    <s v="film &amp; video/shorts"/>
    <n v="120"/>
    <n v="60"/>
    <s v="film &amp; video"/>
    <s v="shorts"/>
    <d v="2011-03-10T16:41:06"/>
    <d v="2011-04-03T01:00:00"/>
    <n v="23"/>
  </r>
  <r>
    <n v="105"/>
    <n v="2200"/>
    <n v="2363"/>
    <x v="0"/>
    <s v="US"/>
    <s v="USD"/>
    <n v="1463184000"/>
    <n v="1461605020"/>
    <x v="0"/>
    <n v="60"/>
    <b v="1"/>
    <s v="film &amp; video/shorts"/>
    <n v="107"/>
    <n v="39.380000000000003"/>
    <s v="film &amp; video"/>
    <s v="shorts"/>
    <d v="2016-04-25T17:23:40"/>
    <d v="2016-05-14T00:00:00"/>
    <n v="18"/>
  </r>
  <r>
    <n v="106"/>
    <n v="5000"/>
    <n v="5025"/>
    <x v="0"/>
    <s v="US"/>
    <s v="USD"/>
    <n v="1333391901"/>
    <n v="1332182301"/>
    <x v="0"/>
    <n v="27"/>
    <b v="1"/>
    <s v="film &amp; video/shorts"/>
    <n v="101"/>
    <n v="186.11"/>
    <s v="film &amp; video"/>
    <s v="shorts"/>
    <d v="2012-03-19T18:38:21"/>
    <d v="2012-04-02T18:38:21"/>
    <n v="14"/>
  </r>
  <r>
    <n v="107"/>
    <n v="7500"/>
    <n v="7685"/>
    <x v="0"/>
    <s v="US"/>
    <s v="USD"/>
    <n v="1303688087"/>
    <n v="1301787287"/>
    <x v="0"/>
    <n v="69"/>
    <b v="1"/>
    <s v="film &amp; video/shorts"/>
    <n v="102"/>
    <n v="111.38"/>
    <s v="film &amp; video"/>
    <s v="shorts"/>
    <d v="2011-04-02T23:34:47"/>
    <d v="2011-04-24T23:34:47"/>
    <n v="22"/>
  </r>
  <r>
    <n v="108"/>
    <n v="1500"/>
    <n v="3700"/>
    <x v="0"/>
    <s v="US"/>
    <s v="USD"/>
    <n v="1370011370"/>
    <n v="1364827370"/>
    <x v="0"/>
    <n v="47"/>
    <b v="1"/>
    <s v="film &amp; video/shorts"/>
    <n v="247"/>
    <n v="78.72"/>
    <s v="film &amp; video"/>
    <s v="shorts"/>
    <d v="2013-04-01T14:42:50"/>
    <d v="2013-05-31T14:42:50"/>
    <n v="60"/>
  </r>
  <r>
    <n v="109"/>
    <n v="1000"/>
    <n v="2195"/>
    <x v="0"/>
    <s v="US"/>
    <s v="USD"/>
    <n v="1298680630"/>
    <n v="1296088630"/>
    <x v="0"/>
    <n v="47"/>
    <b v="1"/>
    <s v="film &amp; video/shorts"/>
    <n v="220"/>
    <n v="46.7"/>
    <s v="film &amp; video"/>
    <s v="shorts"/>
    <d v="2011-01-27T00:37:10"/>
    <d v="2011-02-26T00:37:10"/>
    <n v="30"/>
  </r>
  <r>
    <n v="110"/>
    <n v="1300"/>
    <n v="1700"/>
    <x v="0"/>
    <s v="US"/>
    <s v="USD"/>
    <n v="1384408740"/>
    <n v="1381445253"/>
    <x v="0"/>
    <n v="26"/>
    <b v="1"/>
    <s v="film &amp; video/shorts"/>
    <n v="131"/>
    <n v="65.38"/>
    <s v="film &amp; video"/>
    <s v="shorts"/>
    <d v="2013-10-10T22:47:33"/>
    <d v="2013-11-14T05:59:00"/>
    <n v="34"/>
  </r>
  <r>
    <n v="112"/>
    <n v="5000"/>
    <n v="5200"/>
    <x v="0"/>
    <s v="US"/>
    <s v="USD"/>
    <n v="1397354400"/>
    <n v="1395277318"/>
    <x v="0"/>
    <n v="81"/>
    <b v="1"/>
    <s v="film &amp; video/shorts"/>
    <n v="104"/>
    <n v="64.2"/>
    <s v="film &amp; video"/>
    <s v="shorts"/>
    <d v="2014-03-20T01:01:58"/>
    <d v="2014-04-13T02:00:00"/>
    <n v="24"/>
  </r>
  <r>
    <n v="113"/>
    <n v="5000"/>
    <n v="7050"/>
    <x v="0"/>
    <s v="US"/>
    <s v="USD"/>
    <n v="1312642800"/>
    <n v="1311963128"/>
    <x v="0"/>
    <n v="78"/>
    <b v="1"/>
    <s v="film &amp; video/shorts"/>
    <n v="141"/>
    <n v="90.38"/>
    <s v="film &amp; video"/>
    <s v="shorts"/>
    <d v="2011-07-29T18:12:08"/>
    <d v="2011-08-06T15:00:00"/>
    <n v="8"/>
  </r>
  <r>
    <n v="114"/>
    <n v="3000"/>
    <n v="3100"/>
    <x v="0"/>
    <s v="US"/>
    <s v="USD"/>
    <n v="1326436488"/>
    <n v="1321252488"/>
    <x v="0"/>
    <n v="35"/>
    <b v="1"/>
    <s v="film &amp; video/shorts"/>
    <n v="103"/>
    <n v="88.57"/>
    <s v="film &amp; video"/>
    <s v="shorts"/>
    <d v="2011-11-14T06:34:48"/>
    <d v="2012-01-13T06:34:48"/>
    <n v="60"/>
  </r>
  <r>
    <n v="115"/>
    <n v="450"/>
    <n v="632"/>
    <x v="0"/>
    <s v="US"/>
    <s v="USD"/>
    <n v="1328377444"/>
    <n v="1326217444"/>
    <x v="0"/>
    <n v="22"/>
    <b v="1"/>
    <s v="film &amp; video/shorts"/>
    <n v="140"/>
    <n v="28.73"/>
    <s v="film &amp; video"/>
    <s v="shorts"/>
    <d v="2012-01-10T17:44:04"/>
    <d v="2012-02-04T17:44:04"/>
    <n v="25"/>
  </r>
  <r>
    <n v="116"/>
    <n v="3500"/>
    <n v="3978"/>
    <x v="0"/>
    <s v="US"/>
    <s v="USD"/>
    <n v="1302260155"/>
    <n v="1298289355"/>
    <x v="0"/>
    <n v="57"/>
    <b v="1"/>
    <s v="film &amp; video/shorts"/>
    <n v="114"/>
    <n v="69.790000000000006"/>
    <s v="film &amp; video"/>
    <s v="shorts"/>
    <d v="2011-02-21T11:55:55"/>
    <d v="2011-04-08T10:55:55"/>
    <n v="46"/>
  </r>
  <r>
    <n v="117"/>
    <n v="4500"/>
    <n v="4522.22"/>
    <x v="0"/>
    <s v="US"/>
    <s v="USD"/>
    <n v="1276110000"/>
    <n v="1268337744"/>
    <x v="0"/>
    <n v="27"/>
    <b v="1"/>
    <s v="film &amp; video/shorts"/>
    <n v="100"/>
    <n v="167.49"/>
    <s v="film &amp; video"/>
    <s v="shorts"/>
    <d v="2010-03-11T20:02:24"/>
    <d v="2010-06-09T19:00:00"/>
    <n v="90"/>
  </r>
  <r>
    <n v="118"/>
    <n v="5000"/>
    <n v="5651.58"/>
    <x v="0"/>
    <s v="US"/>
    <s v="USD"/>
    <n v="1311902236"/>
    <n v="1309310236"/>
    <x v="0"/>
    <n v="39"/>
    <b v="1"/>
    <s v="film &amp; video/shorts"/>
    <n v="113"/>
    <n v="144.91"/>
    <s v="film &amp; video"/>
    <s v="shorts"/>
    <d v="2011-06-29T01:17:16"/>
    <d v="2011-07-29T01:17:16"/>
    <n v="30"/>
  </r>
  <r>
    <n v="119"/>
    <n v="3250"/>
    <n v="3398.1"/>
    <x v="0"/>
    <s v="US"/>
    <s v="USD"/>
    <n v="1313276400"/>
    <n v="1310693986"/>
    <x v="0"/>
    <n v="37"/>
    <b v="1"/>
    <s v="film &amp; video/shorts"/>
    <n v="105"/>
    <n v="91.84"/>
    <s v="film &amp; video"/>
    <s v="shorts"/>
    <d v="2011-07-15T01:39:46"/>
    <d v="2011-08-13T23:00:00"/>
    <n v="30"/>
  </r>
  <r>
    <n v="121"/>
    <n v="3000"/>
    <n v="1"/>
    <x v="1"/>
    <s v="US"/>
    <s v="USD"/>
    <n v="1429352160"/>
    <n v="1427993710"/>
    <x v="0"/>
    <n v="1"/>
    <b v="0"/>
    <s v="film &amp; video/science fiction"/>
    <n v="0"/>
    <n v="1"/>
    <s v="film &amp; video"/>
    <s v="science fiction"/>
    <d v="2015-04-02T16:55:10"/>
    <d v="2015-04-18T10:16:00"/>
    <n v="16"/>
  </r>
  <r>
    <n v="122"/>
    <n v="100000000"/>
    <n v="0"/>
    <x v="1"/>
    <s v="US"/>
    <s v="USD"/>
    <n v="1476094907"/>
    <n v="1470910907"/>
    <x v="0"/>
    <n v="0"/>
    <b v="0"/>
    <s v="film &amp; video/science fiction"/>
    <n v="0"/>
    <n v="0"/>
    <s v="film &amp; video"/>
    <s v="science fiction"/>
    <d v="2016-08-11T10:21:47"/>
    <d v="2016-10-10T10:21:47"/>
    <n v="60"/>
  </r>
  <r>
    <n v="123"/>
    <n v="55000"/>
    <n v="151"/>
    <x v="1"/>
    <s v="US"/>
    <s v="USD"/>
    <n v="1414533600"/>
    <n v="1411411564"/>
    <x v="0"/>
    <n v="6"/>
    <b v="0"/>
    <s v="film &amp; video/science fiction"/>
    <n v="0"/>
    <n v="25.17"/>
    <s v="film &amp; video"/>
    <s v="science fiction"/>
    <d v="2014-09-22T18:46:04"/>
    <d v="2014-10-28T22:00:00"/>
    <n v="36"/>
  </r>
  <r>
    <n v="124"/>
    <n v="4000"/>
    <n v="0"/>
    <x v="1"/>
    <s v="US"/>
    <s v="USD"/>
    <n v="1431728242"/>
    <n v="1429568242"/>
    <x v="0"/>
    <n v="0"/>
    <b v="0"/>
    <s v="film &amp; video/science fiction"/>
    <n v="0"/>
    <n v="0"/>
    <s v="film &amp; video"/>
    <s v="science fiction"/>
    <d v="2015-04-20T22:17:22"/>
    <d v="2015-05-15T22:17:22"/>
    <n v="25"/>
  </r>
  <r>
    <n v="126"/>
    <n v="25000"/>
    <n v="1387"/>
    <x v="1"/>
    <s v="US"/>
    <s v="USD"/>
    <n v="1433988000"/>
    <n v="1431353337"/>
    <x v="0"/>
    <n v="13"/>
    <b v="0"/>
    <s v="film &amp; video/science fiction"/>
    <n v="6"/>
    <n v="106.69"/>
    <s v="film &amp; video"/>
    <s v="science fiction"/>
    <d v="2015-05-11T14:08:57"/>
    <d v="2015-06-11T02:00:00"/>
    <n v="30"/>
  </r>
  <r>
    <n v="127"/>
    <n v="8000"/>
    <n v="190"/>
    <x v="1"/>
    <s v="US"/>
    <s v="USD"/>
    <n v="1428069541"/>
    <n v="1425481141"/>
    <x v="0"/>
    <n v="4"/>
    <b v="0"/>
    <s v="film &amp; video/science fiction"/>
    <n v="2"/>
    <n v="47.5"/>
    <s v="film &amp; video"/>
    <s v="science fiction"/>
    <d v="2015-03-04T14:59:01"/>
    <d v="2015-04-03T13:59:01"/>
    <n v="30"/>
  </r>
  <r>
    <n v="128"/>
    <n v="100000"/>
    <n v="1867"/>
    <x v="1"/>
    <s v="US"/>
    <s v="USD"/>
    <n v="1476941293"/>
    <n v="1473917293"/>
    <x v="0"/>
    <n v="6"/>
    <b v="0"/>
    <s v="film &amp; video/science fiction"/>
    <n v="2"/>
    <n v="311.17"/>
    <s v="film &amp; video"/>
    <s v="science fiction"/>
    <d v="2016-09-15T05:28:13"/>
    <d v="2016-10-20T05:28:13"/>
    <n v="35"/>
  </r>
  <r>
    <n v="129"/>
    <n v="20000"/>
    <n v="0"/>
    <x v="1"/>
    <s v="US"/>
    <s v="USD"/>
    <n v="1414708183"/>
    <n v="1409524183"/>
    <x v="0"/>
    <n v="0"/>
    <b v="0"/>
    <s v="film &amp; video/science fiction"/>
    <n v="0"/>
    <n v="0"/>
    <s v="film &amp; video"/>
    <s v="science fiction"/>
    <d v="2014-08-31T22:29:43"/>
    <d v="2014-10-30T22:29:43"/>
    <n v="60"/>
  </r>
  <r>
    <n v="131"/>
    <n v="1200"/>
    <n v="0"/>
    <x v="1"/>
    <s v="US"/>
    <s v="USD"/>
    <n v="1467763200"/>
    <n v="1466453161"/>
    <x v="0"/>
    <n v="0"/>
    <b v="0"/>
    <s v="film &amp; video/science fiction"/>
    <n v="0"/>
    <n v="0"/>
    <s v="film &amp; video"/>
    <s v="science fiction"/>
    <d v="2016-06-20T20:06:01"/>
    <d v="2016-07-06T00:00:00"/>
    <n v="15"/>
  </r>
  <r>
    <n v="132"/>
    <n v="80000"/>
    <n v="7655"/>
    <x v="1"/>
    <s v="US"/>
    <s v="USD"/>
    <n v="1415392207"/>
    <n v="1411500607"/>
    <x v="0"/>
    <n v="81"/>
    <b v="0"/>
    <s v="film &amp; video/science fiction"/>
    <n v="10"/>
    <n v="94.51"/>
    <s v="film &amp; video"/>
    <s v="science fiction"/>
    <d v="2014-09-23T19:30:07"/>
    <d v="2014-11-07T20:30:07"/>
    <n v="45"/>
  </r>
  <r>
    <n v="133"/>
    <n v="71764"/>
    <n v="0"/>
    <x v="1"/>
    <s v="US"/>
    <s v="USD"/>
    <n v="1464715860"/>
    <n v="1462130584"/>
    <x v="0"/>
    <n v="0"/>
    <b v="0"/>
    <s v="film &amp; video/science fiction"/>
    <n v="0"/>
    <n v="0"/>
    <s v="film &amp; video"/>
    <s v="science fiction"/>
    <d v="2016-05-01T19:23:04"/>
    <d v="2016-05-31T17:31:00"/>
    <n v="30"/>
  </r>
  <r>
    <n v="134"/>
    <n v="5000"/>
    <n v="0"/>
    <x v="1"/>
    <s v="US"/>
    <s v="USD"/>
    <n v="1441386000"/>
    <n v="1438811418"/>
    <x v="0"/>
    <n v="0"/>
    <b v="0"/>
    <s v="film &amp; video/science fiction"/>
    <n v="0"/>
    <n v="0"/>
    <s v="film &amp; video"/>
    <s v="science fiction"/>
    <d v="2015-08-05T21:50:18"/>
    <d v="2015-09-04T17:00:00"/>
    <n v="30"/>
  </r>
  <r>
    <n v="135"/>
    <n v="3000"/>
    <n v="403"/>
    <x v="1"/>
    <s v="US"/>
    <s v="USD"/>
    <n v="1404241200"/>
    <n v="1401354597"/>
    <x v="0"/>
    <n v="5"/>
    <b v="0"/>
    <s v="film &amp; video/science fiction"/>
    <n v="13"/>
    <n v="80.599999999999994"/>
    <s v="film &amp; video"/>
    <s v="science fiction"/>
    <d v="2014-05-29T09:09:57"/>
    <d v="2014-07-01T19:00:00"/>
    <n v="33"/>
  </r>
  <r>
    <n v="136"/>
    <n v="3000"/>
    <n v="0"/>
    <x v="1"/>
    <s v="US"/>
    <s v="USD"/>
    <n v="1431771360"/>
    <n v="1427968234"/>
    <x v="0"/>
    <n v="0"/>
    <b v="0"/>
    <s v="film &amp; video/science fiction"/>
    <n v="0"/>
    <n v="0"/>
    <s v="film &amp; video"/>
    <s v="science fiction"/>
    <d v="2015-04-02T09:50:34"/>
    <d v="2015-05-16T10:16:00"/>
    <n v="44"/>
  </r>
  <r>
    <n v="138"/>
    <n v="150000"/>
    <n v="4712"/>
    <x v="1"/>
    <s v="US"/>
    <s v="USD"/>
    <n v="1438405140"/>
    <n v="1435731041"/>
    <x v="0"/>
    <n v="58"/>
    <b v="0"/>
    <s v="film &amp; video/science fiction"/>
    <n v="3"/>
    <n v="81.239999999999995"/>
    <s v="film &amp; video"/>
    <s v="science fiction"/>
    <d v="2015-07-01T06:10:41"/>
    <d v="2015-08-01T04:59:00"/>
    <n v="31"/>
  </r>
  <r>
    <n v="139"/>
    <n v="500"/>
    <n v="500"/>
    <x v="1"/>
    <s v="US"/>
    <s v="USD"/>
    <n v="1436738772"/>
    <n v="1435874772"/>
    <x v="0"/>
    <n v="1"/>
    <b v="0"/>
    <s v="film &amp; video/science fiction"/>
    <n v="100"/>
    <n v="500"/>
    <s v="film &amp; video"/>
    <s v="science fiction"/>
    <d v="2015-07-02T22:06:12"/>
    <d v="2015-07-12T22:06:12"/>
    <n v="10"/>
  </r>
  <r>
    <n v="140"/>
    <n v="200000"/>
    <n v="0"/>
    <x v="1"/>
    <s v="US"/>
    <s v="USD"/>
    <n v="1426823132"/>
    <n v="1424234732"/>
    <x v="0"/>
    <n v="0"/>
    <b v="0"/>
    <s v="film &amp; video/science fiction"/>
    <n v="0"/>
    <n v="0"/>
    <s v="film &amp; video"/>
    <s v="science fiction"/>
    <d v="2015-02-18T04:45:32"/>
    <d v="2015-03-20T03:45:32"/>
    <n v="30"/>
  </r>
  <r>
    <n v="141"/>
    <n v="12000"/>
    <n v="1293"/>
    <x v="1"/>
    <s v="US"/>
    <s v="USD"/>
    <n v="1433043623"/>
    <n v="1429155623"/>
    <x v="0"/>
    <n v="28"/>
    <b v="0"/>
    <s v="film &amp; video/science fiction"/>
    <n v="11"/>
    <n v="46.18"/>
    <s v="film &amp; video"/>
    <s v="science fiction"/>
    <d v="2015-04-16T03:40:23"/>
    <d v="2015-05-31T03:40:23"/>
    <n v="45"/>
  </r>
  <r>
    <n v="142"/>
    <n v="3000"/>
    <n v="10"/>
    <x v="1"/>
    <s v="US"/>
    <s v="USD"/>
    <n v="1416176778"/>
    <n v="1414358778"/>
    <x v="0"/>
    <n v="1"/>
    <b v="0"/>
    <s v="film &amp; video/science fiction"/>
    <n v="0"/>
    <n v="10"/>
    <s v="film &amp; video"/>
    <s v="science fiction"/>
    <d v="2014-10-26T21:26:18"/>
    <d v="2014-11-16T22:26:18"/>
    <n v="21"/>
  </r>
  <r>
    <n v="145"/>
    <n v="4500"/>
    <n v="338"/>
    <x v="1"/>
    <s v="US"/>
    <s v="USD"/>
    <n v="1439298052"/>
    <n v="1436965252"/>
    <x v="0"/>
    <n v="9"/>
    <b v="0"/>
    <s v="film &amp; video/science fiction"/>
    <n v="8"/>
    <n v="37.56"/>
    <s v="film &amp; video"/>
    <s v="science fiction"/>
    <d v="2015-07-15T13:00:52"/>
    <d v="2015-08-11T13:00:52"/>
    <n v="27"/>
  </r>
  <r>
    <n v="146"/>
    <n v="20000"/>
    <n v="115"/>
    <x v="1"/>
    <s v="US"/>
    <s v="USD"/>
    <n v="1484698998"/>
    <n v="1479514998"/>
    <x v="0"/>
    <n v="3"/>
    <b v="0"/>
    <s v="film &amp; video/science fiction"/>
    <n v="1"/>
    <n v="38.33"/>
    <s v="film &amp; video"/>
    <s v="science fiction"/>
    <d v="2016-11-19T00:23:18"/>
    <d v="2017-01-18T00:23:18"/>
    <n v="60"/>
  </r>
  <r>
    <n v="148"/>
    <n v="50000"/>
    <n v="40"/>
    <x v="1"/>
    <s v="US"/>
    <s v="USD"/>
    <n v="1456555536"/>
    <n v="1453963536"/>
    <x v="0"/>
    <n v="2"/>
    <b v="0"/>
    <s v="film &amp; video/science fiction"/>
    <n v="0"/>
    <n v="20"/>
    <s v="film &amp; video"/>
    <s v="science fiction"/>
    <d v="2016-01-28T06:45:36"/>
    <d v="2016-02-27T06:45:36"/>
    <n v="30"/>
  </r>
  <r>
    <n v="149"/>
    <n v="10000"/>
    <n v="92"/>
    <x v="1"/>
    <s v="US"/>
    <s v="USD"/>
    <n v="1419494400"/>
    <n v="1416888470"/>
    <x v="0"/>
    <n v="6"/>
    <b v="0"/>
    <s v="film &amp; video/science fiction"/>
    <n v="1"/>
    <n v="15.33"/>
    <s v="film &amp; video"/>
    <s v="science fiction"/>
    <d v="2014-11-25T04:07:50"/>
    <d v="2014-12-25T08:00:00"/>
    <n v="30"/>
  </r>
  <r>
    <n v="150"/>
    <n v="130000"/>
    <n v="30112"/>
    <x v="1"/>
    <s v="US"/>
    <s v="USD"/>
    <n v="1432612382"/>
    <n v="1427428382"/>
    <x v="0"/>
    <n v="67"/>
    <b v="0"/>
    <s v="film &amp; video/science fiction"/>
    <n v="23"/>
    <n v="449.43"/>
    <s v="film &amp; video"/>
    <s v="science fiction"/>
    <d v="2015-03-27T03:53:02"/>
    <d v="2015-05-26T03:53:02"/>
    <n v="60"/>
  </r>
  <r>
    <n v="152"/>
    <n v="380000"/>
    <n v="30"/>
    <x v="1"/>
    <s v="US"/>
    <s v="USD"/>
    <n v="1411437100"/>
    <n v="1408845100"/>
    <x v="0"/>
    <n v="2"/>
    <b v="0"/>
    <s v="film &amp; video/science fiction"/>
    <n v="0"/>
    <n v="15"/>
    <s v="film &amp; video"/>
    <s v="science fiction"/>
    <d v="2014-08-24T01:51:40"/>
    <d v="2014-09-23T01:51:40"/>
    <n v="30"/>
  </r>
  <r>
    <n v="153"/>
    <n v="50000"/>
    <n v="359"/>
    <x v="1"/>
    <s v="US"/>
    <s v="USD"/>
    <n v="1417532644"/>
    <n v="1413900244"/>
    <x v="0"/>
    <n v="10"/>
    <b v="0"/>
    <s v="film &amp; video/science fiction"/>
    <n v="1"/>
    <n v="35.9"/>
    <s v="film &amp; video"/>
    <s v="science fiction"/>
    <d v="2014-10-21T14:04:04"/>
    <d v="2014-12-02T15:04:04"/>
    <n v="42"/>
  </r>
  <r>
    <n v="154"/>
    <n v="1500"/>
    <n v="40"/>
    <x v="1"/>
    <s v="US"/>
    <s v="USD"/>
    <n v="1433336895"/>
    <n v="1429621695"/>
    <x v="0"/>
    <n v="3"/>
    <b v="0"/>
    <s v="film &amp; video/science fiction"/>
    <n v="3"/>
    <n v="13.33"/>
    <s v="film &amp; video"/>
    <s v="science fiction"/>
    <d v="2015-04-21T13:08:15"/>
    <d v="2015-06-03T13:08:15"/>
    <n v="43"/>
  </r>
  <r>
    <n v="155"/>
    <n v="1350000"/>
    <n v="81"/>
    <x v="1"/>
    <s v="US"/>
    <s v="USD"/>
    <n v="1437657935"/>
    <n v="1434201935"/>
    <x v="0"/>
    <n v="4"/>
    <b v="0"/>
    <s v="film &amp; video/science fiction"/>
    <n v="0"/>
    <n v="20.25"/>
    <s v="film &amp; video"/>
    <s v="science fiction"/>
    <d v="2015-06-13T13:25:35"/>
    <d v="2015-07-23T13:25:35"/>
    <n v="40"/>
  </r>
  <r>
    <n v="157"/>
    <n v="2995"/>
    <n v="8"/>
    <x v="1"/>
    <s v="US"/>
    <s v="USD"/>
    <n v="1456523572"/>
    <n v="1453931572"/>
    <x v="0"/>
    <n v="2"/>
    <b v="0"/>
    <s v="film &amp; video/science fiction"/>
    <n v="0"/>
    <n v="4"/>
    <s v="film &amp; video"/>
    <s v="science fiction"/>
    <d v="2016-01-27T21:52:52"/>
    <d v="2016-02-26T21:52:52"/>
    <n v="30"/>
  </r>
  <r>
    <n v="158"/>
    <n v="5000"/>
    <n v="0"/>
    <x v="1"/>
    <s v="US"/>
    <s v="USD"/>
    <n v="1413942628"/>
    <n v="1411350628"/>
    <x v="0"/>
    <n v="0"/>
    <b v="0"/>
    <s v="film &amp; video/science fiction"/>
    <n v="0"/>
    <n v="0"/>
    <s v="film &amp; video"/>
    <s v="science fiction"/>
    <d v="2014-09-22T01:50:28"/>
    <d v="2014-10-22T01:50:28"/>
    <n v="30"/>
  </r>
  <r>
    <n v="159"/>
    <n v="500000"/>
    <n v="10"/>
    <x v="1"/>
    <s v="US"/>
    <s v="USD"/>
    <n v="1467541545"/>
    <n v="1464085545"/>
    <x v="0"/>
    <n v="1"/>
    <b v="0"/>
    <s v="film &amp; video/science fiction"/>
    <n v="0"/>
    <n v="10"/>
    <s v="film &amp; video"/>
    <s v="science fiction"/>
    <d v="2016-05-24T10:25:45"/>
    <d v="2016-07-03T10:25:45"/>
    <n v="40"/>
  </r>
  <r>
    <n v="160"/>
    <n v="5000"/>
    <n v="0"/>
    <x v="2"/>
    <s v="US"/>
    <s v="USD"/>
    <n v="1439675691"/>
    <n v="1434491691"/>
    <x v="0"/>
    <n v="0"/>
    <b v="0"/>
    <s v="film &amp; video/drama"/>
    <n v="0"/>
    <n v="0"/>
    <s v="film &amp; video"/>
    <s v="drama"/>
    <d v="2015-06-16T21:54:51"/>
    <d v="2015-08-15T21:54:51"/>
    <n v="60"/>
  </r>
  <r>
    <n v="161"/>
    <n v="50000"/>
    <n v="5"/>
    <x v="2"/>
    <s v="US"/>
    <s v="USD"/>
    <n v="1404318595"/>
    <n v="1401726595"/>
    <x v="0"/>
    <n v="1"/>
    <b v="0"/>
    <s v="film &amp; video/drama"/>
    <n v="0"/>
    <n v="5"/>
    <s v="film &amp; video"/>
    <s v="drama"/>
    <d v="2014-06-02T16:29:55"/>
    <d v="2014-07-02T16:29:55"/>
    <n v="30"/>
  </r>
  <r>
    <n v="162"/>
    <n v="2800"/>
    <n v="435"/>
    <x v="2"/>
    <s v="US"/>
    <s v="USD"/>
    <n v="1408232520"/>
    <n v="1405393356"/>
    <x v="0"/>
    <n v="10"/>
    <b v="0"/>
    <s v="film &amp; video/drama"/>
    <n v="16"/>
    <n v="43.5"/>
    <s v="film &amp; video"/>
    <s v="drama"/>
    <d v="2014-07-15T03:02:36"/>
    <d v="2014-08-16T23:42:00"/>
    <n v="33"/>
  </r>
  <r>
    <n v="163"/>
    <n v="2000000"/>
    <n v="0"/>
    <x v="2"/>
    <s v="US"/>
    <s v="USD"/>
    <n v="1443657600"/>
    <n v="1440716654"/>
    <x v="0"/>
    <n v="0"/>
    <b v="0"/>
    <s v="film &amp; video/drama"/>
    <n v="0"/>
    <n v="0"/>
    <s v="film &amp; video"/>
    <s v="drama"/>
    <d v="2015-08-27T23:04:14"/>
    <d v="2015-10-01T00:00:00"/>
    <n v="34"/>
  </r>
  <r>
    <n v="164"/>
    <n v="120000"/>
    <n v="640"/>
    <x v="2"/>
    <s v="US"/>
    <s v="USD"/>
    <n v="1411150701"/>
    <n v="1405966701"/>
    <x v="0"/>
    <n v="7"/>
    <b v="0"/>
    <s v="film &amp; video/drama"/>
    <n v="1"/>
    <n v="91.43"/>
    <s v="film &amp; video"/>
    <s v="drama"/>
    <d v="2014-07-21T18:18:21"/>
    <d v="2014-09-19T18:18:21"/>
    <n v="60"/>
  </r>
  <r>
    <n v="166"/>
    <n v="5000"/>
    <n v="3000"/>
    <x v="2"/>
    <s v="US"/>
    <s v="USD"/>
    <n v="1484531362"/>
    <n v="1481939362"/>
    <x v="0"/>
    <n v="1"/>
    <b v="0"/>
    <s v="film &amp; video/drama"/>
    <n v="60"/>
    <n v="3000"/>
    <s v="film &amp; video"/>
    <s v="drama"/>
    <d v="2016-12-17T01:49:22"/>
    <d v="2017-01-16T01:49:22"/>
    <n v="30"/>
  </r>
  <r>
    <n v="167"/>
    <n v="110000"/>
    <n v="11"/>
    <x v="2"/>
    <s v="US"/>
    <s v="USD"/>
    <n v="1438726535"/>
    <n v="1433542535"/>
    <x v="0"/>
    <n v="2"/>
    <b v="0"/>
    <s v="film &amp; video/drama"/>
    <n v="0"/>
    <n v="5.5"/>
    <s v="film &amp; video"/>
    <s v="drama"/>
    <d v="2015-06-05T22:15:35"/>
    <d v="2015-08-04T22:15:35"/>
    <n v="60"/>
  </r>
  <r>
    <n v="168"/>
    <n v="8000"/>
    <n v="325"/>
    <x v="2"/>
    <s v="US"/>
    <s v="USD"/>
    <n v="1426791770"/>
    <n v="1424203370"/>
    <x v="0"/>
    <n v="3"/>
    <b v="0"/>
    <s v="film &amp; video/drama"/>
    <n v="4"/>
    <n v="108.33"/>
    <s v="film &amp; video"/>
    <s v="drama"/>
    <d v="2015-02-17T20:02:50"/>
    <d v="2015-03-19T19:02:50"/>
    <n v="30"/>
  </r>
  <r>
    <n v="170"/>
    <n v="10000"/>
    <n v="325"/>
    <x v="2"/>
    <s v="US"/>
    <s v="USD"/>
    <n v="1440912480"/>
    <n v="1438385283"/>
    <x v="0"/>
    <n v="10"/>
    <b v="0"/>
    <s v="film &amp; video/drama"/>
    <n v="3"/>
    <n v="32.5"/>
    <s v="film &amp; video"/>
    <s v="drama"/>
    <d v="2015-07-31T23:28:03"/>
    <d v="2015-08-30T05:28:00"/>
    <n v="29"/>
  </r>
  <r>
    <n v="171"/>
    <n v="50000"/>
    <n v="1"/>
    <x v="2"/>
    <s v="US"/>
    <s v="USD"/>
    <n v="1470975614"/>
    <n v="1465791614"/>
    <x v="0"/>
    <n v="1"/>
    <b v="0"/>
    <s v="film &amp; video/drama"/>
    <n v="0"/>
    <n v="1"/>
    <s v="film &amp; video"/>
    <s v="drama"/>
    <d v="2016-06-13T04:20:14"/>
    <d v="2016-08-12T04:20:14"/>
    <n v="60"/>
  </r>
  <r>
    <n v="172"/>
    <n v="95000"/>
    <n v="0"/>
    <x v="2"/>
    <s v="US"/>
    <s v="USD"/>
    <n v="1426753723"/>
    <n v="1423733323"/>
    <x v="0"/>
    <n v="0"/>
    <b v="0"/>
    <s v="film &amp; video/drama"/>
    <n v="0"/>
    <n v="0"/>
    <s v="film &amp; video"/>
    <s v="drama"/>
    <d v="2015-02-12T09:28:43"/>
    <d v="2015-03-19T08:28:43"/>
    <n v="35"/>
  </r>
  <r>
    <n v="176"/>
    <n v="1500"/>
    <n v="0"/>
    <x v="2"/>
    <s v="US"/>
    <s v="USD"/>
    <n v="1438803999"/>
    <n v="1436211999"/>
    <x v="0"/>
    <n v="0"/>
    <b v="0"/>
    <s v="film &amp; video/drama"/>
    <n v="0"/>
    <n v="0"/>
    <s v="film &amp; video"/>
    <s v="drama"/>
    <d v="2015-07-06T19:46:39"/>
    <d v="2015-08-05T19:46:39"/>
    <n v="30"/>
  </r>
  <r>
    <n v="177"/>
    <n v="450"/>
    <n v="180"/>
    <x v="2"/>
    <s v="US"/>
    <s v="USD"/>
    <n v="1427155726"/>
    <n v="1425690526"/>
    <x v="0"/>
    <n v="7"/>
    <b v="0"/>
    <s v="film &amp; video/drama"/>
    <n v="40"/>
    <n v="25.71"/>
    <s v="film &amp; video"/>
    <s v="drama"/>
    <d v="2015-03-07T01:08:46"/>
    <d v="2015-03-24T00:08:46"/>
    <n v="17"/>
  </r>
  <r>
    <n v="179"/>
    <n v="1000"/>
    <n v="200"/>
    <x v="2"/>
    <s v="US"/>
    <s v="USD"/>
    <n v="1457056555"/>
    <n v="1454464555"/>
    <x v="0"/>
    <n v="2"/>
    <b v="0"/>
    <s v="film &amp; video/drama"/>
    <n v="20"/>
    <n v="100"/>
    <s v="film &amp; video"/>
    <s v="drama"/>
    <d v="2016-02-03T01:55:55"/>
    <d v="2016-03-04T01:55:55"/>
    <n v="30"/>
  </r>
  <r>
    <n v="182"/>
    <n v="1000"/>
    <n v="0"/>
    <x v="2"/>
    <s v="US"/>
    <s v="USD"/>
    <n v="1483748232"/>
    <n v="1481156232"/>
    <x v="0"/>
    <n v="0"/>
    <b v="0"/>
    <s v="film &amp; video/drama"/>
    <n v="0"/>
    <n v="0"/>
    <s v="film &amp; video"/>
    <s v="drama"/>
    <d v="2016-12-08T00:17:12"/>
    <d v="2017-01-07T00:17:12"/>
    <n v="30"/>
  </r>
  <r>
    <n v="186"/>
    <n v="5000"/>
    <n v="0"/>
    <x v="2"/>
    <s v="US"/>
    <s v="USD"/>
    <n v="1488571200"/>
    <n v="1485977434"/>
    <x v="0"/>
    <n v="0"/>
    <b v="0"/>
    <s v="film &amp; video/drama"/>
    <n v="0"/>
    <n v="0"/>
    <s v="film &amp; video"/>
    <s v="drama"/>
    <d v="2017-02-01T19:30:34"/>
    <d v="2017-03-03T20:00:00"/>
    <n v="30"/>
  </r>
  <r>
    <n v="187"/>
    <n v="5000"/>
    <n v="800"/>
    <x v="2"/>
    <s v="US"/>
    <s v="USD"/>
    <n v="1437461940"/>
    <n v="1435383457"/>
    <x v="0"/>
    <n v="5"/>
    <b v="0"/>
    <s v="film &amp; video/drama"/>
    <n v="16"/>
    <n v="160"/>
    <s v="film &amp; video"/>
    <s v="drama"/>
    <d v="2015-06-27T05:37:37"/>
    <d v="2015-07-21T06:59:00"/>
    <n v="24"/>
  </r>
  <r>
    <n v="188"/>
    <n v="1500"/>
    <n v="0"/>
    <x v="2"/>
    <s v="US"/>
    <s v="USD"/>
    <n v="1409891015"/>
    <n v="1407299015"/>
    <x v="0"/>
    <n v="0"/>
    <b v="0"/>
    <s v="film &amp; video/drama"/>
    <n v="0"/>
    <n v="0"/>
    <s v="film &amp; video"/>
    <s v="drama"/>
    <d v="2014-08-06T04:23:35"/>
    <d v="2014-09-05T04:23:35"/>
    <n v="30"/>
  </r>
  <r>
    <n v="189"/>
    <n v="500000"/>
    <n v="345"/>
    <x v="2"/>
    <s v="US"/>
    <s v="USD"/>
    <n v="1472920477"/>
    <n v="1467736477"/>
    <x v="0"/>
    <n v="5"/>
    <b v="0"/>
    <s v="film &amp; video/drama"/>
    <n v="0"/>
    <n v="69"/>
    <s v="film &amp; video"/>
    <s v="drama"/>
    <d v="2016-07-05T16:34:37"/>
    <d v="2016-09-03T16:34:37"/>
    <n v="60"/>
  </r>
  <r>
    <n v="190"/>
    <n v="12000"/>
    <n v="50"/>
    <x v="2"/>
    <s v="US"/>
    <s v="USD"/>
    <n v="1466091446"/>
    <n v="1465227446"/>
    <x v="0"/>
    <n v="1"/>
    <b v="0"/>
    <s v="film &amp; video/drama"/>
    <n v="0"/>
    <n v="50"/>
    <s v="film &amp; video"/>
    <s v="drama"/>
    <d v="2016-06-06T15:37:26"/>
    <d v="2016-06-16T15:37:26"/>
    <n v="10"/>
  </r>
  <r>
    <n v="192"/>
    <n v="1000000"/>
    <n v="17"/>
    <x v="2"/>
    <s v="US"/>
    <s v="USD"/>
    <n v="1413572432"/>
    <n v="1410980432"/>
    <x v="0"/>
    <n v="3"/>
    <b v="0"/>
    <s v="film &amp; video/drama"/>
    <n v="0"/>
    <n v="5.67"/>
    <s v="film &amp; video"/>
    <s v="drama"/>
    <d v="2014-09-17T19:00:32"/>
    <d v="2014-10-17T19:00:32"/>
    <n v="30"/>
  </r>
  <r>
    <n v="195"/>
    <n v="2000000"/>
    <n v="0"/>
    <x v="2"/>
    <s v="US"/>
    <s v="USD"/>
    <n v="1436544332"/>
    <n v="1431360332"/>
    <x v="0"/>
    <n v="0"/>
    <b v="0"/>
    <s v="film &amp; video/drama"/>
    <n v="0"/>
    <n v="0"/>
    <s v="film &amp; video"/>
    <s v="drama"/>
    <d v="2015-05-11T16:05:32"/>
    <d v="2015-07-10T16:05:32"/>
    <n v="60"/>
  </r>
  <r>
    <n v="198"/>
    <n v="25000"/>
    <n v="279"/>
    <x v="2"/>
    <s v="US"/>
    <s v="USD"/>
    <n v="1412500322"/>
    <n v="1409908322"/>
    <x v="0"/>
    <n v="6"/>
    <b v="0"/>
    <s v="film &amp; video/drama"/>
    <n v="1"/>
    <n v="46.5"/>
    <s v="film &amp; video"/>
    <s v="drama"/>
    <d v="2014-09-05T09:12:02"/>
    <d v="2014-10-05T09:12:02"/>
    <n v="30"/>
  </r>
  <r>
    <n v="199"/>
    <n v="10000"/>
    <n v="0"/>
    <x v="2"/>
    <s v="US"/>
    <s v="USD"/>
    <n v="1472698702"/>
    <n v="1470106702"/>
    <x v="0"/>
    <n v="0"/>
    <b v="0"/>
    <s v="film &amp; video/drama"/>
    <n v="0"/>
    <n v="0"/>
    <s v="film &amp; video"/>
    <s v="drama"/>
    <d v="2016-08-02T02:58:22"/>
    <d v="2016-09-01T02:58:22"/>
    <n v="30"/>
  </r>
  <r>
    <n v="200"/>
    <n v="6000"/>
    <n v="1571.55"/>
    <x v="2"/>
    <s v="US"/>
    <s v="USD"/>
    <n v="1410746403"/>
    <n v="1408154403"/>
    <x v="0"/>
    <n v="18"/>
    <b v="0"/>
    <s v="film &amp; video/drama"/>
    <n v="26"/>
    <n v="87.31"/>
    <s v="film &amp; video"/>
    <s v="drama"/>
    <d v="2014-08-16T02:00:03"/>
    <d v="2014-09-15T02:00:03"/>
    <n v="30"/>
  </r>
  <r>
    <n v="201"/>
    <n v="650"/>
    <n v="380"/>
    <x v="2"/>
    <s v="US"/>
    <s v="USD"/>
    <n v="1423424329"/>
    <n v="1421696329"/>
    <x v="0"/>
    <n v="7"/>
    <b v="0"/>
    <s v="film &amp; video/drama"/>
    <n v="58"/>
    <n v="54.29"/>
    <s v="film &amp; video"/>
    <s v="drama"/>
    <d v="2015-01-19T19:38:49"/>
    <d v="2015-02-08T19:38:49"/>
    <n v="20"/>
  </r>
  <r>
    <n v="202"/>
    <n v="6000"/>
    <n v="0"/>
    <x v="2"/>
    <s v="US"/>
    <s v="USD"/>
    <n v="1444337940"/>
    <n v="1441750564"/>
    <x v="0"/>
    <n v="0"/>
    <b v="0"/>
    <s v="film &amp; video/drama"/>
    <n v="0"/>
    <n v="0"/>
    <s v="film &amp; video"/>
    <s v="drama"/>
    <d v="2015-09-08T22:16:04"/>
    <d v="2015-10-08T20:59:00"/>
    <n v="30"/>
  </r>
  <r>
    <n v="205"/>
    <n v="8000"/>
    <n v="1300"/>
    <x v="2"/>
    <s v="US"/>
    <s v="USD"/>
    <n v="1444144222"/>
    <n v="1441120222"/>
    <x v="0"/>
    <n v="17"/>
    <b v="0"/>
    <s v="film &amp; video/drama"/>
    <n v="16"/>
    <n v="76.47"/>
    <s v="film &amp; video"/>
    <s v="drama"/>
    <d v="2015-09-01T15:10:22"/>
    <d v="2015-10-06T15:10:22"/>
    <n v="35"/>
  </r>
  <r>
    <n v="206"/>
    <n v="12700"/>
    <n v="0"/>
    <x v="2"/>
    <s v="US"/>
    <s v="USD"/>
    <n v="1470441983"/>
    <n v="1468627583"/>
    <x v="0"/>
    <n v="0"/>
    <b v="0"/>
    <s v="film &amp; video/drama"/>
    <n v="0"/>
    <n v="0"/>
    <s v="film &amp; video"/>
    <s v="drama"/>
    <d v="2016-07-16T00:06:23"/>
    <d v="2016-08-06T00:06:23"/>
    <n v="21"/>
  </r>
  <r>
    <n v="209"/>
    <n v="25000"/>
    <n v="0"/>
    <x v="2"/>
    <s v="US"/>
    <s v="USD"/>
    <n v="1436566135"/>
    <n v="1433974135"/>
    <x v="0"/>
    <n v="0"/>
    <b v="0"/>
    <s v="film &amp; video/drama"/>
    <n v="0"/>
    <n v="0"/>
    <s v="film &amp; video"/>
    <s v="drama"/>
    <d v="2015-06-10T22:08:55"/>
    <d v="2015-07-10T22:08:55"/>
    <n v="30"/>
  </r>
  <r>
    <n v="210"/>
    <n v="12000"/>
    <n v="3030"/>
    <x v="2"/>
    <s v="US"/>
    <s v="USD"/>
    <n v="1443675600"/>
    <n v="1441157592"/>
    <x v="0"/>
    <n v="33"/>
    <b v="0"/>
    <s v="film &amp; video/drama"/>
    <n v="25"/>
    <n v="91.82"/>
    <s v="film &amp; video"/>
    <s v="drama"/>
    <d v="2015-09-02T01:33:12"/>
    <d v="2015-10-01T05:00:00"/>
    <n v="29"/>
  </r>
  <r>
    <n v="211"/>
    <n v="5000"/>
    <n v="2230"/>
    <x v="2"/>
    <s v="US"/>
    <s v="USD"/>
    <n v="1442634617"/>
    <n v="1440042617"/>
    <x v="0"/>
    <n v="12"/>
    <b v="0"/>
    <s v="film &amp; video/drama"/>
    <n v="45"/>
    <n v="185.83"/>
    <s v="film &amp; video"/>
    <s v="drama"/>
    <d v="2015-08-20T03:50:17"/>
    <d v="2015-09-19T03:50:17"/>
    <n v="30"/>
  </r>
  <r>
    <n v="212"/>
    <n v="6300"/>
    <n v="1"/>
    <x v="2"/>
    <s v="US"/>
    <s v="USD"/>
    <n v="1460837320"/>
    <n v="1455656920"/>
    <x v="0"/>
    <n v="1"/>
    <b v="0"/>
    <s v="film &amp; video/drama"/>
    <n v="0"/>
    <n v="1"/>
    <s v="film &amp; video"/>
    <s v="drama"/>
    <d v="2016-02-16T21:08:40"/>
    <d v="2016-04-16T20:08:40"/>
    <n v="60"/>
  </r>
  <r>
    <n v="213"/>
    <n v="50000"/>
    <n v="20"/>
    <x v="2"/>
    <s v="US"/>
    <s v="USD"/>
    <n v="1439734001"/>
    <n v="1437142547"/>
    <x v="0"/>
    <n v="1"/>
    <b v="0"/>
    <s v="film &amp; video/drama"/>
    <n v="0"/>
    <n v="20"/>
    <s v="film &amp; video"/>
    <s v="drama"/>
    <d v="2015-07-17T14:15:47"/>
    <d v="2015-08-16T14:06:41"/>
    <n v="30"/>
  </r>
  <r>
    <n v="214"/>
    <n v="12500"/>
    <n v="1"/>
    <x v="2"/>
    <s v="US"/>
    <s v="USD"/>
    <n v="1425655349"/>
    <n v="1420471349"/>
    <x v="0"/>
    <n v="1"/>
    <b v="0"/>
    <s v="film &amp; video/drama"/>
    <n v="0"/>
    <n v="1"/>
    <s v="film &amp; video"/>
    <s v="drama"/>
    <d v="2015-01-05T15:22:29"/>
    <d v="2015-03-06T15:22:29"/>
    <n v="60"/>
  </r>
  <r>
    <n v="216"/>
    <n v="50000"/>
    <n v="27849.22"/>
    <x v="2"/>
    <s v="US"/>
    <s v="USD"/>
    <n v="1429740037"/>
    <n v="1425423637"/>
    <x v="0"/>
    <n v="84"/>
    <b v="0"/>
    <s v="film &amp; video/drama"/>
    <n v="56"/>
    <n v="331.54"/>
    <s v="film &amp; video"/>
    <s v="drama"/>
    <d v="2015-03-03T23:00:37"/>
    <d v="2015-04-22T22:00:37"/>
    <n v="50"/>
  </r>
  <r>
    <n v="218"/>
    <n v="5000"/>
    <n v="100"/>
    <x v="2"/>
    <s v="US"/>
    <s v="USD"/>
    <n v="1431702289"/>
    <n v="1426518289"/>
    <x v="0"/>
    <n v="1"/>
    <b v="0"/>
    <s v="film &amp; video/drama"/>
    <n v="2"/>
    <n v="100"/>
    <s v="film &amp; video"/>
    <s v="drama"/>
    <d v="2015-03-16T15:04:49"/>
    <d v="2015-05-15T15:04:49"/>
    <n v="60"/>
  </r>
  <r>
    <n v="219"/>
    <n v="50000"/>
    <n v="8815"/>
    <x v="2"/>
    <s v="US"/>
    <s v="USD"/>
    <n v="1459493940"/>
    <n v="1456732225"/>
    <x v="0"/>
    <n v="76"/>
    <b v="0"/>
    <s v="film &amp; video/drama"/>
    <n v="18"/>
    <n v="115.99"/>
    <s v="film &amp; video"/>
    <s v="drama"/>
    <d v="2016-02-29T07:50:25"/>
    <d v="2016-04-01T06:59:00"/>
    <n v="32"/>
  </r>
  <r>
    <n v="220"/>
    <n v="50000"/>
    <n v="360"/>
    <x v="2"/>
    <s v="US"/>
    <s v="USD"/>
    <n v="1440101160"/>
    <n v="1436542030"/>
    <x v="0"/>
    <n v="3"/>
    <b v="0"/>
    <s v="film &amp; video/drama"/>
    <n v="1"/>
    <n v="120"/>
    <s v="film &amp; video"/>
    <s v="drama"/>
    <d v="2015-07-10T15:27:10"/>
    <d v="2015-08-20T20:06:00"/>
    <n v="41"/>
  </r>
  <r>
    <n v="221"/>
    <n v="50000"/>
    <n v="0"/>
    <x v="2"/>
    <s v="US"/>
    <s v="USD"/>
    <n v="1427569564"/>
    <n v="1422389164"/>
    <x v="0"/>
    <n v="0"/>
    <b v="0"/>
    <s v="film &amp; video/drama"/>
    <n v="0"/>
    <n v="0"/>
    <s v="film &amp; video"/>
    <s v="drama"/>
    <d v="2015-01-27T20:06:04"/>
    <d v="2015-03-28T19:06:04"/>
    <n v="60"/>
  </r>
  <r>
    <n v="222"/>
    <n v="1000"/>
    <n v="130"/>
    <x v="2"/>
    <s v="US"/>
    <s v="USD"/>
    <n v="1427423940"/>
    <n v="1422383318"/>
    <x v="0"/>
    <n v="2"/>
    <b v="0"/>
    <s v="film &amp; video/drama"/>
    <n v="13"/>
    <n v="65"/>
    <s v="film &amp; video"/>
    <s v="drama"/>
    <d v="2015-01-27T18:28:38"/>
    <d v="2015-03-27T02:39:00"/>
    <n v="58"/>
  </r>
  <r>
    <n v="223"/>
    <n v="1500000"/>
    <n v="0"/>
    <x v="2"/>
    <s v="US"/>
    <s v="USD"/>
    <n v="1463879100"/>
    <n v="1461287350"/>
    <x v="0"/>
    <n v="0"/>
    <b v="0"/>
    <s v="film &amp; video/drama"/>
    <n v="0"/>
    <n v="0"/>
    <s v="film &amp; video"/>
    <s v="drama"/>
    <d v="2016-04-22T01:09:10"/>
    <d v="2016-05-22T01:05:00"/>
    <n v="30"/>
  </r>
  <r>
    <n v="225"/>
    <n v="200"/>
    <n v="0"/>
    <x v="2"/>
    <s v="US"/>
    <s v="USD"/>
    <n v="1460153054"/>
    <n v="1457564654"/>
    <x v="0"/>
    <n v="0"/>
    <b v="0"/>
    <s v="film &amp; video/drama"/>
    <n v="0"/>
    <n v="0"/>
    <s v="film &amp; video"/>
    <s v="drama"/>
    <d v="2016-03-09T23:04:14"/>
    <d v="2016-04-08T22:04:14"/>
    <n v="30"/>
  </r>
  <r>
    <n v="227"/>
    <n v="28000"/>
    <n v="0"/>
    <x v="2"/>
    <s v="US"/>
    <s v="USD"/>
    <n v="1436477241"/>
    <n v="1433885241"/>
    <x v="0"/>
    <n v="0"/>
    <b v="0"/>
    <s v="film &amp; video/drama"/>
    <n v="0"/>
    <n v="0"/>
    <s v="film &amp; video"/>
    <s v="drama"/>
    <d v="2015-06-09T21:27:21"/>
    <d v="2015-07-09T21:27:21"/>
    <n v="30"/>
  </r>
  <r>
    <n v="230"/>
    <n v="15000"/>
    <n v="60"/>
    <x v="2"/>
    <s v="US"/>
    <s v="USD"/>
    <n v="1433443151"/>
    <n v="1430851151"/>
    <x v="0"/>
    <n v="2"/>
    <b v="0"/>
    <s v="film &amp; video/drama"/>
    <n v="0"/>
    <n v="30"/>
    <s v="film &amp; video"/>
    <s v="drama"/>
    <d v="2015-05-05T18:39:11"/>
    <d v="2015-06-04T18:39:11"/>
    <n v="30"/>
  </r>
  <r>
    <n v="231"/>
    <n v="1500000"/>
    <n v="0"/>
    <x v="2"/>
    <s v="US"/>
    <s v="USD"/>
    <n v="1451775651"/>
    <n v="1449183651"/>
    <x v="0"/>
    <n v="0"/>
    <b v="0"/>
    <s v="film &amp; video/drama"/>
    <n v="0"/>
    <n v="0"/>
    <s v="film &amp; video"/>
    <s v="drama"/>
    <d v="2015-12-03T23:00:51"/>
    <d v="2016-01-02T23:00:51"/>
    <n v="30"/>
  </r>
  <r>
    <n v="233"/>
    <n v="350000"/>
    <n v="0"/>
    <x v="2"/>
    <s v="US"/>
    <s v="USD"/>
    <n v="1475185972"/>
    <n v="1472593972"/>
    <x v="0"/>
    <n v="0"/>
    <b v="0"/>
    <s v="film &amp; video/drama"/>
    <n v="0"/>
    <n v="0"/>
    <s v="film &amp; video"/>
    <s v="drama"/>
    <d v="2016-08-30T21:52:52"/>
    <d v="2016-09-29T21:52:52"/>
    <n v="30"/>
  </r>
  <r>
    <n v="234"/>
    <n v="1000"/>
    <n v="401"/>
    <x v="2"/>
    <s v="US"/>
    <s v="USD"/>
    <n v="1434847859"/>
    <n v="1431391859"/>
    <x v="0"/>
    <n v="5"/>
    <b v="0"/>
    <s v="film &amp; video/drama"/>
    <n v="40"/>
    <n v="80.2"/>
    <s v="film &amp; video"/>
    <s v="drama"/>
    <d v="2015-05-12T00:50:59"/>
    <d v="2015-06-21T00:50:59"/>
    <n v="40"/>
  </r>
  <r>
    <n v="235"/>
    <n v="10000"/>
    <n v="0"/>
    <x v="2"/>
    <s v="US"/>
    <s v="USD"/>
    <n v="1436478497"/>
    <n v="1433886497"/>
    <x v="0"/>
    <n v="0"/>
    <b v="0"/>
    <s v="film &amp; video/drama"/>
    <n v="0"/>
    <n v="0"/>
    <s v="film &amp; video"/>
    <s v="drama"/>
    <d v="2015-06-09T21:48:17"/>
    <d v="2015-07-09T21:48:17"/>
    <n v="30"/>
  </r>
  <r>
    <n v="236"/>
    <n v="150000"/>
    <n v="0"/>
    <x v="2"/>
    <s v="US"/>
    <s v="USD"/>
    <n v="1451952000"/>
    <n v="1447380099"/>
    <x v="0"/>
    <n v="0"/>
    <b v="0"/>
    <s v="film &amp; video/drama"/>
    <n v="0"/>
    <n v="0"/>
    <s v="film &amp; video"/>
    <s v="drama"/>
    <d v="2015-11-13T02:01:39"/>
    <d v="2016-01-05T00:00:00"/>
    <n v="53"/>
  </r>
  <r>
    <n v="237"/>
    <n v="15000"/>
    <n v="50"/>
    <x v="2"/>
    <s v="US"/>
    <s v="USD"/>
    <n v="1457445069"/>
    <n v="1452261069"/>
    <x v="0"/>
    <n v="1"/>
    <b v="0"/>
    <s v="film &amp; video/drama"/>
    <n v="0"/>
    <n v="50"/>
    <s v="film &amp; video"/>
    <s v="drama"/>
    <d v="2016-01-08T13:51:09"/>
    <d v="2016-03-08T13:51:09"/>
    <n v="60"/>
  </r>
  <r>
    <n v="238"/>
    <n v="26000"/>
    <n v="0"/>
    <x v="2"/>
    <s v="US"/>
    <s v="USD"/>
    <n v="1483088400"/>
    <n v="1481324760"/>
    <x v="0"/>
    <n v="0"/>
    <b v="0"/>
    <s v="film &amp; video/drama"/>
    <n v="0"/>
    <n v="0"/>
    <s v="film &amp; video"/>
    <s v="drama"/>
    <d v="2016-12-09T23:06:00"/>
    <d v="2016-12-30T09:00:00"/>
    <n v="20"/>
  </r>
  <r>
    <n v="240"/>
    <n v="15000"/>
    <n v="16145.12"/>
    <x v="0"/>
    <s v="US"/>
    <s v="USD"/>
    <n v="1367773211"/>
    <n v="1363885211"/>
    <x v="1"/>
    <n v="137"/>
    <b v="1"/>
    <s v="film &amp; video/documentary"/>
    <n v="108"/>
    <n v="117.85"/>
    <s v="film &amp; video"/>
    <s v="documentary"/>
    <d v="2013-03-21T17:00:11"/>
    <d v="2013-05-05T17:00:11"/>
    <n v="45"/>
  </r>
  <r>
    <n v="241"/>
    <n v="36400"/>
    <n v="41000"/>
    <x v="0"/>
    <s v="US"/>
    <s v="USD"/>
    <n v="1419180304"/>
    <n v="1415292304"/>
    <x v="1"/>
    <n v="376"/>
    <b v="1"/>
    <s v="film &amp; video/documentary"/>
    <n v="113"/>
    <n v="109.04"/>
    <s v="film &amp; video"/>
    <s v="documentary"/>
    <d v="2014-11-06T16:45:04"/>
    <d v="2014-12-21T16:45:04"/>
    <n v="45"/>
  </r>
  <r>
    <n v="242"/>
    <n v="13000"/>
    <n v="14750"/>
    <x v="0"/>
    <s v="US"/>
    <s v="USD"/>
    <n v="1324381790"/>
    <n v="1321357790"/>
    <x v="1"/>
    <n v="202"/>
    <b v="1"/>
    <s v="film &amp; video/documentary"/>
    <n v="113"/>
    <n v="73.02"/>
    <s v="film &amp; video"/>
    <s v="documentary"/>
    <d v="2011-11-15T11:49:50"/>
    <d v="2011-12-20T11:49:50"/>
    <n v="35"/>
  </r>
  <r>
    <n v="243"/>
    <n v="25000"/>
    <n v="25648"/>
    <x v="0"/>
    <s v="US"/>
    <s v="USD"/>
    <n v="1393031304"/>
    <n v="1390439304"/>
    <x v="1"/>
    <n v="328"/>
    <b v="1"/>
    <s v="film &amp; video/documentary"/>
    <n v="103"/>
    <n v="78.2"/>
    <s v="film &amp; video"/>
    <s v="documentary"/>
    <d v="2014-01-23T01:08:24"/>
    <d v="2014-02-22T01:08:24"/>
    <n v="30"/>
  </r>
  <r>
    <n v="244"/>
    <n v="3500"/>
    <n v="3981.5"/>
    <x v="0"/>
    <s v="US"/>
    <s v="USD"/>
    <n v="1268723160"/>
    <n v="1265269559"/>
    <x v="1"/>
    <n v="84"/>
    <b v="1"/>
    <s v="film &amp; video/documentary"/>
    <n v="114"/>
    <n v="47.4"/>
    <s v="film &amp; video"/>
    <s v="documentary"/>
    <d v="2010-02-04T07:45:59"/>
    <d v="2010-03-16T07:06:00"/>
    <n v="40"/>
  </r>
  <r>
    <n v="245"/>
    <n v="5000"/>
    <n v="5186"/>
    <x v="0"/>
    <s v="US"/>
    <s v="USD"/>
    <n v="1345079785"/>
    <n v="1342487785"/>
    <x v="1"/>
    <n v="96"/>
    <b v="1"/>
    <s v="film &amp; video/documentary"/>
    <n v="104"/>
    <n v="54.02"/>
    <s v="film &amp; video"/>
    <s v="documentary"/>
    <d v="2012-07-17T01:16:25"/>
    <d v="2012-08-16T01:16:25"/>
    <n v="30"/>
  </r>
  <r>
    <n v="246"/>
    <n v="5000"/>
    <n v="15273"/>
    <x v="0"/>
    <s v="US"/>
    <s v="USD"/>
    <n v="1292665405"/>
    <n v="1288341805"/>
    <x v="1"/>
    <n v="223"/>
    <b v="1"/>
    <s v="film &amp; video/documentary"/>
    <n v="305"/>
    <n v="68.489999999999995"/>
    <s v="film &amp; video"/>
    <s v="documentary"/>
    <d v="2010-10-29T08:43:25"/>
    <d v="2010-12-18T09:43:25"/>
    <n v="50"/>
  </r>
  <r>
    <n v="247"/>
    <n v="5000"/>
    <n v="6705"/>
    <x v="0"/>
    <s v="US"/>
    <s v="USD"/>
    <n v="1287200340"/>
    <n v="1284042614"/>
    <x v="1"/>
    <n v="62"/>
    <b v="1"/>
    <s v="film &amp; video/documentary"/>
    <n v="134"/>
    <n v="108.15"/>
    <s v="film &amp; video"/>
    <s v="documentary"/>
    <d v="2010-09-09T14:30:14"/>
    <d v="2010-10-16T03:39:00"/>
    <n v="37"/>
  </r>
  <r>
    <n v="248"/>
    <n v="85000"/>
    <n v="86133"/>
    <x v="0"/>
    <s v="US"/>
    <s v="USD"/>
    <n v="1325961309"/>
    <n v="1322073309"/>
    <x v="1"/>
    <n v="146"/>
    <b v="1"/>
    <s v="film &amp; video/documentary"/>
    <n v="101"/>
    <n v="589.95000000000005"/>
    <s v="film &amp; video"/>
    <s v="documentary"/>
    <d v="2011-11-23T18:35:09"/>
    <d v="2012-01-07T18:35:09"/>
    <n v="45"/>
  </r>
  <r>
    <n v="249"/>
    <n v="10000"/>
    <n v="11292"/>
    <x v="0"/>
    <s v="US"/>
    <s v="USD"/>
    <n v="1282498800"/>
    <n v="1275603020"/>
    <x v="1"/>
    <n v="235"/>
    <b v="1"/>
    <s v="film &amp; video/documentary"/>
    <n v="113"/>
    <n v="48.05"/>
    <s v="film &amp; video"/>
    <s v="documentary"/>
    <d v="2010-06-03T22:10:20"/>
    <d v="2010-08-22T17:40:00"/>
    <n v="80"/>
  </r>
  <r>
    <n v="250"/>
    <n v="30000"/>
    <n v="31675"/>
    <x v="0"/>
    <s v="US"/>
    <s v="USD"/>
    <n v="1370525691"/>
    <n v="1367933691"/>
    <x v="1"/>
    <n v="437"/>
    <b v="1"/>
    <s v="film &amp; video/documentary"/>
    <n v="106"/>
    <n v="72.48"/>
    <s v="film &amp; video"/>
    <s v="documentary"/>
    <d v="2013-05-07T13:34:51"/>
    <d v="2013-06-06T13:34:51"/>
    <n v="30"/>
  </r>
  <r>
    <n v="251"/>
    <n v="3500"/>
    <n v="4395"/>
    <x v="0"/>
    <s v="US"/>
    <s v="USD"/>
    <n v="1337194800"/>
    <n v="1334429646"/>
    <x v="1"/>
    <n v="77"/>
    <b v="1"/>
    <s v="film &amp; video/documentary"/>
    <n v="126"/>
    <n v="57.08"/>
    <s v="film &amp; video"/>
    <s v="documentary"/>
    <d v="2012-04-14T18:54:06"/>
    <d v="2012-05-16T19:00:00"/>
    <n v="32"/>
  </r>
  <r>
    <n v="252"/>
    <n v="5000"/>
    <n v="9228"/>
    <x v="0"/>
    <s v="US"/>
    <s v="USD"/>
    <n v="1275364740"/>
    <n v="1269878058"/>
    <x v="1"/>
    <n v="108"/>
    <b v="1"/>
    <s v="film &amp; video/documentary"/>
    <n v="185"/>
    <n v="85.44"/>
    <s v="film &amp; video"/>
    <s v="documentary"/>
    <d v="2010-03-29T15:54:18"/>
    <d v="2010-06-01T03:59:00"/>
    <n v="64"/>
  </r>
  <r>
    <n v="253"/>
    <n v="1500"/>
    <n v="1511"/>
    <x v="0"/>
    <s v="US"/>
    <s v="USD"/>
    <n v="1329320235"/>
    <n v="1326728235"/>
    <x v="1"/>
    <n v="7"/>
    <b v="1"/>
    <s v="film &amp; video/documentary"/>
    <n v="101"/>
    <n v="215.86"/>
    <s v="film &amp; video"/>
    <s v="documentary"/>
    <d v="2012-01-16T15:37:15"/>
    <d v="2012-02-15T15:37:15"/>
    <n v="30"/>
  </r>
  <r>
    <n v="254"/>
    <n v="24000"/>
    <n v="28067.34"/>
    <x v="0"/>
    <s v="US"/>
    <s v="USD"/>
    <n v="1445047200"/>
    <n v="1442443910"/>
    <x v="1"/>
    <n v="314"/>
    <b v="1"/>
    <s v="film &amp; video/documentary"/>
    <n v="117"/>
    <n v="89.39"/>
    <s v="film &amp; video"/>
    <s v="documentary"/>
    <d v="2015-09-16T22:51:50"/>
    <d v="2015-10-17T02:00:00"/>
    <n v="30"/>
  </r>
  <r>
    <n v="255"/>
    <n v="8000"/>
    <n v="8538.66"/>
    <x v="0"/>
    <s v="US"/>
    <s v="USD"/>
    <n v="1300275482"/>
    <n v="1297687082"/>
    <x v="1"/>
    <n v="188"/>
    <b v="1"/>
    <s v="film &amp; video/documentary"/>
    <n v="107"/>
    <n v="45.42"/>
    <s v="film &amp; video"/>
    <s v="documentary"/>
    <d v="2011-02-14T12:38:02"/>
    <d v="2011-03-16T11:38:02"/>
    <n v="30"/>
  </r>
  <r>
    <n v="256"/>
    <n v="13000"/>
    <n v="18083"/>
    <x v="0"/>
    <s v="US"/>
    <s v="USD"/>
    <n v="1363458467"/>
    <n v="1360866467"/>
    <x v="1"/>
    <n v="275"/>
    <b v="1"/>
    <s v="film &amp; video/documentary"/>
    <n v="139"/>
    <n v="65.760000000000005"/>
    <s v="film &amp; video"/>
    <s v="documentary"/>
    <d v="2013-02-14T18:27:47"/>
    <d v="2013-03-16T18:27:47"/>
    <n v="30"/>
  </r>
  <r>
    <n v="257"/>
    <n v="35000"/>
    <n v="37354.269999999997"/>
    <x v="0"/>
    <s v="US"/>
    <s v="USD"/>
    <n v="1463670162"/>
    <n v="1461078162"/>
    <x v="1"/>
    <n v="560"/>
    <b v="1"/>
    <s v="film &amp; video/documentary"/>
    <n v="107"/>
    <n v="66.7"/>
    <s v="film &amp; video"/>
    <s v="documentary"/>
    <d v="2016-04-19T15:02:42"/>
    <d v="2016-05-19T15:02:42"/>
    <n v="30"/>
  </r>
  <r>
    <n v="258"/>
    <n v="30000"/>
    <n v="57342"/>
    <x v="0"/>
    <s v="US"/>
    <s v="USD"/>
    <n v="1308359666"/>
    <n v="1305767666"/>
    <x v="1"/>
    <n v="688"/>
    <b v="1"/>
    <s v="film &amp; video/documentary"/>
    <n v="191"/>
    <n v="83.35"/>
    <s v="film &amp; video"/>
    <s v="documentary"/>
    <d v="2011-05-19T01:14:26"/>
    <d v="2011-06-18T01:14:26"/>
    <n v="30"/>
  </r>
  <r>
    <n v="259"/>
    <n v="75000"/>
    <n v="98953.42"/>
    <x v="0"/>
    <s v="US"/>
    <s v="USD"/>
    <n v="1428514969"/>
    <n v="1425922969"/>
    <x v="1"/>
    <n v="942"/>
    <b v="1"/>
    <s v="film &amp; video/documentary"/>
    <n v="132"/>
    <n v="105.05"/>
    <s v="film &amp; video"/>
    <s v="documentary"/>
    <d v="2015-03-09T17:42:49"/>
    <d v="2015-04-08T17:42:49"/>
    <n v="30"/>
  </r>
  <r>
    <n v="260"/>
    <n v="10000"/>
    <n v="10640"/>
    <x v="0"/>
    <s v="US"/>
    <s v="USD"/>
    <n v="1279360740"/>
    <n v="1275415679"/>
    <x v="1"/>
    <n v="88"/>
    <b v="1"/>
    <s v="film &amp; video/documentary"/>
    <n v="106"/>
    <n v="120.91"/>
    <s v="film &amp; video"/>
    <s v="documentary"/>
    <d v="2010-06-01T18:07:59"/>
    <d v="2010-07-17T09:59:00"/>
    <n v="46"/>
  </r>
  <r>
    <n v="261"/>
    <n v="20000"/>
    <n v="21480"/>
    <x v="0"/>
    <s v="US"/>
    <s v="USD"/>
    <n v="1339080900"/>
    <n v="1334783704"/>
    <x v="1"/>
    <n v="220"/>
    <b v="1"/>
    <s v="film &amp; video/documentary"/>
    <n v="107"/>
    <n v="97.64"/>
    <s v="film &amp; video"/>
    <s v="documentary"/>
    <d v="2012-04-18T21:15:04"/>
    <d v="2012-06-07T14:55:00"/>
    <n v="50"/>
  </r>
  <r>
    <n v="262"/>
    <n v="2500"/>
    <n v="6000"/>
    <x v="0"/>
    <s v="US"/>
    <s v="USD"/>
    <n v="1298699828"/>
    <n v="1294811828"/>
    <x v="1"/>
    <n v="145"/>
    <b v="1"/>
    <s v="film &amp; video/documentary"/>
    <n v="240"/>
    <n v="41.38"/>
    <s v="film &amp; video"/>
    <s v="documentary"/>
    <d v="2011-01-12T05:57:08"/>
    <d v="2011-02-26T05:57:08"/>
    <n v="45"/>
  </r>
  <r>
    <n v="263"/>
    <n v="25000"/>
    <n v="29520.27"/>
    <x v="0"/>
    <s v="US"/>
    <s v="USD"/>
    <n v="1348786494"/>
    <n v="1346194494"/>
    <x v="1"/>
    <n v="963"/>
    <b v="1"/>
    <s v="film &amp; video/documentary"/>
    <n v="118"/>
    <n v="30.65"/>
    <s v="film &amp; video"/>
    <s v="documentary"/>
    <d v="2012-08-28T22:54:54"/>
    <d v="2012-09-27T22:54:54"/>
    <n v="30"/>
  </r>
  <r>
    <n v="264"/>
    <n v="5000"/>
    <n v="5910"/>
    <x v="0"/>
    <s v="US"/>
    <s v="USD"/>
    <n v="1336747995"/>
    <n v="1334155995"/>
    <x v="1"/>
    <n v="91"/>
    <b v="1"/>
    <s v="film &amp; video/documentary"/>
    <n v="118"/>
    <n v="64.95"/>
    <s v="film &amp; video"/>
    <s v="documentary"/>
    <d v="2012-04-11T14:53:15"/>
    <d v="2012-05-11T14:53:15"/>
    <n v="30"/>
  </r>
  <r>
    <n v="265"/>
    <n v="5000"/>
    <n v="5555"/>
    <x v="0"/>
    <s v="US"/>
    <s v="USD"/>
    <n v="1273522560"/>
    <n v="1269928430"/>
    <x v="1"/>
    <n v="58"/>
    <b v="1"/>
    <s v="film &amp; video/documentary"/>
    <n v="111"/>
    <n v="95.78"/>
    <s v="film &amp; video"/>
    <s v="documentary"/>
    <d v="2010-03-30T05:53:50"/>
    <d v="2010-05-10T20:16:00"/>
    <n v="42"/>
  </r>
  <r>
    <n v="266"/>
    <n v="1000"/>
    <n v="1455"/>
    <x v="0"/>
    <s v="US"/>
    <s v="USD"/>
    <n v="1271994660"/>
    <n v="1264565507"/>
    <x v="1"/>
    <n v="36"/>
    <b v="1"/>
    <s v="film &amp; video/documentary"/>
    <n v="146"/>
    <n v="40.42"/>
    <s v="film &amp; video"/>
    <s v="documentary"/>
    <d v="2010-01-27T04:11:47"/>
    <d v="2010-04-23T03:51:00"/>
    <n v="86"/>
  </r>
  <r>
    <n v="268"/>
    <n v="5000"/>
    <n v="5570"/>
    <x v="0"/>
    <s v="US"/>
    <s v="USD"/>
    <n v="1320640778"/>
    <n v="1316749178"/>
    <x v="1"/>
    <n v="111"/>
    <b v="1"/>
    <s v="film &amp; video/documentary"/>
    <n v="111"/>
    <n v="50.18"/>
    <s v="film &amp; video"/>
    <s v="documentary"/>
    <d v="2011-09-23T03:39:38"/>
    <d v="2011-11-07T04:39:38"/>
    <n v="45"/>
  </r>
  <r>
    <n v="270"/>
    <n v="2300"/>
    <n v="3510"/>
    <x v="0"/>
    <s v="US"/>
    <s v="USD"/>
    <n v="1306296000"/>
    <n v="1301950070"/>
    <x v="1"/>
    <n v="61"/>
    <b v="1"/>
    <s v="film &amp; video/documentary"/>
    <n v="153"/>
    <n v="57.54"/>
    <s v="film &amp; video"/>
    <s v="documentary"/>
    <d v="2011-04-04T20:47:50"/>
    <d v="2011-05-25T04:00:00"/>
    <n v="50"/>
  </r>
  <r>
    <n v="271"/>
    <n v="30000"/>
    <n v="31404"/>
    <x v="0"/>
    <s v="US"/>
    <s v="USD"/>
    <n v="1388649600"/>
    <n v="1386123861"/>
    <x v="1"/>
    <n v="287"/>
    <b v="1"/>
    <s v="film &amp; video/documentary"/>
    <n v="105"/>
    <n v="109.42"/>
    <s v="film &amp; video"/>
    <s v="documentary"/>
    <d v="2013-12-04T02:24:21"/>
    <d v="2014-01-02T08:00:00"/>
    <n v="29"/>
  </r>
  <r>
    <n v="272"/>
    <n v="3000"/>
    <n v="5323.01"/>
    <x v="0"/>
    <s v="US"/>
    <s v="USD"/>
    <n v="1272480540"/>
    <n v="1267220191"/>
    <x v="1"/>
    <n v="65"/>
    <b v="1"/>
    <s v="film &amp; video/documentary"/>
    <n v="177"/>
    <n v="81.89"/>
    <s v="film &amp; video"/>
    <s v="documentary"/>
    <d v="2010-02-26T21:36:31"/>
    <d v="2010-04-28T18:49:00"/>
    <n v="61"/>
  </r>
  <r>
    <n v="273"/>
    <n v="5000"/>
    <n v="5388.79"/>
    <x v="0"/>
    <s v="US"/>
    <s v="USD"/>
    <n v="1309694266"/>
    <n v="1307102266"/>
    <x v="1"/>
    <n v="118"/>
    <b v="1"/>
    <s v="film &amp; video/documentary"/>
    <n v="108"/>
    <n v="45.67"/>
    <s v="film &amp; video"/>
    <s v="documentary"/>
    <d v="2011-06-03T11:57:46"/>
    <d v="2011-07-03T11:57:46"/>
    <n v="30"/>
  </r>
  <r>
    <n v="274"/>
    <n v="4000"/>
    <n v="6240"/>
    <x v="0"/>
    <s v="US"/>
    <s v="USD"/>
    <n v="1333609140"/>
    <n v="1330638829"/>
    <x v="1"/>
    <n v="113"/>
    <b v="1"/>
    <s v="film &amp; video/documentary"/>
    <n v="156"/>
    <n v="55.22"/>
    <s v="film &amp; video"/>
    <s v="documentary"/>
    <d v="2012-03-01T21:53:49"/>
    <d v="2012-04-05T06:59:00"/>
    <n v="34"/>
  </r>
  <r>
    <n v="275"/>
    <n v="20000"/>
    <n v="21679"/>
    <x v="0"/>
    <s v="US"/>
    <s v="USD"/>
    <n v="1352511966"/>
    <n v="1349916366"/>
    <x v="1"/>
    <n v="332"/>
    <b v="1"/>
    <s v="film &amp; video/documentary"/>
    <n v="108"/>
    <n v="65.3"/>
    <s v="film &amp; video"/>
    <s v="documentary"/>
    <d v="2012-10-11T00:46:06"/>
    <d v="2012-11-10T01:46:06"/>
    <n v="30"/>
  </r>
  <r>
    <n v="276"/>
    <n v="4000"/>
    <n v="5904"/>
    <x v="0"/>
    <s v="US"/>
    <s v="USD"/>
    <n v="1335574674"/>
    <n v="1330394274"/>
    <x v="1"/>
    <n v="62"/>
    <b v="1"/>
    <s v="film &amp; video/documentary"/>
    <n v="148"/>
    <n v="95.23"/>
    <s v="film &amp; video"/>
    <s v="documentary"/>
    <d v="2012-02-28T01:57:54"/>
    <d v="2012-04-28T00:57:54"/>
    <n v="60"/>
  </r>
  <r>
    <n v="277"/>
    <n v="65000"/>
    <n v="71748"/>
    <x v="0"/>
    <s v="US"/>
    <s v="USD"/>
    <n v="1432416219"/>
    <n v="1429824219"/>
    <x v="1"/>
    <n v="951"/>
    <b v="1"/>
    <s v="film &amp; video/documentary"/>
    <n v="110"/>
    <n v="75.44"/>
    <s v="film &amp; video"/>
    <s v="documentary"/>
    <d v="2015-04-23T21:23:39"/>
    <d v="2015-05-23T21:23:39"/>
    <n v="30"/>
  </r>
  <r>
    <n v="278"/>
    <n v="27000"/>
    <n v="40594"/>
    <x v="0"/>
    <s v="US"/>
    <s v="USD"/>
    <n v="1350003539"/>
    <n v="1347411539"/>
    <x v="1"/>
    <n v="415"/>
    <b v="1"/>
    <s v="film &amp; video/documentary"/>
    <n v="150"/>
    <n v="97.82"/>
    <s v="film &amp; video"/>
    <s v="documentary"/>
    <d v="2012-09-12T00:58:59"/>
    <d v="2012-10-12T00:58:59"/>
    <n v="30"/>
  </r>
  <r>
    <n v="279"/>
    <n v="17000"/>
    <n v="26744.11"/>
    <x v="0"/>
    <s v="US"/>
    <s v="USD"/>
    <n v="1488160860"/>
    <n v="1485237096"/>
    <x v="1"/>
    <n v="305"/>
    <b v="1"/>
    <s v="film &amp; video/documentary"/>
    <n v="157"/>
    <n v="87.69"/>
    <s v="film &amp; video"/>
    <s v="documentary"/>
    <d v="2017-01-24T05:51:36"/>
    <d v="2017-02-27T02:01:00"/>
    <n v="34"/>
  </r>
  <r>
    <n v="280"/>
    <n v="75000"/>
    <n v="117108"/>
    <x v="0"/>
    <s v="US"/>
    <s v="USD"/>
    <n v="1401459035"/>
    <n v="1397571035"/>
    <x v="1"/>
    <n v="2139"/>
    <b v="1"/>
    <s v="film &amp; video/documentary"/>
    <n v="156"/>
    <n v="54.75"/>
    <s v="film &amp; video"/>
    <s v="documentary"/>
    <d v="2014-04-15T14:10:35"/>
    <d v="2014-05-30T14:10:35"/>
    <n v="45"/>
  </r>
  <r>
    <n v="281"/>
    <n v="5500"/>
    <n v="6632.32"/>
    <x v="0"/>
    <s v="US"/>
    <s v="USD"/>
    <n v="1249932360"/>
    <n v="1242532513"/>
    <x v="1"/>
    <n v="79"/>
    <b v="1"/>
    <s v="film &amp; video/documentary"/>
    <n v="121"/>
    <n v="83.95"/>
    <s v="film &amp; video"/>
    <s v="documentary"/>
    <d v="2009-05-17T03:55:13"/>
    <d v="2009-08-10T19:26:00"/>
    <n v="86"/>
  </r>
  <r>
    <n v="282"/>
    <n v="45000"/>
    <n v="45535"/>
    <x v="0"/>
    <s v="US"/>
    <s v="USD"/>
    <n v="1266876000"/>
    <n v="1263679492"/>
    <x v="1"/>
    <n v="179"/>
    <b v="1"/>
    <s v="film &amp; video/documentary"/>
    <n v="101"/>
    <n v="254.39"/>
    <s v="film &amp; video"/>
    <s v="documentary"/>
    <d v="2010-01-16T22:04:52"/>
    <d v="2010-02-22T22:00:00"/>
    <n v="37"/>
  </r>
  <r>
    <n v="283"/>
    <n v="18000"/>
    <n v="20569.05"/>
    <x v="0"/>
    <s v="US"/>
    <s v="USD"/>
    <n v="1306904340"/>
    <n v="1305219744"/>
    <x v="1"/>
    <n v="202"/>
    <b v="1"/>
    <s v="film &amp; video/documentary"/>
    <n v="114"/>
    <n v="101.83"/>
    <s v="film &amp; video"/>
    <s v="documentary"/>
    <d v="2011-05-12T17:02:24"/>
    <d v="2011-06-01T04:59:00"/>
    <n v="19"/>
  </r>
  <r>
    <n v="284"/>
    <n v="40000"/>
    <n v="41850.46"/>
    <x v="0"/>
    <s v="US"/>
    <s v="USD"/>
    <n v="1327167780"/>
    <n v="1325007780"/>
    <x v="1"/>
    <n v="760"/>
    <b v="1"/>
    <s v="film &amp; video/documentary"/>
    <n v="105"/>
    <n v="55.07"/>
    <s v="film &amp; video"/>
    <s v="documentary"/>
    <d v="2011-12-27T17:43:00"/>
    <d v="2012-01-21T17:43:00"/>
    <n v="25"/>
  </r>
  <r>
    <n v="285"/>
    <n v="14000"/>
    <n v="32035.51"/>
    <x v="0"/>
    <s v="US"/>
    <s v="USD"/>
    <n v="1379614128"/>
    <n v="1377022128"/>
    <x v="1"/>
    <n v="563"/>
    <b v="1"/>
    <s v="film &amp; video/documentary"/>
    <n v="229"/>
    <n v="56.9"/>
    <s v="film &amp; video"/>
    <s v="documentary"/>
    <d v="2013-08-20T18:08:48"/>
    <d v="2013-09-19T18:08:48"/>
    <n v="30"/>
  </r>
  <r>
    <n v="286"/>
    <n v="15000"/>
    <n v="16373"/>
    <x v="0"/>
    <s v="US"/>
    <s v="USD"/>
    <n v="1364236524"/>
    <n v="1360352124"/>
    <x v="1"/>
    <n v="135"/>
    <b v="1"/>
    <s v="film &amp; video/documentary"/>
    <n v="109"/>
    <n v="121.28"/>
    <s v="film &amp; video"/>
    <s v="documentary"/>
    <d v="2013-02-08T19:35:24"/>
    <d v="2013-03-25T18:35:24"/>
    <n v="45"/>
  </r>
  <r>
    <n v="287"/>
    <n v="15000"/>
    <n v="26445"/>
    <x v="0"/>
    <s v="US"/>
    <s v="USD"/>
    <n v="1351828800"/>
    <n v="1349160018"/>
    <x v="1"/>
    <n v="290"/>
    <b v="1"/>
    <s v="film &amp; video/documentary"/>
    <n v="176"/>
    <n v="91.19"/>
    <s v="film &amp; video"/>
    <s v="documentary"/>
    <d v="2012-10-02T06:40:18"/>
    <d v="2012-11-02T04:00:00"/>
    <n v="31"/>
  </r>
  <r>
    <n v="288"/>
    <n v="50000"/>
    <n v="51605.31"/>
    <x v="0"/>
    <s v="US"/>
    <s v="USD"/>
    <n v="1340683393"/>
    <n v="1337659393"/>
    <x v="1"/>
    <n v="447"/>
    <b v="1"/>
    <s v="film &amp; video/documentary"/>
    <n v="103"/>
    <n v="115.45"/>
    <s v="film &amp; video"/>
    <s v="documentary"/>
    <d v="2012-05-22T04:03:13"/>
    <d v="2012-06-26T04:03:13"/>
    <n v="35"/>
  </r>
  <r>
    <n v="290"/>
    <n v="4500"/>
    <n v="4800.8"/>
    <x v="0"/>
    <s v="US"/>
    <s v="USD"/>
    <n v="1296633540"/>
    <n v="1292316697"/>
    <x v="1"/>
    <n v="168"/>
    <b v="1"/>
    <s v="film &amp; video/documentary"/>
    <n v="107"/>
    <n v="28.58"/>
    <s v="film &amp; video"/>
    <s v="documentary"/>
    <d v="2010-12-14T08:51:37"/>
    <d v="2011-02-02T07:59:00"/>
    <n v="50"/>
  </r>
  <r>
    <n v="291"/>
    <n v="5000"/>
    <n v="6001"/>
    <x v="0"/>
    <s v="US"/>
    <s v="USD"/>
    <n v="1367366460"/>
    <n v="1365791246"/>
    <x v="1"/>
    <n v="128"/>
    <b v="1"/>
    <s v="film &amp; video/documentary"/>
    <n v="120"/>
    <n v="46.88"/>
    <s v="film &amp; video"/>
    <s v="documentary"/>
    <d v="2013-04-12T18:27:26"/>
    <d v="2013-05-01T00:01:00"/>
    <n v="18"/>
  </r>
  <r>
    <n v="292"/>
    <n v="75000"/>
    <n v="76130.2"/>
    <x v="0"/>
    <s v="US"/>
    <s v="USD"/>
    <n v="1319860740"/>
    <n v="1317064599"/>
    <x v="1"/>
    <n v="493"/>
    <b v="1"/>
    <s v="film &amp; video/documentary"/>
    <n v="102"/>
    <n v="154.41999999999999"/>
    <s v="film &amp; video"/>
    <s v="documentary"/>
    <d v="2011-09-26T19:16:39"/>
    <d v="2011-10-29T03:59:00"/>
    <n v="32"/>
  </r>
  <r>
    <n v="293"/>
    <n v="26000"/>
    <n v="26360"/>
    <x v="0"/>
    <s v="US"/>
    <s v="USD"/>
    <n v="1398009714"/>
    <n v="1395417714"/>
    <x v="1"/>
    <n v="131"/>
    <b v="1"/>
    <s v="film &amp; video/documentary"/>
    <n v="101"/>
    <n v="201.22"/>
    <s v="film &amp; video"/>
    <s v="documentary"/>
    <d v="2014-03-21T16:01:54"/>
    <d v="2014-04-20T16:01:54"/>
    <n v="30"/>
  </r>
  <r>
    <n v="294"/>
    <n v="5000"/>
    <n v="5000"/>
    <x v="0"/>
    <s v="US"/>
    <s v="USD"/>
    <n v="1279555200"/>
    <n v="1276480894"/>
    <x v="1"/>
    <n v="50"/>
    <b v="1"/>
    <s v="film &amp; video/documentary"/>
    <n v="100"/>
    <n v="100"/>
    <s v="film &amp; video"/>
    <s v="documentary"/>
    <d v="2010-06-14T02:01:34"/>
    <d v="2010-07-19T16:00:00"/>
    <n v="36"/>
  </r>
  <r>
    <n v="295"/>
    <n v="50000"/>
    <n v="66554.559999999998"/>
    <x v="0"/>
    <s v="US"/>
    <s v="USD"/>
    <n v="1383264000"/>
    <n v="1378080409"/>
    <x v="1"/>
    <n v="665"/>
    <b v="1"/>
    <s v="film &amp; video/documentary"/>
    <n v="133"/>
    <n v="100.08"/>
    <s v="film &amp; video"/>
    <s v="documentary"/>
    <d v="2013-09-02T00:06:49"/>
    <d v="2013-11-01T00:00:00"/>
    <n v="60"/>
  </r>
  <r>
    <n v="296"/>
    <n v="25000"/>
    <n v="29681.55"/>
    <x v="0"/>
    <s v="US"/>
    <s v="USD"/>
    <n v="1347017083"/>
    <n v="1344857083"/>
    <x v="1"/>
    <n v="129"/>
    <b v="1"/>
    <s v="film &amp; video/documentary"/>
    <n v="119"/>
    <n v="230.09"/>
    <s v="film &amp; video"/>
    <s v="documentary"/>
    <d v="2012-08-13T11:24:43"/>
    <d v="2012-09-07T11:24:43"/>
    <n v="25"/>
  </r>
  <r>
    <n v="297"/>
    <n v="20000"/>
    <n v="20128"/>
    <x v="0"/>
    <s v="US"/>
    <s v="USD"/>
    <n v="1430452740"/>
    <n v="1427390901"/>
    <x v="1"/>
    <n v="142"/>
    <b v="1"/>
    <s v="film &amp; video/documentary"/>
    <n v="101"/>
    <n v="141.75"/>
    <s v="film &amp; video"/>
    <s v="documentary"/>
    <d v="2015-03-26T17:28:21"/>
    <d v="2015-05-01T03:59:00"/>
    <n v="35"/>
  </r>
  <r>
    <n v="298"/>
    <n v="126000"/>
    <n v="137254.84"/>
    <x v="0"/>
    <s v="US"/>
    <s v="USD"/>
    <n v="1399669200"/>
    <n v="1394536048"/>
    <x v="1"/>
    <n v="2436"/>
    <b v="1"/>
    <s v="film &amp; video/documentary"/>
    <n v="109"/>
    <n v="56.34"/>
    <s v="film &amp; video"/>
    <s v="documentary"/>
    <d v="2014-03-11T11:07:28"/>
    <d v="2014-05-09T21:00:00"/>
    <n v="59"/>
  </r>
  <r>
    <n v="299"/>
    <n v="10000"/>
    <n v="17895.25"/>
    <x v="0"/>
    <s v="US"/>
    <s v="USD"/>
    <n v="1289975060"/>
    <n v="1287379460"/>
    <x v="1"/>
    <n v="244"/>
    <b v="1"/>
    <s v="film &amp; video/documentary"/>
    <n v="179"/>
    <n v="73.34"/>
    <s v="film &amp; video"/>
    <s v="documentary"/>
    <d v="2010-10-18T05:24:20"/>
    <d v="2010-11-17T06:24:20"/>
    <n v="30"/>
  </r>
  <r>
    <n v="300"/>
    <n v="25000"/>
    <n v="25430.66"/>
    <x v="0"/>
    <s v="US"/>
    <s v="USD"/>
    <n v="1303686138"/>
    <n v="1301007738"/>
    <x v="1"/>
    <n v="298"/>
    <b v="1"/>
    <s v="film &amp; video/documentary"/>
    <n v="102"/>
    <n v="85.34"/>
    <s v="film &amp; video"/>
    <s v="documentary"/>
    <d v="2011-03-24T23:02:18"/>
    <d v="2011-04-24T23:02:18"/>
    <n v="31"/>
  </r>
  <r>
    <n v="301"/>
    <n v="13000"/>
    <n v="15435.55"/>
    <x v="0"/>
    <s v="US"/>
    <s v="USD"/>
    <n v="1363711335"/>
    <n v="1360258935"/>
    <x v="1"/>
    <n v="251"/>
    <b v="1"/>
    <s v="film &amp; video/documentary"/>
    <n v="119"/>
    <n v="61.5"/>
    <s v="film &amp; video"/>
    <s v="documentary"/>
    <d v="2013-02-07T17:42:15"/>
    <d v="2013-03-19T16:42:15"/>
    <n v="40"/>
  </r>
  <r>
    <n v="302"/>
    <n v="10000"/>
    <n v="10046"/>
    <x v="0"/>
    <s v="US"/>
    <s v="USD"/>
    <n v="1330115638"/>
    <n v="1327523638"/>
    <x v="1"/>
    <n v="108"/>
    <b v="1"/>
    <s v="film &amp; video/documentary"/>
    <n v="100"/>
    <n v="93.02"/>
    <s v="film &amp; video"/>
    <s v="documentary"/>
    <d v="2012-01-25T20:33:58"/>
    <d v="2012-02-24T20:33:58"/>
    <n v="30"/>
  </r>
  <r>
    <n v="303"/>
    <n v="3000"/>
    <n v="4124"/>
    <x v="0"/>
    <s v="US"/>
    <s v="USD"/>
    <n v="1338601346"/>
    <n v="1336009346"/>
    <x v="1"/>
    <n v="82"/>
    <b v="1"/>
    <s v="film &amp; video/documentary"/>
    <n v="137"/>
    <n v="50.29"/>
    <s v="film &amp; video"/>
    <s v="documentary"/>
    <d v="2012-05-03T01:42:26"/>
    <d v="2012-06-02T01:42:26"/>
    <n v="30"/>
  </r>
  <r>
    <n v="304"/>
    <n v="3400"/>
    <n v="7876"/>
    <x v="0"/>
    <s v="US"/>
    <s v="USD"/>
    <n v="1346464800"/>
    <n v="1343096197"/>
    <x v="1"/>
    <n v="74"/>
    <b v="1"/>
    <s v="film &amp; video/documentary"/>
    <n v="232"/>
    <n v="106.43"/>
    <s v="film &amp; video"/>
    <s v="documentary"/>
    <d v="2012-07-24T02:16:37"/>
    <d v="2012-09-01T02:00:00"/>
    <n v="39"/>
  </r>
  <r>
    <n v="305"/>
    <n v="7500"/>
    <n v="9775"/>
    <x v="0"/>
    <s v="US"/>
    <s v="USD"/>
    <n v="1331392049"/>
    <n v="1328800049"/>
    <x v="1"/>
    <n v="189"/>
    <b v="1"/>
    <s v="film &amp; video/documentary"/>
    <n v="130"/>
    <n v="51.72"/>
    <s v="film &amp; video"/>
    <s v="documentary"/>
    <d v="2012-02-09T15:07:29"/>
    <d v="2012-03-10T15:07:29"/>
    <n v="30"/>
  </r>
  <r>
    <n v="306"/>
    <n v="1000"/>
    <n v="2929"/>
    <x v="0"/>
    <s v="US"/>
    <s v="USD"/>
    <n v="1363806333"/>
    <n v="1362081933"/>
    <x v="1"/>
    <n v="80"/>
    <b v="1"/>
    <s v="film &amp; video/documentary"/>
    <n v="293"/>
    <n v="36.61"/>
    <s v="film &amp; video"/>
    <s v="documentary"/>
    <d v="2013-02-28T20:05:33"/>
    <d v="2013-03-20T19:05:33"/>
    <n v="20"/>
  </r>
  <r>
    <n v="307"/>
    <n v="22000"/>
    <n v="24490"/>
    <x v="0"/>
    <s v="US"/>
    <s v="USD"/>
    <n v="1360276801"/>
    <n v="1357684801"/>
    <x v="1"/>
    <n v="576"/>
    <b v="1"/>
    <s v="film &amp; video/documentary"/>
    <n v="111"/>
    <n v="42.52"/>
    <s v="film &amp; video"/>
    <s v="documentary"/>
    <d v="2013-01-08T22:40:01"/>
    <d v="2013-02-07T22:40:01"/>
    <n v="30"/>
  </r>
  <r>
    <n v="308"/>
    <n v="12000"/>
    <n v="12668"/>
    <x v="0"/>
    <s v="US"/>
    <s v="USD"/>
    <n v="1299775210"/>
    <n v="1295887210"/>
    <x v="1"/>
    <n v="202"/>
    <b v="1"/>
    <s v="film &amp; video/documentary"/>
    <n v="106"/>
    <n v="62.71"/>
    <s v="film &amp; video"/>
    <s v="documentary"/>
    <d v="2011-01-24T16:40:10"/>
    <d v="2011-03-10T16:40:10"/>
    <n v="45"/>
  </r>
  <r>
    <n v="309"/>
    <n v="18000"/>
    <n v="21410"/>
    <x v="0"/>
    <s v="US"/>
    <s v="USD"/>
    <n v="1346695334"/>
    <n v="1344880934"/>
    <x v="1"/>
    <n v="238"/>
    <b v="1"/>
    <s v="film &amp; video/documentary"/>
    <n v="119"/>
    <n v="89.96"/>
    <s v="film &amp; video"/>
    <s v="documentary"/>
    <d v="2012-08-13T18:02:14"/>
    <d v="2012-09-03T18:02:14"/>
    <n v="21"/>
  </r>
  <r>
    <n v="310"/>
    <n v="1000"/>
    <n v="1041.29"/>
    <x v="0"/>
    <s v="US"/>
    <s v="USD"/>
    <n v="1319076000"/>
    <n v="1317788623"/>
    <x v="1"/>
    <n v="36"/>
    <b v="1"/>
    <s v="film &amp; video/documentary"/>
    <n v="104"/>
    <n v="28.92"/>
    <s v="film &amp; video"/>
    <s v="documentary"/>
    <d v="2011-10-05T04:23:43"/>
    <d v="2011-10-20T02:00:00"/>
    <n v="15"/>
  </r>
  <r>
    <n v="311"/>
    <n v="20000"/>
    <n v="20820.330000000002"/>
    <x v="0"/>
    <s v="US"/>
    <s v="USD"/>
    <n v="1325404740"/>
    <n v="1321852592"/>
    <x v="1"/>
    <n v="150"/>
    <b v="1"/>
    <s v="film &amp; video/documentary"/>
    <n v="104"/>
    <n v="138.80000000000001"/>
    <s v="film &amp; video"/>
    <s v="documentary"/>
    <d v="2011-11-21T05:16:32"/>
    <d v="2012-01-01T07:59:00"/>
    <n v="41"/>
  </r>
  <r>
    <n v="312"/>
    <n v="8000"/>
    <n v="8950"/>
    <x v="0"/>
    <s v="US"/>
    <s v="USD"/>
    <n v="1365973432"/>
    <n v="1363381432"/>
    <x v="1"/>
    <n v="146"/>
    <b v="1"/>
    <s v="film &amp; video/documentary"/>
    <n v="112"/>
    <n v="61.3"/>
    <s v="film &amp; video"/>
    <s v="documentary"/>
    <d v="2013-03-15T21:03:52"/>
    <d v="2013-04-14T21:03:52"/>
    <n v="30"/>
  </r>
  <r>
    <n v="313"/>
    <n v="17000"/>
    <n v="17805"/>
    <x v="0"/>
    <s v="US"/>
    <s v="USD"/>
    <n v="1281542340"/>
    <n v="1277702894"/>
    <x v="1"/>
    <n v="222"/>
    <b v="1"/>
    <s v="film &amp; video/documentary"/>
    <n v="105"/>
    <n v="80.2"/>
    <s v="film &amp; video"/>
    <s v="documentary"/>
    <d v="2010-06-28T05:28:14"/>
    <d v="2010-08-11T15:59:00"/>
    <n v="44"/>
  </r>
  <r>
    <n v="314"/>
    <n v="1000"/>
    <n v="3851.5"/>
    <x v="0"/>
    <s v="US"/>
    <s v="USD"/>
    <n v="1362167988"/>
    <n v="1359575988"/>
    <x v="1"/>
    <n v="120"/>
    <b v="1"/>
    <s v="film &amp; video/documentary"/>
    <n v="385"/>
    <n v="32.1"/>
    <s v="film &amp; video"/>
    <s v="documentary"/>
    <d v="2013-01-30T19:59:48"/>
    <d v="2013-03-01T19:59:48"/>
    <n v="30"/>
  </r>
  <r>
    <n v="315"/>
    <n v="25000"/>
    <n v="25312"/>
    <x v="0"/>
    <s v="US"/>
    <s v="USD"/>
    <n v="1345660334"/>
    <n v="1343068334"/>
    <x v="1"/>
    <n v="126"/>
    <b v="1"/>
    <s v="film &amp; video/documentary"/>
    <n v="101"/>
    <n v="200.89"/>
    <s v="film &amp; video"/>
    <s v="documentary"/>
    <d v="2012-07-23T18:32:14"/>
    <d v="2012-08-22T18:32:14"/>
    <n v="30"/>
  </r>
  <r>
    <n v="317"/>
    <n v="30000"/>
    <n v="30241"/>
    <x v="0"/>
    <s v="US"/>
    <s v="USD"/>
    <n v="1386778483"/>
    <n v="1384186483"/>
    <x v="1"/>
    <n v="316"/>
    <b v="1"/>
    <s v="film &amp; video/documentary"/>
    <n v="101"/>
    <n v="95.7"/>
    <s v="film &amp; video"/>
    <s v="documentary"/>
    <d v="2013-11-11T16:14:43"/>
    <d v="2013-12-11T16:14:43"/>
    <n v="30"/>
  </r>
  <r>
    <n v="318"/>
    <n v="5000"/>
    <n v="14166"/>
    <x v="0"/>
    <s v="US"/>
    <s v="USD"/>
    <n v="1364342151"/>
    <n v="1361753751"/>
    <x v="1"/>
    <n v="284"/>
    <b v="1"/>
    <s v="film &amp; video/documentary"/>
    <n v="283"/>
    <n v="49.88"/>
    <s v="film &amp; video"/>
    <s v="documentary"/>
    <d v="2013-02-25T00:55:51"/>
    <d v="2013-03-26T23:55:51"/>
    <n v="30"/>
  </r>
  <r>
    <n v="319"/>
    <n v="5000"/>
    <n v="5634"/>
    <x v="0"/>
    <s v="US"/>
    <s v="USD"/>
    <n v="1265097540"/>
    <n v="1257538029"/>
    <x v="1"/>
    <n v="51"/>
    <b v="1"/>
    <s v="film &amp; video/documentary"/>
    <n v="113"/>
    <n v="110.47"/>
    <s v="film &amp; video"/>
    <s v="documentary"/>
    <d v="2009-11-06T20:07:09"/>
    <d v="2010-02-02T07:59:00"/>
    <n v="87"/>
  </r>
  <r>
    <n v="322"/>
    <n v="25000"/>
    <n v="26978"/>
    <x v="0"/>
    <s v="US"/>
    <s v="USD"/>
    <n v="1463146848"/>
    <n v="1460554848"/>
    <x v="1"/>
    <n v="186"/>
    <b v="1"/>
    <s v="film &amp; video/documentary"/>
    <n v="108"/>
    <n v="145.04"/>
    <s v="film &amp; video"/>
    <s v="documentary"/>
    <d v="2016-04-13T13:40:48"/>
    <d v="2016-05-13T13:40:48"/>
    <n v="30"/>
  </r>
  <r>
    <n v="323"/>
    <n v="5400"/>
    <n v="6646"/>
    <x v="0"/>
    <s v="US"/>
    <s v="USD"/>
    <n v="1482307140"/>
    <n v="1479886966"/>
    <x v="1"/>
    <n v="58"/>
    <b v="1"/>
    <s v="film &amp; video/documentary"/>
    <n v="123"/>
    <n v="114.59"/>
    <s v="film &amp; video"/>
    <s v="documentary"/>
    <d v="2016-11-23T07:42:46"/>
    <d v="2016-12-21T07:59:00"/>
    <n v="28"/>
  </r>
  <r>
    <n v="324"/>
    <n v="8500"/>
    <n v="8636"/>
    <x v="0"/>
    <s v="US"/>
    <s v="USD"/>
    <n v="1438441308"/>
    <n v="1435590108"/>
    <x v="1"/>
    <n v="82"/>
    <b v="1"/>
    <s v="film &amp; video/documentary"/>
    <n v="102"/>
    <n v="105.32"/>
    <s v="film &amp; video"/>
    <s v="documentary"/>
    <d v="2015-06-29T15:01:48"/>
    <d v="2015-08-01T15:01:48"/>
    <n v="33"/>
  </r>
  <r>
    <n v="325"/>
    <n v="50000"/>
    <n v="52198"/>
    <x v="0"/>
    <s v="US"/>
    <s v="USD"/>
    <n v="1482208233"/>
    <n v="1479184233"/>
    <x v="1"/>
    <n v="736"/>
    <b v="1"/>
    <s v="film &amp; video/documentary"/>
    <n v="104"/>
    <n v="70.92"/>
    <s v="film &amp; video"/>
    <s v="documentary"/>
    <d v="2016-11-15T04:30:33"/>
    <d v="2016-12-20T04:30:33"/>
    <n v="35"/>
  </r>
  <r>
    <n v="326"/>
    <n v="150000"/>
    <n v="169394.6"/>
    <x v="0"/>
    <s v="US"/>
    <s v="USD"/>
    <n v="1489532220"/>
    <n v="1486625606"/>
    <x v="1"/>
    <n v="1151"/>
    <b v="1"/>
    <s v="film &amp; video/documentary"/>
    <n v="113"/>
    <n v="147.16999999999999"/>
    <s v="film &amp; video"/>
    <s v="documentary"/>
    <d v="2017-02-09T07:33:26"/>
    <d v="2017-03-14T22:57:00"/>
    <n v="34"/>
  </r>
  <r>
    <n v="327"/>
    <n v="4000"/>
    <n v="5456"/>
    <x v="0"/>
    <s v="US"/>
    <s v="USD"/>
    <n v="1427011200"/>
    <n v="1424669929"/>
    <x v="1"/>
    <n v="34"/>
    <b v="1"/>
    <s v="film &amp; video/documentary"/>
    <n v="136"/>
    <n v="160.47"/>
    <s v="film &amp; video"/>
    <s v="documentary"/>
    <d v="2015-02-23T05:38:49"/>
    <d v="2015-03-22T08:00:00"/>
    <n v="27"/>
  </r>
  <r>
    <n v="328"/>
    <n v="75000"/>
    <n v="77710.8"/>
    <x v="0"/>
    <s v="US"/>
    <s v="USD"/>
    <n v="1446350400"/>
    <n v="1443739388"/>
    <x v="1"/>
    <n v="498"/>
    <b v="1"/>
    <s v="film &amp; video/documentary"/>
    <n v="104"/>
    <n v="156.05000000000001"/>
    <s v="film &amp; video"/>
    <s v="documentary"/>
    <d v="2015-10-01T22:43:08"/>
    <d v="2015-11-01T04:00:00"/>
    <n v="30"/>
  </r>
  <r>
    <n v="329"/>
    <n v="10000"/>
    <n v="10550"/>
    <x v="0"/>
    <s v="US"/>
    <s v="USD"/>
    <n v="1446868800"/>
    <n v="1444821127"/>
    <x v="1"/>
    <n v="167"/>
    <b v="1"/>
    <s v="film &amp; video/documentary"/>
    <n v="106"/>
    <n v="63.17"/>
    <s v="film &amp; video"/>
    <s v="documentary"/>
    <d v="2015-10-14T11:12:07"/>
    <d v="2015-11-07T04:00:00"/>
    <n v="24"/>
  </r>
  <r>
    <n v="330"/>
    <n v="35000"/>
    <n v="35640"/>
    <x v="0"/>
    <s v="US"/>
    <s v="USD"/>
    <n v="1368763140"/>
    <n v="1366028563"/>
    <x v="1"/>
    <n v="340"/>
    <b v="1"/>
    <s v="film &amp; video/documentary"/>
    <n v="102"/>
    <n v="104.82"/>
    <s v="film &amp; video"/>
    <s v="documentary"/>
    <d v="2013-04-15T12:22:43"/>
    <d v="2013-05-17T03:59:00"/>
    <n v="32"/>
  </r>
  <r>
    <n v="331"/>
    <n v="40000"/>
    <n v="42642"/>
    <x v="0"/>
    <s v="US"/>
    <s v="USD"/>
    <n v="1466171834"/>
    <n v="1463493434"/>
    <x v="1"/>
    <n v="438"/>
    <b v="1"/>
    <s v="film &amp; video/documentary"/>
    <n v="107"/>
    <n v="97.36"/>
    <s v="film &amp; video"/>
    <s v="documentary"/>
    <d v="2016-05-17T13:57:14"/>
    <d v="2016-06-17T13:57:14"/>
    <n v="31"/>
  </r>
  <r>
    <n v="332"/>
    <n v="100000"/>
    <n v="113015"/>
    <x v="0"/>
    <s v="US"/>
    <s v="USD"/>
    <n v="1446019200"/>
    <n v="1442420377"/>
    <x v="1"/>
    <n v="555"/>
    <b v="1"/>
    <s v="film &amp; video/documentary"/>
    <n v="113"/>
    <n v="203.63"/>
    <s v="film &amp; video"/>
    <s v="documentary"/>
    <d v="2015-09-16T16:19:37"/>
    <d v="2015-10-28T08:00:00"/>
    <n v="42"/>
  </r>
  <r>
    <n v="333"/>
    <n v="40000"/>
    <n v="50091"/>
    <x v="0"/>
    <s v="US"/>
    <s v="USD"/>
    <n v="1460038591"/>
    <n v="1457450191"/>
    <x v="1"/>
    <n v="266"/>
    <b v="1"/>
    <s v="film &amp; video/documentary"/>
    <n v="125"/>
    <n v="188.31"/>
    <s v="film &amp; video"/>
    <s v="documentary"/>
    <d v="2016-03-08T15:16:31"/>
    <d v="2016-04-07T14:16:31"/>
    <n v="30"/>
  </r>
  <r>
    <n v="334"/>
    <n v="10000"/>
    <n v="10119"/>
    <x v="0"/>
    <s v="US"/>
    <s v="USD"/>
    <n v="1431716400"/>
    <n v="1428423757"/>
    <x v="1"/>
    <n v="69"/>
    <b v="1"/>
    <s v="film &amp; video/documentary"/>
    <n v="101"/>
    <n v="146.65"/>
    <s v="film &amp; video"/>
    <s v="documentary"/>
    <d v="2015-04-07T16:22:37"/>
    <d v="2015-05-15T19:00:00"/>
    <n v="38"/>
  </r>
  <r>
    <n v="335"/>
    <n v="8500"/>
    <n v="8735"/>
    <x v="0"/>
    <s v="US"/>
    <s v="USD"/>
    <n v="1431122400"/>
    <n v="1428428515"/>
    <x v="1"/>
    <n v="80"/>
    <b v="1"/>
    <s v="film &amp; video/documentary"/>
    <n v="103"/>
    <n v="109.19"/>
    <s v="film &amp; video"/>
    <s v="documentary"/>
    <d v="2015-04-07T17:41:55"/>
    <d v="2015-05-08T22:00:00"/>
    <n v="31"/>
  </r>
  <r>
    <n v="336"/>
    <n v="25000"/>
    <n v="29209.78"/>
    <x v="0"/>
    <s v="US"/>
    <s v="USD"/>
    <n v="1447427918"/>
    <n v="1444832318"/>
    <x v="1"/>
    <n v="493"/>
    <b v="1"/>
    <s v="film &amp; video/documentary"/>
    <n v="117"/>
    <n v="59.25"/>
    <s v="film &amp; video"/>
    <s v="documentary"/>
    <d v="2015-10-14T14:18:38"/>
    <d v="2015-11-13T15:18:38"/>
    <n v="30"/>
  </r>
  <r>
    <n v="337"/>
    <n v="3000"/>
    <n v="3035.05"/>
    <x v="0"/>
    <s v="US"/>
    <s v="USD"/>
    <n v="1426298708"/>
    <n v="1423710308"/>
    <x v="1"/>
    <n v="31"/>
    <b v="1"/>
    <s v="film &amp; video/documentary"/>
    <n v="101"/>
    <n v="97.9"/>
    <s v="film &amp; video"/>
    <s v="documentary"/>
    <d v="2015-02-12T03:05:08"/>
    <d v="2015-03-14T02:05:08"/>
    <n v="30"/>
  </r>
  <r>
    <n v="338"/>
    <n v="15000"/>
    <n v="16520.04"/>
    <x v="0"/>
    <s v="US"/>
    <s v="USD"/>
    <n v="1472864400"/>
    <n v="1468001290"/>
    <x v="1"/>
    <n v="236"/>
    <b v="1"/>
    <s v="film &amp; video/documentary"/>
    <n v="110"/>
    <n v="70"/>
    <s v="film &amp; video"/>
    <s v="documentary"/>
    <d v="2016-07-08T18:08:10"/>
    <d v="2016-09-03T01:00:00"/>
    <n v="56"/>
  </r>
  <r>
    <n v="339"/>
    <n v="6000"/>
    <n v="6485"/>
    <x v="0"/>
    <s v="US"/>
    <s v="USD"/>
    <n v="1430331268"/>
    <n v="1427739268"/>
    <x v="1"/>
    <n v="89"/>
    <b v="1"/>
    <s v="film &amp; video/documentary"/>
    <n v="108"/>
    <n v="72.87"/>
    <s v="film &amp; video"/>
    <s v="documentary"/>
    <d v="2015-03-30T18:14:28"/>
    <d v="2015-04-29T18:14:28"/>
    <n v="30"/>
  </r>
  <r>
    <n v="340"/>
    <n v="35000"/>
    <n v="43758"/>
    <x v="0"/>
    <s v="US"/>
    <s v="USD"/>
    <n v="1489006800"/>
    <n v="1486397007"/>
    <x v="1"/>
    <n v="299"/>
    <b v="1"/>
    <s v="film &amp; video/documentary"/>
    <n v="125"/>
    <n v="146.35"/>
    <s v="film &amp; video"/>
    <s v="documentary"/>
    <d v="2017-02-06T16:03:27"/>
    <d v="2017-03-08T21:00:00"/>
    <n v="30"/>
  </r>
  <r>
    <n v="341"/>
    <n v="3500"/>
    <n v="3735"/>
    <x v="0"/>
    <s v="US"/>
    <s v="USD"/>
    <n v="1412135940"/>
    <n v="1410555998"/>
    <x v="1"/>
    <n v="55"/>
    <b v="1"/>
    <s v="film &amp; video/documentary"/>
    <n v="107"/>
    <n v="67.91"/>
    <s v="film &amp; video"/>
    <s v="documentary"/>
    <d v="2014-09-12T21:06:38"/>
    <d v="2014-10-01T03:59:00"/>
    <n v="18"/>
  </r>
  <r>
    <n v="342"/>
    <n v="55000"/>
    <n v="55201.52"/>
    <x v="0"/>
    <s v="US"/>
    <s v="USD"/>
    <n v="1461955465"/>
    <n v="1459363465"/>
    <x v="1"/>
    <n v="325"/>
    <b v="1"/>
    <s v="film &amp; video/documentary"/>
    <n v="100"/>
    <n v="169.85"/>
    <s v="film &amp; video"/>
    <s v="documentary"/>
    <d v="2016-03-30T18:44:25"/>
    <d v="2016-04-29T18:44:25"/>
    <n v="30"/>
  </r>
  <r>
    <n v="343"/>
    <n v="30000"/>
    <n v="30608.59"/>
    <x v="0"/>
    <s v="US"/>
    <s v="USD"/>
    <n v="1415934000"/>
    <n v="1413308545"/>
    <x v="1"/>
    <n v="524"/>
    <b v="1"/>
    <s v="film &amp; video/documentary"/>
    <n v="102"/>
    <n v="58.41"/>
    <s v="film &amp; video"/>
    <s v="documentary"/>
    <d v="2014-10-14T17:42:25"/>
    <d v="2014-11-14T03:00:00"/>
    <n v="30"/>
  </r>
  <r>
    <n v="344"/>
    <n v="33500"/>
    <n v="34198"/>
    <x v="0"/>
    <s v="US"/>
    <s v="USD"/>
    <n v="1433125200"/>
    <n v="1429312694"/>
    <x v="1"/>
    <n v="285"/>
    <b v="1"/>
    <s v="film &amp; video/documentary"/>
    <n v="102"/>
    <n v="119.99"/>
    <s v="film &amp; video"/>
    <s v="documentary"/>
    <d v="2015-04-17T23:18:14"/>
    <d v="2015-06-01T02:20:00"/>
    <n v="44"/>
  </r>
  <r>
    <n v="345"/>
    <n v="14500"/>
    <n v="17875"/>
    <x v="0"/>
    <s v="US"/>
    <s v="USD"/>
    <n v="1432161590"/>
    <n v="1429569590"/>
    <x v="1"/>
    <n v="179"/>
    <b v="1"/>
    <s v="film &amp; video/documentary"/>
    <n v="123"/>
    <n v="99.86"/>
    <s v="film &amp; video"/>
    <s v="documentary"/>
    <d v="2015-04-20T22:39:50"/>
    <d v="2015-05-20T22:39:50"/>
    <n v="30"/>
  </r>
  <r>
    <n v="346"/>
    <n v="10000"/>
    <n v="17028.88"/>
    <x v="0"/>
    <s v="US"/>
    <s v="USD"/>
    <n v="1444824021"/>
    <n v="1442232021"/>
    <x v="1"/>
    <n v="188"/>
    <b v="1"/>
    <s v="film &amp; video/documentary"/>
    <n v="170"/>
    <n v="90.58"/>
    <s v="film &amp; video"/>
    <s v="documentary"/>
    <d v="2015-09-14T12:00:21"/>
    <d v="2015-10-14T12:00:21"/>
    <n v="30"/>
  </r>
  <r>
    <n v="347"/>
    <n v="40000"/>
    <n v="44636.2"/>
    <x v="0"/>
    <s v="US"/>
    <s v="USD"/>
    <n v="1447505609"/>
    <n v="1444910009"/>
    <x v="1"/>
    <n v="379"/>
    <b v="1"/>
    <s v="film &amp; video/documentary"/>
    <n v="112"/>
    <n v="117.77"/>
    <s v="film &amp; video"/>
    <s v="documentary"/>
    <d v="2015-10-15T11:53:29"/>
    <d v="2015-11-14T12:53:29"/>
    <n v="30"/>
  </r>
  <r>
    <n v="348"/>
    <n v="10000"/>
    <n v="10300"/>
    <x v="0"/>
    <s v="US"/>
    <s v="USD"/>
    <n v="1440165916"/>
    <n v="1437573916"/>
    <x v="1"/>
    <n v="119"/>
    <b v="1"/>
    <s v="film &amp; video/documentary"/>
    <n v="103"/>
    <n v="86.55"/>
    <s v="film &amp; video"/>
    <s v="documentary"/>
    <d v="2015-07-22T14:05:16"/>
    <d v="2015-08-21T14:05:16"/>
    <n v="30"/>
  </r>
  <r>
    <n v="349"/>
    <n v="11260"/>
    <n v="12007.18"/>
    <x v="0"/>
    <s v="US"/>
    <s v="USD"/>
    <n v="1487937508"/>
    <n v="1485345508"/>
    <x v="1"/>
    <n v="167"/>
    <b v="1"/>
    <s v="film &amp; video/documentary"/>
    <n v="107"/>
    <n v="71.900000000000006"/>
    <s v="film &amp; video"/>
    <s v="documentary"/>
    <d v="2017-01-25T11:58:28"/>
    <d v="2017-02-24T11:58:28"/>
    <n v="30"/>
  </r>
  <r>
    <n v="350"/>
    <n v="25000"/>
    <n v="28690"/>
    <x v="0"/>
    <s v="US"/>
    <s v="USD"/>
    <n v="1473566340"/>
    <n v="1470274509"/>
    <x v="1"/>
    <n v="221"/>
    <b v="1"/>
    <s v="film &amp; video/documentary"/>
    <n v="115"/>
    <n v="129.82"/>
    <s v="film &amp; video"/>
    <s v="documentary"/>
    <d v="2016-08-04T01:35:09"/>
    <d v="2016-09-11T03:59:00"/>
    <n v="38"/>
  </r>
  <r>
    <n v="352"/>
    <n v="10000"/>
    <n v="11656"/>
    <x v="0"/>
    <s v="US"/>
    <s v="USD"/>
    <n v="1412740868"/>
    <n v="1410148868"/>
    <x v="1"/>
    <n v="286"/>
    <b v="1"/>
    <s v="film &amp; video/documentary"/>
    <n v="117"/>
    <n v="40.76"/>
    <s v="film &amp; video"/>
    <s v="documentary"/>
    <d v="2014-09-08T04:01:08"/>
    <d v="2014-10-08T04:01:08"/>
    <n v="30"/>
  </r>
  <r>
    <n v="353"/>
    <n v="58425"/>
    <n v="63460.18"/>
    <x v="0"/>
    <s v="US"/>
    <s v="USD"/>
    <n v="1447963219"/>
    <n v="1445367619"/>
    <x v="1"/>
    <n v="613"/>
    <b v="1"/>
    <s v="film &amp; video/documentary"/>
    <n v="109"/>
    <n v="103.52"/>
    <s v="film &amp; video"/>
    <s v="documentary"/>
    <d v="2015-10-20T19:00:19"/>
    <d v="2015-11-19T20:00:19"/>
    <n v="30"/>
  </r>
  <r>
    <n v="354"/>
    <n v="3500"/>
    <n v="3638"/>
    <x v="0"/>
    <s v="US"/>
    <s v="USD"/>
    <n v="1460141521"/>
    <n v="1457553121"/>
    <x v="1"/>
    <n v="29"/>
    <b v="1"/>
    <s v="film &amp; video/documentary"/>
    <n v="104"/>
    <n v="125.45"/>
    <s v="film &amp; video"/>
    <s v="documentary"/>
    <d v="2016-03-09T19:52:01"/>
    <d v="2016-04-08T18:52:01"/>
    <n v="30"/>
  </r>
  <r>
    <n v="355"/>
    <n v="35000"/>
    <n v="40690"/>
    <x v="0"/>
    <s v="US"/>
    <s v="USD"/>
    <n v="1417420994"/>
    <n v="1414738994"/>
    <x v="1"/>
    <n v="165"/>
    <b v="1"/>
    <s v="film &amp; video/documentary"/>
    <n v="116"/>
    <n v="246.61"/>
    <s v="film &amp; video"/>
    <s v="documentary"/>
    <d v="2014-10-31T07:03:14"/>
    <d v="2014-12-01T08:03:14"/>
    <n v="31"/>
  </r>
  <r>
    <n v="356"/>
    <n v="7500"/>
    <n v="7701.93"/>
    <x v="0"/>
    <s v="US"/>
    <s v="USD"/>
    <n v="1458152193"/>
    <n v="1455563793"/>
    <x v="1"/>
    <n v="97"/>
    <b v="1"/>
    <s v="film &amp; video/documentary"/>
    <n v="103"/>
    <n v="79.400000000000006"/>
    <s v="film &amp; video"/>
    <s v="documentary"/>
    <d v="2016-02-15T19:16:33"/>
    <d v="2016-03-16T18:16:33"/>
    <n v="30"/>
  </r>
  <r>
    <n v="357"/>
    <n v="15000"/>
    <n v="26100"/>
    <x v="0"/>
    <s v="US"/>
    <s v="USD"/>
    <n v="1429852797"/>
    <n v="1426396797"/>
    <x v="1"/>
    <n v="303"/>
    <b v="1"/>
    <s v="film &amp; video/documentary"/>
    <n v="174"/>
    <n v="86.14"/>
    <s v="film &amp; video"/>
    <s v="documentary"/>
    <d v="2015-03-15T05:19:57"/>
    <d v="2015-04-24T05:19:57"/>
    <n v="40"/>
  </r>
  <r>
    <n v="358"/>
    <n v="50000"/>
    <n v="51544"/>
    <x v="0"/>
    <s v="US"/>
    <s v="USD"/>
    <n v="1466002800"/>
    <n v="1463517521"/>
    <x v="1"/>
    <n v="267"/>
    <b v="1"/>
    <s v="film &amp; video/documentary"/>
    <n v="103"/>
    <n v="193.05"/>
    <s v="film &amp; video"/>
    <s v="documentary"/>
    <d v="2016-05-17T20:38:41"/>
    <d v="2016-06-15T15:00:00"/>
    <n v="29"/>
  </r>
  <r>
    <n v="359"/>
    <n v="24200"/>
    <n v="25375"/>
    <x v="0"/>
    <s v="US"/>
    <s v="USD"/>
    <n v="1415941920"/>
    <n v="1414028490"/>
    <x v="1"/>
    <n v="302"/>
    <b v="1"/>
    <s v="film &amp; video/documentary"/>
    <n v="105"/>
    <n v="84.02"/>
    <s v="film &amp; video"/>
    <s v="documentary"/>
    <d v="2014-10-23T01:41:30"/>
    <d v="2014-11-14T05:12:00"/>
    <n v="22"/>
  </r>
  <r>
    <n v="360"/>
    <n v="12000"/>
    <n v="12165"/>
    <x v="0"/>
    <s v="US"/>
    <s v="USD"/>
    <n v="1437621060"/>
    <n v="1433799180"/>
    <x v="0"/>
    <n v="87"/>
    <b v="1"/>
    <s v="film &amp; video/documentary"/>
    <n v="101"/>
    <n v="139.83000000000001"/>
    <s v="film &amp; video"/>
    <s v="documentary"/>
    <d v="2015-06-08T21:33:00"/>
    <d v="2015-07-23T03:11:00"/>
    <n v="44"/>
  </r>
  <r>
    <n v="361"/>
    <n v="35000"/>
    <n v="38876.949999999997"/>
    <x v="0"/>
    <s v="US"/>
    <s v="USD"/>
    <n v="1416704506"/>
    <n v="1414108906"/>
    <x v="0"/>
    <n v="354"/>
    <b v="1"/>
    <s v="film &amp; video/documentary"/>
    <n v="111"/>
    <n v="109.82"/>
    <s v="film &amp; video"/>
    <s v="documentary"/>
    <d v="2014-10-24T00:01:46"/>
    <d v="2014-11-23T01:01:46"/>
    <n v="30"/>
  </r>
  <r>
    <n v="362"/>
    <n v="9665"/>
    <n v="12000"/>
    <x v="0"/>
    <s v="US"/>
    <s v="USD"/>
    <n v="1407456000"/>
    <n v="1405573391"/>
    <x v="0"/>
    <n v="86"/>
    <b v="1"/>
    <s v="film &amp; video/documentary"/>
    <n v="124"/>
    <n v="139.53"/>
    <s v="film &amp; video"/>
    <s v="documentary"/>
    <d v="2014-07-17T05:03:11"/>
    <d v="2014-08-08T00:00:00"/>
    <n v="22"/>
  </r>
  <r>
    <n v="363"/>
    <n v="8925"/>
    <n v="9044"/>
    <x v="0"/>
    <s v="US"/>
    <s v="USD"/>
    <n v="1272828120"/>
    <n v="1268934736"/>
    <x v="0"/>
    <n v="26"/>
    <b v="1"/>
    <s v="film &amp; video/documentary"/>
    <n v="101"/>
    <n v="347.85"/>
    <s v="film &amp; video"/>
    <s v="documentary"/>
    <d v="2010-03-18T17:52:16"/>
    <d v="2010-05-02T19:22:00"/>
    <n v="45"/>
  </r>
  <r>
    <n v="364"/>
    <n v="7000"/>
    <n v="7711.3"/>
    <x v="0"/>
    <s v="US"/>
    <s v="USD"/>
    <n v="1403323140"/>
    <n v="1400704672"/>
    <x v="0"/>
    <n v="113"/>
    <b v="1"/>
    <s v="film &amp; video/documentary"/>
    <n v="110"/>
    <n v="68.239999999999995"/>
    <s v="film &amp; video"/>
    <s v="documentary"/>
    <d v="2014-05-21T20:37:52"/>
    <d v="2014-06-21T03:59:00"/>
    <n v="30"/>
  </r>
  <r>
    <n v="366"/>
    <n v="38000"/>
    <n v="38500"/>
    <x v="0"/>
    <s v="US"/>
    <s v="USD"/>
    <n v="1337540518"/>
    <n v="1334948518"/>
    <x v="0"/>
    <n v="134"/>
    <b v="1"/>
    <s v="film &amp; video/documentary"/>
    <n v="101"/>
    <n v="287.31"/>
    <s v="film &amp; video"/>
    <s v="documentary"/>
    <d v="2012-04-20T19:01:58"/>
    <d v="2012-05-20T19:01:58"/>
    <n v="30"/>
  </r>
  <r>
    <n v="367"/>
    <n v="10000"/>
    <n v="10335.01"/>
    <x v="0"/>
    <s v="US"/>
    <s v="USD"/>
    <n v="1367384340"/>
    <n v="1363960278"/>
    <x v="0"/>
    <n v="119"/>
    <b v="1"/>
    <s v="film &amp; video/documentary"/>
    <n v="103"/>
    <n v="86.85"/>
    <s v="film &amp; video"/>
    <s v="documentary"/>
    <d v="2013-03-22T13:51:18"/>
    <d v="2013-05-01T04:59:00"/>
    <n v="40"/>
  </r>
  <r>
    <n v="368"/>
    <n v="12500"/>
    <n v="13014"/>
    <x v="0"/>
    <s v="US"/>
    <s v="USD"/>
    <n v="1426426322"/>
    <n v="1423405922"/>
    <x v="0"/>
    <n v="159"/>
    <b v="1"/>
    <s v="film &amp; video/documentary"/>
    <n v="104"/>
    <n v="81.849999999999994"/>
    <s v="film &amp; video"/>
    <s v="documentary"/>
    <d v="2015-02-08T14:32:02"/>
    <d v="2015-03-15T13:32:02"/>
    <n v="35"/>
  </r>
  <r>
    <n v="369"/>
    <n v="6500"/>
    <n v="7160.12"/>
    <x v="0"/>
    <s v="US"/>
    <s v="USD"/>
    <n v="1326633269"/>
    <n v="1324041269"/>
    <x v="0"/>
    <n v="167"/>
    <b v="1"/>
    <s v="film &amp; video/documentary"/>
    <n v="110"/>
    <n v="42.87"/>
    <s v="film &amp; video"/>
    <s v="documentary"/>
    <d v="2011-12-16T13:14:29"/>
    <d v="2012-01-15T13:14:29"/>
    <n v="30"/>
  </r>
  <r>
    <n v="370"/>
    <n v="25000"/>
    <n v="30505"/>
    <x v="0"/>
    <s v="US"/>
    <s v="USD"/>
    <n v="1483729500"/>
    <n v="1481137500"/>
    <x v="0"/>
    <n v="43"/>
    <b v="1"/>
    <s v="film &amp; video/documentary"/>
    <n v="122"/>
    <n v="709.42"/>
    <s v="film &amp; video"/>
    <s v="documentary"/>
    <d v="2016-12-07T19:05:00"/>
    <d v="2017-01-06T19:05:00"/>
    <n v="30"/>
  </r>
  <r>
    <n v="371"/>
    <n v="150000"/>
    <n v="171253"/>
    <x v="0"/>
    <s v="US"/>
    <s v="USD"/>
    <n v="1359743139"/>
    <n v="1355855139"/>
    <x v="0"/>
    <n v="1062"/>
    <b v="1"/>
    <s v="film &amp; video/documentary"/>
    <n v="114"/>
    <n v="161.26"/>
    <s v="film &amp; video"/>
    <s v="documentary"/>
    <d v="2012-12-18T18:25:39"/>
    <d v="2013-02-01T18:25:39"/>
    <n v="45"/>
  </r>
  <r>
    <n v="373"/>
    <n v="7500"/>
    <n v="8000"/>
    <x v="0"/>
    <s v="US"/>
    <s v="USD"/>
    <n v="1342648398"/>
    <n v="1340056398"/>
    <x v="0"/>
    <n v="89"/>
    <b v="1"/>
    <s v="film &amp; video/documentary"/>
    <n v="107"/>
    <n v="89.89"/>
    <s v="film &amp; video"/>
    <s v="documentary"/>
    <d v="2012-06-18T21:53:18"/>
    <d v="2012-07-18T21:53:18"/>
    <n v="30"/>
  </r>
  <r>
    <n v="374"/>
    <n v="6000"/>
    <n v="7839"/>
    <x v="0"/>
    <s v="US"/>
    <s v="USD"/>
    <n v="1316208031"/>
    <n v="1312320031"/>
    <x v="0"/>
    <n v="174"/>
    <b v="1"/>
    <s v="film &amp; video/documentary"/>
    <n v="131"/>
    <n v="45.05"/>
    <s v="film &amp; video"/>
    <s v="documentary"/>
    <d v="2011-08-02T21:20:31"/>
    <d v="2011-09-16T21:20:31"/>
    <n v="45"/>
  </r>
  <r>
    <n v="375"/>
    <n v="500"/>
    <n v="600"/>
    <x v="0"/>
    <s v="US"/>
    <s v="USD"/>
    <n v="1393694280"/>
    <n v="1390088311"/>
    <x v="0"/>
    <n v="14"/>
    <b v="1"/>
    <s v="film &amp; video/documentary"/>
    <n v="120"/>
    <n v="42.86"/>
    <s v="film &amp; video"/>
    <s v="documentary"/>
    <d v="2014-01-18T23:38:31"/>
    <d v="2014-03-01T17:18:00"/>
    <n v="42"/>
  </r>
  <r>
    <n v="377"/>
    <n v="12000"/>
    <n v="13728"/>
    <x v="0"/>
    <s v="US"/>
    <s v="USD"/>
    <n v="1447484460"/>
    <n v="1444888868"/>
    <x v="0"/>
    <n v="133"/>
    <b v="1"/>
    <s v="film &amp; video/documentary"/>
    <n v="114"/>
    <n v="103.22"/>
    <s v="film &amp; video"/>
    <s v="documentary"/>
    <d v="2015-10-15T06:01:08"/>
    <d v="2015-11-14T07:01:00"/>
    <n v="30"/>
  </r>
  <r>
    <n v="379"/>
    <n v="15000"/>
    <n v="17412"/>
    <x v="0"/>
    <s v="US"/>
    <s v="USD"/>
    <n v="1336062672"/>
    <n v="1332174672"/>
    <x v="0"/>
    <n v="149"/>
    <b v="1"/>
    <s v="film &amp; video/documentary"/>
    <n v="116"/>
    <n v="116.86"/>
    <s v="film &amp; video"/>
    <s v="documentary"/>
    <d v="2012-03-19T16:31:12"/>
    <d v="2012-05-03T16:31:12"/>
    <n v="45"/>
  </r>
  <r>
    <n v="380"/>
    <n v="4000"/>
    <n v="5660"/>
    <x v="0"/>
    <s v="US"/>
    <s v="USD"/>
    <n v="1453569392"/>
    <n v="1451409392"/>
    <x v="0"/>
    <n v="49"/>
    <b v="1"/>
    <s v="film &amp; video/documentary"/>
    <n v="142"/>
    <n v="115.51"/>
    <s v="film &amp; video"/>
    <s v="documentary"/>
    <d v="2015-12-29T17:16:32"/>
    <d v="2016-01-23T17:16:32"/>
    <n v="25"/>
  </r>
  <r>
    <n v="381"/>
    <n v="25000"/>
    <n v="26182.5"/>
    <x v="0"/>
    <s v="US"/>
    <s v="USD"/>
    <n v="1343624400"/>
    <n v="1340642717"/>
    <x v="0"/>
    <n v="251"/>
    <b v="1"/>
    <s v="film &amp; video/documentary"/>
    <n v="105"/>
    <n v="104.31"/>
    <s v="film &amp; video"/>
    <s v="documentary"/>
    <d v="2012-06-25T16:45:17"/>
    <d v="2012-07-30T05:00:00"/>
    <n v="35"/>
  </r>
  <r>
    <n v="382"/>
    <n v="600"/>
    <n v="1535"/>
    <x v="0"/>
    <s v="US"/>
    <s v="USD"/>
    <n v="1346950900"/>
    <n v="1345741300"/>
    <x v="0"/>
    <n v="22"/>
    <b v="1"/>
    <s v="film &amp; video/documentary"/>
    <n v="256"/>
    <n v="69.77"/>
    <s v="film &amp; video"/>
    <s v="documentary"/>
    <d v="2012-08-23T17:01:40"/>
    <d v="2012-09-06T17:01:40"/>
    <n v="14"/>
  </r>
  <r>
    <n v="383"/>
    <n v="999"/>
    <n v="2065"/>
    <x v="0"/>
    <s v="US"/>
    <s v="USD"/>
    <n v="1400467759"/>
    <n v="1398480559"/>
    <x v="0"/>
    <n v="48"/>
    <b v="1"/>
    <s v="film &amp; video/documentary"/>
    <n v="207"/>
    <n v="43.02"/>
    <s v="film &amp; video"/>
    <s v="documentary"/>
    <d v="2014-04-26T02:49:19"/>
    <d v="2014-05-19T02:49:19"/>
    <n v="23"/>
  </r>
  <r>
    <n v="384"/>
    <n v="20000"/>
    <n v="22421"/>
    <x v="0"/>
    <s v="US"/>
    <s v="USD"/>
    <n v="1420569947"/>
    <n v="1417977947"/>
    <x v="0"/>
    <n v="383"/>
    <b v="1"/>
    <s v="film &amp; video/documentary"/>
    <n v="112"/>
    <n v="58.54"/>
    <s v="film &amp; video"/>
    <s v="documentary"/>
    <d v="2014-12-07T18:45:47"/>
    <d v="2015-01-06T18:45:47"/>
    <n v="30"/>
  </r>
  <r>
    <n v="385"/>
    <n v="25000"/>
    <n v="26495.5"/>
    <x v="0"/>
    <s v="US"/>
    <s v="USD"/>
    <n v="1416582101"/>
    <n v="1413986501"/>
    <x v="0"/>
    <n v="237"/>
    <b v="1"/>
    <s v="film &amp; video/documentary"/>
    <n v="106"/>
    <n v="111.8"/>
    <s v="film &amp; video"/>
    <s v="documentary"/>
    <d v="2014-10-22T14:01:41"/>
    <d v="2014-11-21T15:01:41"/>
    <n v="30"/>
  </r>
  <r>
    <n v="386"/>
    <n v="600"/>
    <n v="601"/>
    <x v="0"/>
    <s v="US"/>
    <s v="USD"/>
    <n v="1439246991"/>
    <n v="1437950991"/>
    <x v="0"/>
    <n v="13"/>
    <b v="1"/>
    <s v="film &amp; video/documentary"/>
    <n v="100"/>
    <n v="46.23"/>
    <s v="film &amp; video"/>
    <s v="documentary"/>
    <d v="2015-07-26T22:49:51"/>
    <d v="2015-08-10T22:49:51"/>
    <n v="15"/>
  </r>
  <r>
    <n v="387"/>
    <n v="38000"/>
    <n v="81316"/>
    <x v="0"/>
    <s v="US"/>
    <s v="USD"/>
    <n v="1439618400"/>
    <n v="1436976858"/>
    <x v="0"/>
    <n v="562"/>
    <b v="1"/>
    <s v="film &amp; video/documentary"/>
    <n v="214"/>
    <n v="144.69"/>
    <s v="film &amp; video"/>
    <s v="documentary"/>
    <d v="2015-07-15T16:14:18"/>
    <d v="2015-08-15T06:00:00"/>
    <n v="31"/>
  </r>
  <r>
    <n v="388"/>
    <n v="5000"/>
    <n v="6308"/>
    <x v="0"/>
    <s v="US"/>
    <s v="USD"/>
    <n v="1469670580"/>
    <n v="1467078580"/>
    <x v="0"/>
    <n v="71"/>
    <b v="1"/>
    <s v="film &amp; video/documentary"/>
    <n v="126"/>
    <n v="88.85"/>
    <s v="film &amp; video"/>
    <s v="documentary"/>
    <d v="2016-06-28T01:49:40"/>
    <d v="2016-07-28T01:49:40"/>
    <n v="30"/>
  </r>
  <r>
    <n v="389"/>
    <n v="68000"/>
    <n v="123444.12"/>
    <x v="0"/>
    <s v="US"/>
    <s v="USD"/>
    <n v="1394233140"/>
    <n v="1391477450"/>
    <x v="0"/>
    <n v="1510"/>
    <b v="1"/>
    <s v="film &amp; video/documentary"/>
    <n v="182"/>
    <n v="81.75"/>
    <s v="film &amp; video"/>
    <s v="documentary"/>
    <d v="2014-02-04T01:30:50"/>
    <d v="2014-03-07T22:59:00"/>
    <n v="32"/>
  </r>
  <r>
    <n v="390"/>
    <n v="1000"/>
    <n v="1000"/>
    <x v="0"/>
    <s v="US"/>
    <s v="USD"/>
    <n v="1431046372"/>
    <n v="1429318372"/>
    <x v="0"/>
    <n v="14"/>
    <b v="1"/>
    <s v="film &amp; video/documentary"/>
    <n v="100"/>
    <n v="71.430000000000007"/>
    <s v="film &amp; video"/>
    <s v="documentary"/>
    <d v="2015-04-18T00:52:52"/>
    <d v="2015-05-08T00:52:52"/>
    <n v="20"/>
  </r>
  <r>
    <n v="391"/>
    <n v="20000"/>
    <n v="20122"/>
    <x v="0"/>
    <s v="US"/>
    <s v="USD"/>
    <n v="1324169940"/>
    <n v="1321578051"/>
    <x v="0"/>
    <n v="193"/>
    <b v="1"/>
    <s v="film &amp; video/documentary"/>
    <n v="101"/>
    <n v="104.26"/>
    <s v="film &amp; video"/>
    <s v="documentary"/>
    <d v="2011-11-18T01:00:51"/>
    <d v="2011-12-18T00:59:00"/>
    <n v="30"/>
  </r>
  <r>
    <n v="392"/>
    <n v="18500"/>
    <n v="18667"/>
    <x v="0"/>
    <s v="US"/>
    <s v="USD"/>
    <n v="1315450800"/>
    <n v="1312823571"/>
    <x v="0"/>
    <n v="206"/>
    <b v="1"/>
    <s v="film &amp; video/documentary"/>
    <n v="101"/>
    <n v="90.62"/>
    <s v="film &amp; video"/>
    <s v="documentary"/>
    <d v="2011-08-08T17:12:51"/>
    <d v="2011-09-08T03:00:00"/>
    <n v="30"/>
  </r>
  <r>
    <n v="393"/>
    <n v="50000"/>
    <n v="55223"/>
    <x v="0"/>
    <s v="US"/>
    <s v="USD"/>
    <n v="1381424452"/>
    <n v="1378746052"/>
    <x v="0"/>
    <n v="351"/>
    <b v="1"/>
    <s v="film &amp; video/documentary"/>
    <n v="110"/>
    <n v="157.33000000000001"/>
    <s v="film &amp; video"/>
    <s v="documentary"/>
    <d v="2013-09-09T17:00:52"/>
    <d v="2013-10-10T17:00:52"/>
    <n v="31"/>
  </r>
  <r>
    <n v="395"/>
    <n v="10000"/>
    <n v="10804.45"/>
    <x v="0"/>
    <s v="US"/>
    <s v="USD"/>
    <n v="1335562320"/>
    <n v="1332452960"/>
    <x v="0"/>
    <n v="184"/>
    <b v="1"/>
    <s v="film &amp; video/documentary"/>
    <n v="108"/>
    <n v="58.72"/>
    <s v="film &amp; video"/>
    <s v="documentary"/>
    <d v="2012-03-22T21:49:20"/>
    <d v="2012-04-27T21:32:00"/>
    <n v="36"/>
  </r>
  <r>
    <n v="396"/>
    <n v="15000"/>
    <n v="16000"/>
    <x v="0"/>
    <s v="US"/>
    <s v="USD"/>
    <n v="1341668006"/>
    <n v="1340372006"/>
    <x v="0"/>
    <n v="196"/>
    <b v="1"/>
    <s v="film &amp; video/documentary"/>
    <n v="107"/>
    <n v="81.63"/>
    <s v="film &amp; video"/>
    <s v="documentary"/>
    <d v="2012-06-22T13:33:26"/>
    <d v="2012-07-07T13:33:26"/>
    <n v="15"/>
  </r>
  <r>
    <n v="397"/>
    <n v="12444"/>
    <n v="12929.35"/>
    <x v="0"/>
    <s v="US"/>
    <s v="USD"/>
    <n v="1283312640"/>
    <n v="1279651084"/>
    <x v="0"/>
    <n v="229"/>
    <b v="1"/>
    <s v="film &amp; video/documentary"/>
    <n v="104"/>
    <n v="56.46"/>
    <s v="film &amp; video"/>
    <s v="documentary"/>
    <d v="2010-07-20T18:38:04"/>
    <d v="2010-09-01T03:44:00"/>
    <n v="42"/>
  </r>
  <r>
    <n v="398"/>
    <n v="7500"/>
    <n v="9387"/>
    <x v="0"/>
    <s v="US"/>
    <s v="USD"/>
    <n v="1430334126"/>
    <n v="1426446126"/>
    <x v="0"/>
    <n v="67"/>
    <b v="1"/>
    <s v="film &amp; video/documentary"/>
    <n v="125"/>
    <n v="140.1"/>
    <s v="film &amp; video"/>
    <s v="documentary"/>
    <d v="2015-03-15T19:02:06"/>
    <d v="2015-04-29T19:02:06"/>
    <n v="45"/>
  </r>
  <r>
    <n v="400"/>
    <n v="10000"/>
    <n v="11230.25"/>
    <x v="0"/>
    <s v="US"/>
    <s v="USD"/>
    <n v="1400297400"/>
    <n v="1397661347"/>
    <x v="0"/>
    <n v="62"/>
    <b v="1"/>
    <s v="film &amp; video/documentary"/>
    <n v="112"/>
    <n v="181.13"/>
    <s v="film &amp; video"/>
    <s v="documentary"/>
    <d v="2014-04-16T15:15:47"/>
    <d v="2014-05-17T03:30:00"/>
    <n v="31"/>
  </r>
  <r>
    <n v="401"/>
    <n v="50000"/>
    <n v="51906"/>
    <x v="0"/>
    <s v="US"/>
    <s v="USD"/>
    <n v="1312747970"/>
    <n v="1310155970"/>
    <x v="0"/>
    <n v="73"/>
    <b v="1"/>
    <s v="film &amp; video/documentary"/>
    <n v="104"/>
    <n v="711.04"/>
    <s v="film &amp; video"/>
    <s v="documentary"/>
    <d v="2011-07-08T20:12:50"/>
    <d v="2011-08-07T20:12:50"/>
    <n v="30"/>
  </r>
  <r>
    <n v="402"/>
    <n v="2000"/>
    <n v="2833"/>
    <x v="0"/>
    <s v="US"/>
    <s v="USD"/>
    <n v="1446731817"/>
    <n v="1444913817"/>
    <x v="0"/>
    <n v="43"/>
    <b v="1"/>
    <s v="film &amp; video/documentary"/>
    <n v="142"/>
    <n v="65.88"/>
    <s v="film &amp; video"/>
    <s v="documentary"/>
    <d v="2015-10-15T12:56:57"/>
    <d v="2015-11-05T13:56:57"/>
    <n v="21"/>
  </r>
  <r>
    <n v="403"/>
    <n v="5000"/>
    <n v="5263"/>
    <x v="0"/>
    <s v="US"/>
    <s v="USD"/>
    <n v="1312960080"/>
    <n v="1308900441"/>
    <x v="0"/>
    <n v="70"/>
    <b v="1"/>
    <s v="film &amp; video/documentary"/>
    <n v="105"/>
    <n v="75.19"/>
    <s v="film &amp; video"/>
    <s v="documentary"/>
    <d v="2011-06-24T07:27:21"/>
    <d v="2011-08-10T07:08:00"/>
    <n v="47"/>
  </r>
  <r>
    <n v="404"/>
    <n v="35000"/>
    <n v="36082"/>
    <x v="0"/>
    <s v="US"/>
    <s v="USD"/>
    <n v="1391641440"/>
    <n v="1389107062"/>
    <x v="0"/>
    <n v="271"/>
    <b v="1"/>
    <s v="film &amp; video/documentary"/>
    <n v="103"/>
    <n v="133.13999999999999"/>
    <s v="film &amp; video"/>
    <s v="documentary"/>
    <d v="2014-01-07T15:04:22"/>
    <d v="2014-02-05T23:04:00"/>
    <n v="29"/>
  </r>
  <r>
    <n v="405"/>
    <n v="2820"/>
    <n v="3036"/>
    <x v="0"/>
    <s v="US"/>
    <s v="USD"/>
    <n v="1394071339"/>
    <n v="1391479339"/>
    <x v="0"/>
    <n v="55"/>
    <b v="1"/>
    <s v="film &amp; video/documentary"/>
    <n v="108"/>
    <n v="55.2"/>
    <s v="film &amp; video"/>
    <s v="documentary"/>
    <d v="2014-02-04T02:02:19"/>
    <d v="2014-03-06T02:02:19"/>
    <n v="30"/>
  </r>
  <r>
    <n v="406"/>
    <n v="2800"/>
    <n v="3015.73"/>
    <x v="0"/>
    <s v="US"/>
    <s v="USD"/>
    <n v="1304920740"/>
    <n v="1301975637"/>
    <x v="0"/>
    <n v="35"/>
    <b v="1"/>
    <s v="film &amp; video/documentary"/>
    <n v="108"/>
    <n v="86.16"/>
    <s v="film &amp; video"/>
    <s v="documentary"/>
    <d v="2011-04-05T03:53:57"/>
    <d v="2011-05-09T05:59:00"/>
    <n v="34"/>
  </r>
  <r>
    <n v="407"/>
    <n v="2000"/>
    <n v="2031"/>
    <x v="0"/>
    <s v="US"/>
    <s v="USD"/>
    <n v="1321739650"/>
    <n v="1316552050"/>
    <x v="0"/>
    <n v="22"/>
    <b v="1"/>
    <s v="film &amp; video/documentary"/>
    <n v="102"/>
    <n v="92.32"/>
    <s v="film &amp; video"/>
    <s v="documentary"/>
    <d v="2011-09-20T20:54:10"/>
    <d v="2011-11-19T21:54:10"/>
    <n v="60"/>
  </r>
  <r>
    <n v="408"/>
    <n v="6000"/>
    <n v="6086.26"/>
    <x v="0"/>
    <s v="US"/>
    <s v="USD"/>
    <n v="1383676790"/>
    <n v="1380217190"/>
    <x v="0"/>
    <n v="38"/>
    <b v="1"/>
    <s v="film &amp; video/documentary"/>
    <n v="101"/>
    <n v="160.16"/>
    <s v="film &amp; video"/>
    <s v="documentary"/>
    <d v="2013-09-26T17:39:50"/>
    <d v="2013-11-05T18:39:50"/>
    <n v="40"/>
  </r>
  <r>
    <n v="411"/>
    <n v="30000"/>
    <n v="30315"/>
    <x v="0"/>
    <s v="US"/>
    <s v="USD"/>
    <n v="1387688400"/>
    <n v="1384920804"/>
    <x v="0"/>
    <n v="241"/>
    <b v="1"/>
    <s v="film &amp; video/documentary"/>
    <n v="101"/>
    <n v="125.79"/>
    <s v="film &amp; video"/>
    <s v="documentary"/>
    <d v="2013-11-20T04:13:24"/>
    <d v="2013-12-22T05:00:00"/>
    <n v="32"/>
  </r>
  <r>
    <n v="412"/>
    <n v="2500"/>
    <n v="3171"/>
    <x v="0"/>
    <s v="US"/>
    <s v="USD"/>
    <n v="1343238578"/>
    <n v="1341856178"/>
    <x v="0"/>
    <n v="55"/>
    <b v="1"/>
    <s v="film &amp; video/documentary"/>
    <n v="127"/>
    <n v="57.65"/>
    <s v="film &amp; video"/>
    <s v="documentary"/>
    <d v="2012-07-09T17:49:38"/>
    <d v="2012-07-25T17:49:38"/>
    <n v="16"/>
  </r>
  <r>
    <n v="413"/>
    <n v="12800"/>
    <n v="13451"/>
    <x v="0"/>
    <s v="US"/>
    <s v="USD"/>
    <n v="1342731811"/>
    <n v="1340139811"/>
    <x v="0"/>
    <n v="171"/>
    <b v="1"/>
    <s v="film &amp; video/documentary"/>
    <n v="105"/>
    <n v="78.66"/>
    <s v="film &amp; video"/>
    <s v="documentary"/>
    <d v="2012-06-19T21:03:31"/>
    <d v="2012-07-19T21:03:31"/>
    <n v="30"/>
  </r>
  <r>
    <n v="414"/>
    <n v="18500"/>
    <n v="19028"/>
    <x v="0"/>
    <s v="US"/>
    <s v="USD"/>
    <n v="1381541465"/>
    <n v="1378949465"/>
    <x v="0"/>
    <n v="208"/>
    <b v="1"/>
    <s v="film &amp; video/documentary"/>
    <n v="103"/>
    <n v="91.48"/>
    <s v="film &amp; video"/>
    <s v="documentary"/>
    <d v="2013-09-12T01:31:05"/>
    <d v="2013-10-12T01:31:05"/>
    <n v="30"/>
  </r>
  <r>
    <n v="416"/>
    <n v="1000"/>
    <n v="1202.17"/>
    <x v="0"/>
    <s v="US"/>
    <s v="USD"/>
    <n v="1391851831"/>
    <n v="1389259831"/>
    <x v="0"/>
    <n v="25"/>
    <b v="1"/>
    <s v="film &amp; video/documentary"/>
    <n v="120"/>
    <n v="48.09"/>
    <s v="film &amp; video"/>
    <s v="documentary"/>
    <d v="2014-01-09T09:30:31"/>
    <d v="2014-02-08T09:30:31"/>
    <n v="30"/>
  </r>
  <r>
    <n v="417"/>
    <n v="10500"/>
    <n v="10526"/>
    <x v="0"/>
    <s v="US"/>
    <s v="USD"/>
    <n v="1365395580"/>
    <n v="1364426260"/>
    <x v="0"/>
    <n v="52"/>
    <b v="1"/>
    <s v="film &amp; video/documentary"/>
    <n v="100"/>
    <n v="202.42"/>
    <s v="film &amp; video"/>
    <s v="documentary"/>
    <d v="2013-03-27T23:17:40"/>
    <d v="2013-04-08T04:33:00"/>
    <n v="11"/>
  </r>
  <r>
    <n v="418"/>
    <n v="22400"/>
    <n v="22542"/>
    <x v="0"/>
    <s v="US"/>
    <s v="USD"/>
    <n v="1437633997"/>
    <n v="1435041997"/>
    <x v="0"/>
    <n v="104"/>
    <b v="1"/>
    <s v="film &amp; video/documentary"/>
    <n v="101"/>
    <n v="216.75"/>
    <s v="film &amp; video"/>
    <s v="documentary"/>
    <d v="2015-06-23T06:46:37"/>
    <d v="2015-07-23T06:46:37"/>
    <n v="30"/>
  </r>
  <r>
    <n v="419"/>
    <n v="8000"/>
    <n v="8035"/>
    <x v="0"/>
    <s v="US"/>
    <s v="USD"/>
    <n v="1372536787"/>
    <n v="1367352787"/>
    <x v="0"/>
    <n v="73"/>
    <b v="1"/>
    <s v="film &amp; video/documentary"/>
    <n v="100"/>
    <n v="110.07"/>
    <s v="film &amp; video"/>
    <s v="documentary"/>
    <d v="2013-04-30T20:13:07"/>
    <d v="2013-06-29T20:13:07"/>
    <n v="60"/>
  </r>
  <r>
    <n v="420"/>
    <n v="3300"/>
    <n v="14.5"/>
    <x v="2"/>
    <s v="US"/>
    <s v="USD"/>
    <n v="1394772031"/>
    <n v="1392183631"/>
    <x v="0"/>
    <n v="3"/>
    <b v="0"/>
    <s v="film &amp; video/animation"/>
    <n v="0"/>
    <n v="4.83"/>
    <s v="film &amp; video"/>
    <s v="animation"/>
    <d v="2014-02-12T05:40:31"/>
    <d v="2014-03-14T04:40:31"/>
    <n v="30"/>
  </r>
  <r>
    <n v="421"/>
    <n v="15000"/>
    <n v="301"/>
    <x v="2"/>
    <s v="US"/>
    <s v="USD"/>
    <n v="1440157656"/>
    <n v="1434973656"/>
    <x v="0"/>
    <n v="6"/>
    <b v="0"/>
    <s v="film &amp; video/animation"/>
    <n v="2"/>
    <n v="50.17"/>
    <s v="film &amp; video"/>
    <s v="animation"/>
    <d v="2015-06-22T11:47:36"/>
    <d v="2015-08-21T11:47:36"/>
    <n v="60"/>
  </r>
  <r>
    <n v="422"/>
    <n v="40000"/>
    <n v="430"/>
    <x v="2"/>
    <s v="US"/>
    <s v="USD"/>
    <n v="1410416097"/>
    <n v="1407824097"/>
    <x v="0"/>
    <n v="12"/>
    <b v="0"/>
    <s v="film &amp; video/animation"/>
    <n v="1"/>
    <n v="35.83"/>
    <s v="film &amp; video"/>
    <s v="animation"/>
    <d v="2014-08-12T06:14:57"/>
    <d v="2014-09-11T06:14:57"/>
    <n v="30"/>
  </r>
  <r>
    <n v="423"/>
    <n v="20000"/>
    <n v="153"/>
    <x v="2"/>
    <s v="US"/>
    <s v="USD"/>
    <n v="1370470430"/>
    <n v="1367878430"/>
    <x v="0"/>
    <n v="13"/>
    <b v="0"/>
    <s v="film &amp; video/animation"/>
    <n v="1"/>
    <n v="11.77"/>
    <s v="film &amp; video"/>
    <s v="animation"/>
    <d v="2013-05-06T22:13:50"/>
    <d v="2013-06-05T22:13:50"/>
    <n v="30"/>
  </r>
  <r>
    <n v="424"/>
    <n v="3000"/>
    <n v="203.9"/>
    <x v="2"/>
    <s v="US"/>
    <s v="USD"/>
    <n v="1332748899"/>
    <n v="1327568499"/>
    <x v="0"/>
    <n v="5"/>
    <b v="0"/>
    <s v="film &amp; video/animation"/>
    <n v="7"/>
    <n v="40.78"/>
    <s v="film &amp; video"/>
    <s v="animation"/>
    <d v="2012-01-26T09:01:39"/>
    <d v="2012-03-26T08:01:39"/>
    <n v="60"/>
  </r>
  <r>
    <n v="425"/>
    <n v="50000"/>
    <n v="6"/>
    <x v="2"/>
    <s v="US"/>
    <s v="USD"/>
    <n v="1448660404"/>
    <n v="1443472804"/>
    <x v="0"/>
    <n v="2"/>
    <b v="0"/>
    <s v="film &amp; video/animation"/>
    <n v="0"/>
    <n v="3"/>
    <s v="film &amp; video"/>
    <s v="animation"/>
    <d v="2015-09-28T20:40:04"/>
    <d v="2015-11-27T21:40:04"/>
    <n v="60"/>
  </r>
  <r>
    <n v="426"/>
    <n v="10000"/>
    <n v="133"/>
    <x v="2"/>
    <s v="US"/>
    <s v="USD"/>
    <n v="1456851914"/>
    <n v="1454259914"/>
    <x v="0"/>
    <n v="8"/>
    <b v="0"/>
    <s v="film &amp; video/animation"/>
    <n v="1"/>
    <n v="16.63"/>
    <s v="film &amp; video"/>
    <s v="animation"/>
    <d v="2016-01-31T17:05:14"/>
    <d v="2016-03-01T17:05:14"/>
    <n v="30"/>
  </r>
  <r>
    <n v="427"/>
    <n v="6500"/>
    <n v="0"/>
    <x v="2"/>
    <s v="US"/>
    <s v="USD"/>
    <n v="1445540340"/>
    <n v="1444340940"/>
    <x v="0"/>
    <n v="0"/>
    <b v="0"/>
    <s v="film &amp; video/animation"/>
    <n v="0"/>
    <n v="0"/>
    <s v="film &amp; video"/>
    <s v="animation"/>
    <d v="2015-10-08T21:49:00"/>
    <d v="2015-10-22T18:59:00"/>
    <n v="14"/>
  </r>
  <r>
    <n v="428"/>
    <n v="12000"/>
    <n v="676"/>
    <x v="2"/>
    <s v="US"/>
    <s v="USD"/>
    <n v="1402956000"/>
    <n v="1400523845"/>
    <x v="0"/>
    <n v="13"/>
    <b v="0"/>
    <s v="film &amp; video/animation"/>
    <n v="6"/>
    <n v="52"/>
    <s v="film &amp; video"/>
    <s v="animation"/>
    <d v="2014-05-19T18:24:05"/>
    <d v="2014-06-16T22:00:00"/>
    <n v="28"/>
  </r>
  <r>
    <n v="429"/>
    <n v="5000"/>
    <n v="0"/>
    <x v="2"/>
    <s v="US"/>
    <s v="USD"/>
    <n v="1259297940"/>
    <n v="1252964282"/>
    <x v="0"/>
    <n v="0"/>
    <b v="0"/>
    <s v="film &amp; video/animation"/>
    <n v="0"/>
    <n v="0"/>
    <s v="film &amp; video"/>
    <s v="animation"/>
    <d v="2009-09-14T21:38:02"/>
    <d v="2009-11-27T04:59:00"/>
    <n v="73"/>
  </r>
  <r>
    <n v="430"/>
    <n v="1000"/>
    <n v="24"/>
    <x v="2"/>
    <s v="US"/>
    <s v="USD"/>
    <n v="1378866867"/>
    <n v="1377570867"/>
    <x v="0"/>
    <n v="5"/>
    <b v="0"/>
    <s v="film &amp; video/animation"/>
    <n v="2"/>
    <n v="4.8"/>
    <s v="film &amp; video"/>
    <s v="animation"/>
    <d v="2013-08-27T02:34:27"/>
    <d v="2013-09-11T02:34:27"/>
    <n v="15"/>
  </r>
  <r>
    <n v="432"/>
    <n v="6000"/>
    <n v="570"/>
    <x v="2"/>
    <s v="US"/>
    <s v="USD"/>
    <n v="1445448381"/>
    <n v="1440264381"/>
    <x v="0"/>
    <n v="8"/>
    <b v="0"/>
    <s v="film &amp; video/animation"/>
    <n v="10"/>
    <n v="71.25"/>
    <s v="film &amp; video"/>
    <s v="animation"/>
    <d v="2015-08-22T17:26:21"/>
    <d v="2015-10-21T17:26:21"/>
    <n v="60"/>
  </r>
  <r>
    <n v="433"/>
    <n v="3000"/>
    <n v="0"/>
    <x v="2"/>
    <s v="US"/>
    <s v="USD"/>
    <n v="1444576022"/>
    <n v="1439392022"/>
    <x v="0"/>
    <n v="0"/>
    <b v="0"/>
    <s v="film &amp; video/animation"/>
    <n v="0"/>
    <n v="0"/>
    <s v="film &amp; video"/>
    <s v="animation"/>
    <d v="2015-08-12T15:07:02"/>
    <d v="2015-10-11T15:07:02"/>
    <n v="60"/>
  </r>
  <r>
    <n v="434"/>
    <n v="2500"/>
    <n v="125"/>
    <x v="2"/>
    <s v="US"/>
    <s v="USD"/>
    <n v="1385931702"/>
    <n v="1383076902"/>
    <x v="0"/>
    <n v="2"/>
    <b v="0"/>
    <s v="film &amp; video/animation"/>
    <n v="5"/>
    <n v="62.5"/>
    <s v="film &amp; video"/>
    <s v="animation"/>
    <d v="2013-10-29T20:01:42"/>
    <d v="2013-12-01T21:01:42"/>
    <n v="33"/>
  </r>
  <r>
    <n v="435"/>
    <n v="110000"/>
    <n v="3"/>
    <x v="2"/>
    <s v="US"/>
    <s v="USD"/>
    <n v="1379094980"/>
    <n v="1376502980"/>
    <x v="0"/>
    <n v="3"/>
    <b v="0"/>
    <s v="film &amp; video/animation"/>
    <n v="0"/>
    <n v="1"/>
    <s v="film &amp; video"/>
    <s v="animation"/>
    <d v="2013-08-14T17:56:20"/>
    <d v="2013-09-13T17:56:20"/>
    <n v="30"/>
  </r>
  <r>
    <n v="436"/>
    <n v="1000"/>
    <n v="0"/>
    <x v="2"/>
    <s v="US"/>
    <s v="USD"/>
    <n v="1375260113"/>
    <n v="1372668113"/>
    <x v="0"/>
    <n v="0"/>
    <b v="0"/>
    <s v="film &amp; video/animation"/>
    <n v="0"/>
    <n v="0"/>
    <s v="film &amp; video"/>
    <s v="animation"/>
    <d v="2013-07-01T08:41:53"/>
    <d v="2013-07-31T08:41:53"/>
    <n v="30"/>
  </r>
  <r>
    <n v="438"/>
    <n v="20000"/>
    <n v="1876"/>
    <x v="2"/>
    <s v="US"/>
    <s v="USD"/>
    <n v="1447830958"/>
    <n v="1445235358"/>
    <x v="0"/>
    <n v="11"/>
    <b v="0"/>
    <s v="film &amp; video/animation"/>
    <n v="9"/>
    <n v="170.55"/>
    <s v="film &amp; video"/>
    <s v="animation"/>
    <d v="2015-10-19T06:15:58"/>
    <d v="2015-11-18T07:15:58"/>
    <n v="30"/>
  </r>
  <r>
    <n v="439"/>
    <n v="450"/>
    <n v="0"/>
    <x v="2"/>
    <s v="US"/>
    <s v="USD"/>
    <n v="1413569818"/>
    <n v="1412705818"/>
    <x v="0"/>
    <n v="0"/>
    <b v="0"/>
    <s v="film &amp; video/animation"/>
    <n v="0"/>
    <n v="0"/>
    <s v="film &amp; video"/>
    <s v="animation"/>
    <d v="2014-10-07T18:16:58"/>
    <d v="2014-10-17T18:16:58"/>
    <n v="10"/>
  </r>
  <r>
    <n v="440"/>
    <n v="5000"/>
    <n v="5"/>
    <x v="2"/>
    <s v="US"/>
    <s v="USD"/>
    <n v="1458859153"/>
    <n v="1456270753"/>
    <x v="0"/>
    <n v="1"/>
    <b v="0"/>
    <s v="film &amp; video/animation"/>
    <n v="0"/>
    <n v="5"/>
    <s v="film &amp; video"/>
    <s v="animation"/>
    <d v="2016-02-23T23:39:13"/>
    <d v="2016-03-24T22:39:13"/>
    <n v="30"/>
  </r>
  <r>
    <n v="442"/>
    <n v="17000"/>
    <n v="6691"/>
    <x v="2"/>
    <s v="US"/>
    <s v="USD"/>
    <n v="1424380783"/>
    <n v="1421788783"/>
    <x v="0"/>
    <n v="17"/>
    <b v="0"/>
    <s v="film &amp; video/animation"/>
    <n v="39"/>
    <n v="393.59"/>
    <s v="film &amp; video"/>
    <s v="animation"/>
    <d v="2015-01-20T21:19:43"/>
    <d v="2015-02-19T21:19:43"/>
    <n v="30"/>
  </r>
  <r>
    <n v="444"/>
    <n v="1000"/>
    <n v="50"/>
    <x v="2"/>
    <s v="US"/>
    <s v="USD"/>
    <n v="1329342361"/>
    <n v="1324158361"/>
    <x v="0"/>
    <n v="1"/>
    <b v="0"/>
    <s v="film &amp; video/animation"/>
    <n v="5"/>
    <n v="50"/>
    <s v="film &amp; video"/>
    <s v="animation"/>
    <d v="2011-12-17T21:46:01"/>
    <d v="2012-02-15T21:46:01"/>
    <n v="60"/>
  </r>
  <r>
    <n v="445"/>
    <n v="60000"/>
    <n v="2"/>
    <x v="2"/>
    <s v="US"/>
    <s v="USD"/>
    <n v="1432195375"/>
    <n v="1430899375"/>
    <x v="0"/>
    <n v="2"/>
    <b v="0"/>
    <s v="film &amp; video/animation"/>
    <n v="0"/>
    <n v="1"/>
    <s v="film &amp; video"/>
    <s v="animation"/>
    <d v="2015-05-06T08:02:55"/>
    <d v="2015-05-21T08:02:55"/>
    <n v="15"/>
  </r>
  <r>
    <n v="446"/>
    <n v="10500"/>
    <n v="766"/>
    <x v="2"/>
    <s v="US"/>
    <s v="USD"/>
    <n v="1425434420"/>
    <n v="1422842420"/>
    <x v="0"/>
    <n v="16"/>
    <b v="0"/>
    <s v="film &amp; video/animation"/>
    <n v="7"/>
    <n v="47.88"/>
    <s v="film &amp; video"/>
    <s v="animation"/>
    <d v="2015-02-02T02:00:20"/>
    <d v="2015-03-04T02:00:20"/>
    <n v="30"/>
  </r>
  <r>
    <n v="448"/>
    <n v="2500"/>
    <n v="82.01"/>
    <x v="2"/>
    <s v="US"/>
    <s v="USD"/>
    <n v="1400091095"/>
    <n v="1398363095"/>
    <x v="0"/>
    <n v="4"/>
    <b v="0"/>
    <s v="film &amp; video/animation"/>
    <n v="3"/>
    <n v="20.5"/>
    <s v="film &amp; video"/>
    <s v="animation"/>
    <d v="2014-04-24T18:11:35"/>
    <d v="2014-05-14T18:11:35"/>
    <n v="20"/>
  </r>
  <r>
    <n v="450"/>
    <n v="50000"/>
    <n v="396"/>
    <x v="2"/>
    <s v="US"/>
    <s v="USD"/>
    <n v="1392417800"/>
    <n v="1389825800"/>
    <x v="0"/>
    <n v="7"/>
    <b v="0"/>
    <s v="film &amp; video/animation"/>
    <n v="1"/>
    <n v="56.57"/>
    <s v="film &amp; video"/>
    <s v="animation"/>
    <d v="2014-01-15T22:43:20"/>
    <d v="2014-02-14T22:43:20"/>
    <n v="30"/>
  </r>
  <r>
    <n v="451"/>
    <n v="20000"/>
    <n v="0"/>
    <x v="2"/>
    <s v="US"/>
    <s v="USD"/>
    <n v="1390669791"/>
    <n v="1388077791"/>
    <x v="0"/>
    <n v="0"/>
    <b v="0"/>
    <s v="film &amp; video/animation"/>
    <n v="0"/>
    <n v="0"/>
    <s v="film &amp; video"/>
    <s v="animation"/>
    <d v="2013-12-26T17:09:51"/>
    <d v="2014-01-25T17:09:51"/>
    <n v="30"/>
  </r>
  <r>
    <n v="452"/>
    <n v="750"/>
    <n v="480"/>
    <x v="2"/>
    <s v="US"/>
    <s v="USD"/>
    <n v="1431536015"/>
    <n v="1428944015"/>
    <x v="0"/>
    <n v="12"/>
    <b v="0"/>
    <s v="film &amp; video/animation"/>
    <n v="64"/>
    <n v="40"/>
    <s v="film &amp; video"/>
    <s v="animation"/>
    <d v="2015-04-13T16:53:35"/>
    <d v="2015-05-13T16:53:35"/>
    <n v="30"/>
  </r>
  <r>
    <n v="453"/>
    <n v="94875"/>
    <n v="26"/>
    <x v="2"/>
    <s v="US"/>
    <s v="USD"/>
    <n v="1424375279"/>
    <n v="1422992879"/>
    <x v="0"/>
    <n v="2"/>
    <b v="0"/>
    <s v="film &amp; video/animation"/>
    <n v="0"/>
    <n v="13"/>
    <s v="film &amp; video"/>
    <s v="animation"/>
    <d v="2015-02-03T19:47:59"/>
    <d v="2015-02-19T19:47:59"/>
    <n v="16"/>
  </r>
  <r>
    <n v="454"/>
    <n v="10000"/>
    <n v="82"/>
    <x v="2"/>
    <s v="US"/>
    <s v="USD"/>
    <n v="1417007640"/>
    <n v="1414343571"/>
    <x v="0"/>
    <n v="5"/>
    <b v="0"/>
    <s v="film &amp; video/animation"/>
    <n v="1"/>
    <n v="16.399999999999999"/>
    <s v="film &amp; video"/>
    <s v="animation"/>
    <d v="2014-10-26T17:12:51"/>
    <d v="2014-11-26T13:14:00"/>
    <n v="31"/>
  </r>
  <r>
    <n v="455"/>
    <n v="65000"/>
    <n v="45"/>
    <x v="2"/>
    <s v="US"/>
    <s v="USD"/>
    <n v="1334622660"/>
    <n v="1330733022"/>
    <x v="0"/>
    <n v="2"/>
    <b v="0"/>
    <s v="film &amp; video/animation"/>
    <n v="0"/>
    <n v="22.5"/>
    <s v="film &amp; video"/>
    <s v="animation"/>
    <d v="2012-03-03T00:03:42"/>
    <d v="2012-04-17T00:31:00"/>
    <n v="45"/>
  </r>
  <r>
    <n v="456"/>
    <n v="8888"/>
    <n v="61"/>
    <x v="2"/>
    <s v="US"/>
    <s v="USD"/>
    <n v="1382414340"/>
    <n v="1380559201"/>
    <x v="0"/>
    <n v="3"/>
    <b v="0"/>
    <s v="film &amp; video/animation"/>
    <n v="1"/>
    <n v="20.329999999999998"/>
    <s v="film &amp; video"/>
    <s v="animation"/>
    <d v="2013-09-30T16:40:01"/>
    <d v="2013-10-22T03:59:00"/>
    <n v="21"/>
  </r>
  <r>
    <n v="459"/>
    <n v="39000"/>
    <n v="25"/>
    <x v="2"/>
    <s v="US"/>
    <s v="USD"/>
    <n v="1321201327"/>
    <n v="1316013727"/>
    <x v="0"/>
    <n v="1"/>
    <b v="0"/>
    <s v="film &amp; video/animation"/>
    <n v="0"/>
    <n v="25"/>
    <s v="film &amp; video"/>
    <s v="animation"/>
    <d v="2011-09-14T15:22:07"/>
    <d v="2011-11-13T16:22:07"/>
    <n v="60"/>
  </r>
  <r>
    <n v="460"/>
    <n v="8500"/>
    <n v="25"/>
    <x v="2"/>
    <s v="US"/>
    <s v="USD"/>
    <n v="1401595200"/>
    <n v="1398862875"/>
    <x v="0"/>
    <n v="2"/>
    <b v="0"/>
    <s v="film &amp; video/animation"/>
    <n v="0"/>
    <n v="12.5"/>
    <s v="film &amp; video"/>
    <s v="animation"/>
    <d v="2014-04-30T13:01:15"/>
    <d v="2014-06-01T04:00:00"/>
    <n v="32"/>
  </r>
  <r>
    <n v="462"/>
    <n v="100000"/>
    <n v="0"/>
    <x v="2"/>
    <s v="US"/>
    <s v="USD"/>
    <n v="1312945341"/>
    <n v="1307761341"/>
    <x v="0"/>
    <n v="0"/>
    <b v="0"/>
    <s v="film &amp; video/animation"/>
    <n v="0"/>
    <n v="0"/>
    <s v="film &amp; video"/>
    <s v="animation"/>
    <d v="2011-06-11T03:02:21"/>
    <d v="2011-08-10T03:02:21"/>
    <n v="60"/>
  </r>
  <r>
    <n v="463"/>
    <n v="55000"/>
    <n v="1250"/>
    <x v="2"/>
    <s v="US"/>
    <s v="USD"/>
    <n v="1316883753"/>
    <n v="1311699753"/>
    <x v="0"/>
    <n v="11"/>
    <b v="0"/>
    <s v="film &amp; video/animation"/>
    <n v="2"/>
    <n v="113.64"/>
    <s v="film &amp; video"/>
    <s v="animation"/>
    <d v="2011-07-26T17:02:33"/>
    <d v="2011-09-24T17:02:33"/>
    <n v="60"/>
  </r>
  <r>
    <n v="465"/>
    <n v="512"/>
    <n v="138"/>
    <x v="2"/>
    <s v="US"/>
    <s v="USD"/>
    <n v="1403837574"/>
    <n v="1402455174"/>
    <x v="0"/>
    <n v="8"/>
    <b v="0"/>
    <s v="film &amp; video/animation"/>
    <n v="27"/>
    <n v="17.25"/>
    <s v="film &amp; video"/>
    <s v="animation"/>
    <d v="2014-06-11T02:52:54"/>
    <d v="2014-06-27T02:52:54"/>
    <n v="16"/>
  </r>
  <r>
    <n v="466"/>
    <n v="10000"/>
    <n v="76"/>
    <x v="2"/>
    <s v="US"/>
    <s v="USD"/>
    <n v="1347057464"/>
    <n v="1344465464"/>
    <x v="0"/>
    <n v="5"/>
    <b v="0"/>
    <s v="film &amp; video/animation"/>
    <n v="1"/>
    <n v="15.2"/>
    <s v="film &amp; video"/>
    <s v="animation"/>
    <d v="2012-08-08T22:37:44"/>
    <d v="2012-09-07T22:37:44"/>
    <n v="30"/>
  </r>
  <r>
    <n v="467"/>
    <n v="20000"/>
    <n v="4315"/>
    <x v="2"/>
    <s v="US"/>
    <s v="USD"/>
    <n v="1348849134"/>
    <n v="1344961134"/>
    <x v="0"/>
    <n v="39"/>
    <b v="0"/>
    <s v="film &amp; video/animation"/>
    <n v="22"/>
    <n v="110.64"/>
    <s v="film &amp; video"/>
    <s v="animation"/>
    <d v="2012-08-14T16:18:54"/>
    <d v="2012-09-28T16:18:54"/>
    <n v="45"/>
  </r>
  <r>
    <n v="468"/>
    <n v="7500"/>
    <n v="0"/>
    <x v="2"/>
    <s v="US"/>
    <s v="USD"/>
    <n v="1341978665"/>
    <n v="1336795283"/>
    <x v="0"/>
    <n v="0"/>
    <b v="0"/>
    <s v="film &amp; video/animation"/>
    <n v="0"/>
    <n v="0"/>
    <s v="film &amp; video"/>
    <s v="animation"/>
    <d v="2012-05-12T04:01:23"/>
    <d v="2012-07-11T03:51:05"/>
    <n v="60"/>
  </r>
  <r>
    <n v="470"/>
    <n v="5000"/>
    <n v="51"/>
    <x v="2"/>
    <s v="US"/>
    <s v="USD"/>
    <n v="1389844800"/>
    <n v="1385524889"/>
    <x v="0"/>
    <n v="2"/>
    <b v="0"/>
    <s v="film &amp; video/animation"/>
    <n v="1"/>
    <n v="25.5"/>
    <s v="film &amp; video"/>
    <s v="animation"/>
    <d v="2013-11-27T04:01:29"/>
    <d v="2014-01-16T04:00:00"/>
    <n v="50"/>
  </r>
  <r>
    <n v="471"/>
    <n v="55000"/>
    <n v="6541"/>
    <x v="2"/>
    <s v="US"/>
    <s v="USD"/>
    <n v="1397924379"/>
    <n v="1394039979"/>
    <x v="0"/>
    <n v="170"/>
    <b v="0"/>
    <s v="film &amp; video/animation"/>
    <n v="12"/>
    <n v="38.479999999999997"/>
    <s v="film &amp; video"/>
    <s v="animation"/>
    <d v="2014-03-05T17:19:39"/>
    <d v="2014-04-19T16:19:39"/>
    <n v="45"/>
  </r>
  <r>
    <n v="472"/>
    <n v="800"/>
    <n v="141"/>
    <x v="2"/>
    <s v="US"/>
    <s v="USD"/>
    <n v="1408831718"/>
    <n v="1406239718"/>
    <x v="0"/>
    <n v="5"/>
    <b v="0"/>
    <s v="film &amp; video/animation"/>
    <n v="18"/>
    <n v="28.2"/>
    <s v="film &amp; video"/>
    <s v="animation"/>
    <d v="2014-07-24T22:08:38"/>
    <d v="2014-08-23T22:08:38"/>
    <n v="30"/>
  </r>
  <r>
    <n v="473"/>
    <n v="30000"/>
    <n v="861"/>
    <x v="2"/>
    <s v="US"/>
    <s v="USD"/>
    <n v="1410972319"/>
    <n v="1408380319"/>
    <x v="0"/>
    <n v="14"/>
    <b v="0"/>
    <s v="film &amp; video/animation"/>
    <n v="3"/>
    <n v="61.5"/>
    <s v="film &amp; video"/>
    <s v="animation"/>
    <d v="2014-08-18T16:45:19"/>
    <d v="2014-09-17T16:45:19"/>
    <n v="30"/>
  </r>
  <r>
    <n v="474"/>
    <n v="3300"/>
    <n v="1"/>
    <x v="2"/>
    <s v="US"/>
    <s v="USD"/>
    <n v="1487318029"/>
    <n v="1484726029"/>
    <x v="0"/>
    <n v="1"/>
    <b v="0"/>
    <s v="film &amp; video/animation"/>
    <n v="0"/>
    <n v="1"/>
    <s v="film &amp; video"/>
    <s v="animation"/>
    <d v="2017-01-18T07:53:49"/>
    <d v="2017-02-17T07:53:49"/>
    <n v="30"/>
  </r>
  <r>
    <n v="475"/>
    <n v="2000"/>
    <n v="0"/>
    <x v="2"/>
    <s v="US"/>
    <s v="USD"/>
    <n v="1430877843"/>
    <n v="1428285843"/>
    <x v="0"/>
    <n v="0"/>
    <b v="0"/>
    <s v="film &amp; video/animation"/>
    <n v="0"/>
    <n v="0"/>
    <s v="film &amp; video"/>
    <s v="animation"/>
    <d v="2015-04-06T02:04:03"/>
    <d v="2015-05-06T02:04:03"/>
    <n v="30"/>
  </r>
  <r>
    <n v="476"/>
    <n v="220000"/>
    <n v="4906.59"/>
    <x v="2"/>
    <s v="US"/>
    <s v="USD"/>
    <n v="1401767940"/>
    <n v="1398727441"/>
    <x v="0"/>
    <n v="124"/>
    <b v="0"/>
    <s v="film &amp; video/animation"/>
    <n v="2"/>
    <n v="39.57"/>
    <s v="film &amp; video"/>
    <s v="animation"/>
    <d v="2014-04-28T23:24:01"/>
    <d v="2014-06-03T03:59:00"/>
    <n v="35"/>
  </r>
  <r>
    <n v="477"/>
    <n v="1500"/>
    <n v="0"/>
    <x v="2"/>
    <s v="US"/>
    <s v="USD"/>
    <n v="1337371334"/>
    <n v="1332187334"/>
    <x v="0"/>
    <n v="0"/>
    <b v="0"/>
    <s v="film &amp; video/animation"/>
    <n v="0"/>
    <n v="0"/>
    <s v="film &amp; video"/>
    <s v="animation"/>
    <d v="2012-03-19T20:02:14"/>
    <d v="2012-05-18T20:02:14"/>
    <n v="60"/>
  </r>
  <r>
    <n v="478"/>
    <n v="10000"/>
    <n v="0"/>
    <x v="2"/>
    <s v="US"/>
    <s v="USD"/>
    <n v="1427921509"/>
    <n v="1425333109"/>
    <x v="0"/>
    <n v="0"/>
    <b v="0"/>
    <s v="film &amp; video/animation"/>
    <n v="0"/>
    <n v="0"/>
    <s v="film &amp; video"/>
    <s v="animation"/>
    <d v="2015-03-02T21:51:49"/>
    <d v="2015-04-01T20:51:49"/>
    <n v="30"/>
  </r>
  <r>
    <n v="479"/>
    <n v="15000"/>
    <n v="4884"/>
    <x v="2"/>
    <s v="US"/>
    <s v="USD"/>
    <n v="1416566835"/>
    <n v="1411379235"/>
    <x v="0"/>
    <n v="55"/>
    <b v="0"/>
    <s v="film &amp; video/animation"/>
    <n v="33"/>
    <n v="88.8"/>
    <s v="film &amp; video"/>
    <s v="animation"/>
    <d v="2014-09-22T09:47:15"/>
    <d v="2014-11-21T10:47:15"/>
    <n v="60"/>
  </r>
  <r>
    <n v="480"/>
    <n v="40000"/>
    <n v="7764"/>
    <x v="2"/>
    <s v="US"/>
    <s v="USD"/>
    <n v="1376049615"/>
    <n v="1373457615"/>
    <x v="0"/>
    <n v="140"/>
    <b v="0"/>
    <s v="film &amp; video/animation"/>
    <n v="19"/>
    <n v="55.46"/>
    <s v="film &amp; video"/>
    <s v="animation"/>
    <d v="2013-07-10T12:00:15"/>
    <d v="2013-08-09T12:00:15"/>
    <n v="30"/>
  </r>
  <r>
    <n v="481"/>
    <n v="30000"/>
    <n v="1830"/>
    <x v="2"/>
    <s v="US"/>
    <s v="USD"/>
    <n v="1349885289"/>
    <n v="1347293289"/>
    <x v="0"/>
    <n v="21"/>
    <b v="0"/>
    <s v="film &amp; video/animation"/>
    <n v="6"/>
    <n v="87.14"/>
    <s v="film &amp; video"/>
    <s v="animation"/>
    <d v="2012-09-10T16:08:09"/>
    <d v="2012-10-10T16:08:09"/>
    <n v="30"/>
  </r>
  <r>
    <n v="482"/>
    <n v="10000"/>
    <n v="10"/>
    <x v="2"/>
    <s v="US"/>
    <s v="USD"/>
    <n v="1460644440"/>
    <n v="1458336690"/>
    <x v="0"/>
    <n v="1"/>
    <b v="0"/>
    <s v="film &amp; video/animation"/>
    <n v="0"/>
    <n v="10"/>
    <s v="film &amp; video"/>
    <s v="animation"/>
    <d v="2016-03-18T21:31:30"/>
    <d v="2016-04-14T14:34:00"/>
    <n v="27"/>
  </r>
  <r>
    <n v="488"/>
    <n v="12000"/>
    <n v="0"/>
    <x v="2"/>
    <s v="US"/>
    <s v="USD"/>
    <n v="1483924700"/>
    <n v="1481332700"/>
    <x v="0"/>
    <n v="0"/>
    <b v="0"/>
    <s v="film &amp; video/animation"/>
    <n v="0"/>
    <n v="0"/>
    <s v="film &amp; video"/>
    <s v="animation"/>
    <d v="2016-12-10T01:18:20"/>
    <d v="2017-01-09T01:18:20"/>
    <n v="30"/>
  </r>
  <r>
    <n v="489"/>
    <n v="74997"/>
    <n v="215"/>
    <x v="2"/>
    <s v="US"/>
    <s v="USD"/>
    <n v="1325763180"/>
    <n v="1323084816"/>
    <x v="0"/>
    <n v="3"/>
    <b v="0"/>
    <s v="film &amp; video/animation"/>
    <n v="0"/>
    <n v="71.67"/>
    <s v="film &amp; video"/>
    <s v="animation"/>
    <d v="2011-12-05T11:33:36"/>
    <d v="2012-01-05T11:33:00"/>
    <n v="31"/>
  </r>
  <r>
    <n v="490"/>
    <n v="1000"/>
    <n v="0"/>
    <x v="2"/>
    <s v="US"/>
    <s v="USD"/>
    <n v="1345677285"/>
    <n v="1343085285"/>
    <x v="0"/>
    <n v="0"/>
    <b v="0"/>
    <s v="film &amp; video/animation"/>
    <n v="0"/>
    <n v="0"/>
    <s v="film &amp; video"/>
    <s v="animation"/>
    <d v="2012-07-23T23:14:45"/>
    <d v="2012-08-22T23:14:45"/>
    <n v="30"/>
  </r>
  <r>
    <n v="491"/>
    <n v="10000"/>
    <n v="0"/>
    <x v="2"/>
    <s v="US"/>
    <s v="USD"/>
    <n v="1453937699"/>
    <n v="1451345699"/>
    <x v="0"/>
    <n v="0"/>
    <b v="0"/>
    <s v="film &amp; video/animation"/>
    <n v="0"/>
    <n v="0"/>
    <s v="film &amp; video"/>
    <s v="animation"/>
    <d v="2015-12-28T23:34:59"/>
    <d v="2016-01-27T23:34:59"/>
    <n v="30"/>
  </r>
  <r>
    <n v="494"/>
    <n v="20000"/>
    <n v="31"/>
    <x v="2"/>
    <s v="US"/>
    <s v="USD"/>
    <n v="1404356400"/>
    <n v="1402343765"/>
    <x v="0"/>
    <n v="3"/>
    <b v="0"/>
    <s v="film &amp; video/animation"/>
    <n v="0"/>
    <n v="10.33"/>
    <s v="film &amp; video"/>
    <s v="animation"/>
    <d v="2014-06-09T19:56:05"/>
    <d v="2014-07-03T03:00:00"/>
    <n v="23"/>
  </r>
  <r>
    <n v="495"/>
    <n v="7000"/>
    <n v="0"/>
    <x v="2"/>
    <s v="US"/>
    <s v="USD"/>
    <n v="1437076305"/>
    <n v="1434484305"/>
    <x v="0"/>
    <n v="0"/>
    <b v="0"/>
    <s v="film &amp; video/animation"/>
    <n v="0"/>
    <n v="0"/>
    <s v="film &amp; video"/>
    <s v="animation"/>
    <d v="2015-06-16T19:51:45"/>
    <d v="2015-07-16T19:51:45"/>
    <n v="30"/>
  </r>
  <r>
    <n v="496"/>
    <n v="60000"/>
    <n v="1"/>
    <x v="2"/>
    <s v="US"/>
    <s v="USD"/>
    <n v="1392070874"/>
    <n v="1386886874"/>
    <x v="0"/>
    <n v="1"/>
    <b v="0"/>
    <s v="film &amp; video/animation"/>
    <n v="0"/>
    <n v="1"/>
    <s v="film &amp; video"/>
    <s v="animation"/>
    <d v="2013-12-12T22:21:14"/>
    <d v="2014-02-10T22:21:14"/>
    <n v="60"/>
  </r>
  <r>
    <n v="497"/>
    <n v="4480"/>
    <n v="30"/>
    <x v="2"/>
    <s v="US"/>
    <s v="USD"/>
    <n v="1419483600"/>
    <n v="1414889665"/>
    <x v="0"/>
    <n v="3"/>
    <b v="0"/>
    <s v="film &amp; video/animation"/>
    <n v="1"/>
    <n v="10"/>
    <s v="film &amp; video"/>
    <s v="animation"/>
    <d v="2014-11-02T00:54:25"/>
    <d v="2014-12-25T05:00:00"/>
    <n v="53"/>
  </r>
  <r>
    <n v="498"/>
    <n v="65108"/>
    <n v="2994"/>
    <x v="2"/>
    <s v="US"/>
    <s v="USD"/>
    <n v="1324664249"/>
    <n v="1321035449"/>
    <x v="0"/>
    <n v="22"/>
    <b v="0"/>
    <s v="film &amp; video/animation"/>
    <n v="5"/>
    <n v="136.09"/>
    <s v="film &amp; video"/>
    <s v="animation"/>
    <d v="2011-11-11T18:17:29"/>
    <d v="2011-12-23T18:17:29"/>
    <n v="42"/>
  </r>
  <r>
    <n v="499"/>
    <n v="20000"/>
    <n v="1910"/>
    <x v="2"/>
    <s v="US"/>
    <s v="USD"/>
    <n v="1255381140"/>
    <n v="1250630968"/>
    <x v="0"/>
    <n v="26"/>
    <b v="0"/>
    <s v="film &amp; video/animation"/>
    <n v="10"/>
    <n v="73.459999999999994"/>
    <s v="film &amp; video"/>
    <s v="animation"/>
    <d v="2009-08-18T21:29:28"/>
    <d v="2009-10-12T20:59:00"/>
    <n v="55"/>
  </r>
  <r>
    <n v="500"/>
    <n v="6500"/>
    <n v="215"/>
    <x v="2"/>
    <s v="US"/>
    <s v="USD"/>
    <n v="1273356960"/>
    <n v="1268255751"/>
    <x v="0"/>
    <n v="4"/>
    <b v="0"/>
    <s v="film &amp; video/animation"/>
    <n v="3"/>
    <n v="53.75"/>
    <s v="film &amp; video"/>
    <s v="animation"/>
    <d v="2010-03-10T21:15:51"/>
    <d v="2010-05-08T22:16:00"/>
    <n v="59"/>
  </r>
  <r>
    <n v="501"/>
    <n v="10000"/>
    <n v="0"/>
    <x v="2"/>
    <s v="US"/>
    <s v="USD"/>
    <n v="1310189851"/>
    <n v="1307597851"/>
    <x v="0"/>
    <n v="0"/>
    <b v="0"/>
    <s v="film &amp; video/animation"/>
    <n v="0"/>
    <n v="0"/>
    <s v="film &amp; video"/>
    <s v="animation"/>
    <d v="2011-06-09T05:37:31"/>
    <d v="2011-07-09T05:37:31"/>
    <n v="30"/>
  </r>
  <r>
    <n v="502"/>
    <n v="20000"/>
    <n v="230"/>
    <x v="2"/>
    <s v="US"/>
    <s v="USD"/>
    <n v="1332073025"/>
    <n v="1329484625"/>
    <x v="0"/>
    <n v="4"/>
    <b v="0"/>
    <s v="film &amp; video/animation"/>
    <n v="1"/>
    <n v="57.5"/>
    <s v="film &amp; video"/>
    <s v="animation"/>
    <d v="2012-02-17T13:17:05"/>
    <d v="2012-03-18T12:17:05"/>
    <n v="30"/>
  </r>
  <r>
    <n v="504"/>
    <n v="24500"/>
    <n v="335"/>
    <x v="2"/>
    <s v="US"/>
    <s v="USD"/>
    <n v="1334097387"/>
    <n v="1328916987"/>
    <x v="0"/>
    <n v="5"/>
    <b v="0"/>
    <s v="film &amp; video/animation"/>
    <n v="1"/>
    <n v="67"/>
    <s v="film &amp; video"/>
    <s v="animation"/>
    <d v="2012-02-10T23:36:27"/>
    <d v="2012-04-10T22:36:27"/>
    <n v="60"/>
  </r>
  <r>
    <n v="505"/>
    <n v="12000"/>
    <n v="52"/>
    <x v="2"/>
    <s v="US"/>
    <s v="USD"/>
    <n v="1451010086"/>
    <n v="1447122086"/>
    <x v="0"/>
    <n v="14"/>
    <b v="0"/>
    <s v="film &amp; video/animation"/>
    <n v="0"/>
    <n v="3.71"/>
    <s v="film &amp; video"/>
    <s v="animation"/>
    <d v="2015-11-10T02:21:26"/>
    <d v="2015-12-25T02:21:26"/>
    <n v="45"/>
  </r>
  <r>
    <n v="506"/>
    <n v="200000"/>
    <n v="250"/>
    <x v="2"/>
    <s v="US"/>
    <s v="USD"/>
    <n v="1376140520"/>
    <n v="1373548520"/>
    <x v="0"/>
    <n v="1"/>
    <b v="0"/>
    <s v="film &amp; video/animation"/>
    <n v="0"/>
    <n v="250"/>
    <s v="film &amp; video"/>
    <s v="animation"/>
    <d v="2013-07-11T13:15:20"/>
    <d v="2013-08-10T13:15:20"/>
    <n v="30"/>
  </r>
  <r>
    <n v="507"/>
    <n v="20000"/>
    <n v="640"/>
    <x v="2"/>
    <s v="US"/>
    <s v="USD"/>
    <n v="1350687657"/>
    <n v="1346799657"/>
    <x v="0"/>
    <n v="10"/>
    <b v="0"/>
    <s v="film &amp; video/animation"/>
    <n v="3"/>
    <n v="64"/>
    <s v="film &amp; video"/>
    <s v="animation"/>
    <d v="2012-09-04T23:00:57"/>
    <d v="2012-10-19T23:00:57"/>
    <n v="45"/>
  </r>
  <r>
    <n v="508"/>
    <n v="50000"/>
    <n v="400"/>
    <x v="2"/>
    <s v="US"/>
    <s v="USD"/>
    <n v="1337955240"/>
    <n v="1332808501"/>
    <x v="0"/>
    <n v="3"/>
    <b v="0"/>
    <s v="film &amp; video/animation"/>
    <n v="1"/>
    <n v="133.33000000000001"/>
    <s v="film &amp; video"/>
    <s v="animation"/>
    <d v="2012-03-27T00:35:01"/>
    <d v="2012-05-25T14:14:00"/>
    <n v="60"/>
  </r>
  <r>
    <n v="510"/>
    <n v="14000"/>
    <n v="0"/>
    <x v="2"/>
    <s v="US"/>
    <s v="USD"/>
    <n v="1456805639"/>
    <n v="1454213639"/>
    <x v="0"/>
    <n v="0"/>
    <b v="0"/>
    <s v="film &amp; video/animation"/>
    <n v="0"/>
    <n v="0"/>
    <s v="film &amp; video"/>
    <s v="animation"/>
    <d v="2016-01-31T04:13:59"/>
    <d v="2016-03-01T04:13:59"/>
    <n v="30"/>
  </r>
  <r>
    <n v="511"/>
    <n v="5000"/>
    <n v="150"/>
    <x v="2"/>
    <s v="US"/>
    <s v="USD"/>
    <n v="1365228982"/>
    <n v="1362640582"/>
    <x v="0"/>
    <n v="5"/>
    <b v="0"/>
    <s v="film &amp; video/animation"/>
    <n v="3"/>
    <n v="30"/>
    <s v="film &amp; video"/>
    <s v="animation"/>
    <d v="2013-03-07T07:16:22"/>
    <d v="2013-04-06T06:16:22"/>
    <n v="30"/>
  </r>
  <r>
    <n v="512"/>
    <n v="8000"/>
    <n v="11"/>
    <x v="2"/>
    <s v="US"/>
    <s v="USD"/>
    <n v="1479667727"/>
    <n v="1475776127"/>
    <x v="0"/>
    <n v="2"/>
    <b v="0"/>
    <s v="film &amp; video/animation"/>
    <n v="0"/>
    <n v="5.5"/>
    <s v="film &amp; video"/>
    <s v="animation"/>
    <d v="2016-10-06T17:48:47"/>
    <d v="2016-11-20T18:48:47"/>
    <n v="45"/>
  </r>
  <r>
    <n v="513"/>
    <n v="50000"/>
    <n v="6962"/>
    <x v="2"/>
    <s v="US"/>
    <s v="USD"/>
    <n v="1471244400"/>
    <n v="1467387705"/>
    <x v="0"/>
    <n v="68"/>
    <b v="0"/>
    <s v="film &amp; video/animation"/>
    <n v="14"/>
    <n v="102.38"/>
    <s v="film &amp; video"/>
    <s v="animation"/>
    <d v="2016-07-01T15:41:45"/>
    <d v="2016-08-15T07:00:00"/>
    <n v="45"/>
  </r>
  <r>
    <n v="515"/>
    <n v="97000"/>
    <n v="24651"/>
    <x v="2"/>
    <s v="US"/>
    <s v="USD"/>
    <n v="1451389601"/>
    <n v="1447933601"/>
    <x v="0"/>
    <n v="34"/>
    <b v="0"/>
    <s v="film &amp; video/animation"/>
    <n v="25"/>
    <n v="725.03"/>
    <s v="film &amp; video"/>
    <s v="animation"/>
    <d v="2015-11-19T11:46:41"/>
    <d v="2015-12-29T11:46:41"/>
    <n v="40"/>
  </r>
  <r>
    <n v="517"/>
    <n v="15000"/>
    <n v="205"/>
    <x v="2"/>
    <s v="US"/>
    <s v="USD"/>
    <n v="1486046761"/>
    <n v="1483454761"/>
    <x v="0"/>
    <n v="3"/>
    <b v="0"/>
    <s v="film &amp; video/animation"/>
    <n v="1"/>
    <n v="68.33"/>
    <s v="film &amp; video"/>
    <s v="animation"/>
    <d v="2017-01-03T14:46:01"/>
    <d v="2017-02-02T14:46:01"/>
    <n v="30"/>
  </r>
  <r>
    <n v="518"/>
    <n v="7175"/>
    <n v="0"/>
    <x v="2"/>
    <s v="US"/>
    <s v="USD"/>
    <n v="1441550760"/>
    <n v="1438958824"/>
    <x v="0"/>
    <n v="0"/>
    <b v="0"/>
    <s v="film &amp; video/animation"/>
    <n v="0"/>
    <n v="0"/>
    <s v="film &amp; video"/>
    <s v="animation"/>
    <d v="2015-08-07T14:47:04"/>
    <d v="2015-09-06T14:46:00"/>
    <n v="30"/>
  </r>
  <r>
    <n v="519"/>
    <n v="12001"/>
    <n v="2746"/>
    <x v="2"/>
    <s v="US"/>
    <s v="USD"/>
    <n v="1354699421"/>
    <n v="1352107421"/>
    <x v="0"/>
    <n v="70"/>
    <b v="0"/>
    <s v="film &amp; video/animation"/>
    <n v="23"/>
    <n v="39.229999999999997"/>
    <s v="film &amp; video"/>
    <s v="animation"/>
    <d v="2012-11-05T09:23:41"/>
    <d v="2012-12-05T09:23:41"/>
    <n v="30"/>
  </r>
  <r>
    <n v="521"/>
    <n v="5000"/>
    <n v="5232"/>
    <x v="0"/>
    <s v="US"/>
    <s v="USD"/>
    <n v="1477976340"/>
    <n v="1475460819"/>
    <x v="0"/>
    <n v="56"/>
    <b v="1"/>
    <s v="theater/plays"/>
    <n v="105"/>
    <n v="93.43"/>
    <s v="theater"/>
    <s v="plays"/>
    <d v="2016-10-03T02:13:39"/>
    <d v="2016-11-01T04:59:00"/>
    <n v="29"/>
  </r>
  <r>
    <n v="522"/>
    <n v="3000"/>
    <n v="3440"/>
    <x v="0"/>
    <s v="US"/>
    <s v="USD"/>
    <n v="1458518325"/>
    <n v="1456793925"/>
    <x v="0"/>
    <n v="31"/>
    <b v="1"/>
    <s v="theater/plays"/>
    <n v="115"/>
    <n v="110.97"/>
    <s v="theater"/>
    <s v="plays"/>
    <d v="2016-03-01T00:58:45"/>
    <d v="2016-03-20T23:58:45"/>
    <n v="20"/>
  </r>
  <r>
    <n v="523"/>
    <n v="5000"/>
    <n v="6030"/>
    <x v="0"/>
    <s v="US"/>
    <s v="USD"/>
    <n v="1442805076"/>
    <n v="1440213076"/>
    <x v="0"/>
    <n v="84"/>
    <b v="1"/>
    <s v="theater/plays"/>
    <n v="121"/>
    <n v="71.790000000000006"/>
    <s v="theater"/>
    <s v="plays"/>
    <d v="2015-08-22T03:11:16"/>
    <d v="2015-09-21T03:11:16"/>
    <n v="30"/>
  </r>
  <r>
    <n v="525"/>
    <n v="12000"/>
    <n v="12000"/>
    <x v="0"/>
    <s v="US"/>
    <s v="USD"/>
    <n v="1410601041"/>
    <n v="1406713041"/>
    <x v="0"/>
    <n v="12"/>
    <b v="1"/>
    <s v="theater/plays"/>
    <n v="100"/>
    <n v="1000"/>
    <s v="theater"/>
    <s v="plays"/>
    <d v="2014-07-30T09:37:21"/>
    <d v="2014-09-13T09:37:21"/>
    <n v="45"/>
  </r>
  <r>
    <n v="527"/>
    <n v="10000"/>
    <n v="10085"/>
    <x v="0"/>
    <s v="US"/>
    <s v="USD"/>
    <n v="1487347500"/>
    <n v="1484715366"/>
    <x v="0"/>
    <n v="158"/>
    <b v="1"/>
    <s v="theater/plays"/>
    <n v="101"/>
    <n v="63.83"/>
    <s v="theater"/>
    <s v="plays"/>
    <d v="2017-01-18T04:56:06"/>
    <d v="2017-02-17T16:05:00"/>
    <n v="30"/>
  </r>
  <r>
    <n v="528"/>
    <n v="1150"/>
    <n v="1330"/>
    <x v="0"/>
    <s v="US"/>
    <s v="USD"/>
    <n v="1434921600"/>
    <n v="1433109907"/>
    <x v="0"/>
    <n v="30"/>
    <b v="1"/>
    <s v="theater/plays"/>
    <n v="116"/>
    <n v="44.33"/>
    <s v="theater"/>
    <s v="plays"/>
    <d v="2015-05-31T22:05:07"/>
    <d v="2015-06-21T21:20:00"/>
    <n v="21"/>
  </r>
  <r>
    <n v="530"/>
    <n v="3405"/>
    <n v="3670"/>
    <x v="0"/>
    <s v="US"/>
    <s v="USD"/>
    <n v="1435111200"/>
    <n v="1433254268"/>
    <x v="0"/>
    <n v="29"/>
    <b v="1"/>
    <s v="theater/plays"/>
    <n v="108"/>
    <n v="126.55"/>
    <s v="theater"/>
    <s v="plays"/>
    <d v="2015-06-02T14:11:08"/>
    <d v="2015-06-24T02:00:00"/>
    <n v="21"/>
  </r>
  <r>
    <n v="531"/>
    <n v="4000"/>
    <n v="4000"/>
    <x v="0"/>
    <s v="US"/>
    <s v="USD"/>
    <n v="1481957940"/>
    <n v="1478050429"/>
    <x v="0"/>
    <n v="31"/>
    <b v="1"/>
    <s v="theater/plays"/>
    <n v="100"/>
    <n v="129.03"/>
    <s v="theater"/>
    <s v="plays"/>
    <d v="2016-11-02T01:33:49"/>
    <d v="2016-12-17T06:59:00"/>
    <n v="45"/>
  </r>
  <r>
    <n v="532"/>
    <n v="10000"/>
    <n v="12325"/>
    <x v="0"/>
    <s v="US"/>
    <s v="USD"/>
    <n v="1463098208"/>
    <n v="1460506208"/>
    <x v="0"/>
    <n v="173"/>
    <b v="1"/>
    <s v="theater/plays"/>
    <n v="123"/>
    <n v="71.239999999999995"/>
    <s v="theater"/>
    <s v="plays"/>
    <d v="2016-04-13T00:10:08"/>
    <d v="2016-05-13T00:10:08"/>
    <n v="30"/>
  </r>
  <r>
    <n v="537"/>
    <n v="2000"/>
    <n v="2410"/>
    <x v="0"/>
    <s v="US"/>
    <s v="USD"/>
    <n v="1446665191"/>
    <n v="1444069591"/>
    <x v="0"/>
    <n v="59"/>
    <b v="1"/>
    <s v="theater/plays"/>
    <n v="121"/>
    <n v="40.85"/>
    <s v="theater"/>
    <s v="plays"/>
    <d v="2015-10-05T18:26:31"/>
    <d v="2015-11-04T19:26:31"/>
    <n v="30"/>
  </r>
  <r>
    <n v="538"/>
    <n v="5000"/>
    <n v="15121"/>
    <x v="0"/>
    <s v="US"/>
    <s v="USD"/>
    <n v="1463166263"/>
    <n v="1460574263"/>
    <x v="0"/>
    <n v="60"/>
    <b v="1"/>
    <s v="theater/plays"/>
    <n v="302"/>
    <n v="252.02"/>
    <s v="theater"/>
    <s v="plays"/>
    <d v="2016-04-13T19:04:23"/>
    <d v="2016-05-13T19:04:23"/>
    <n v="30"/>
  </r>
  <r>
    <n v="540"/>
    <n v="15000"/>
    <n v="1"/>
    <x v="2"/>
    <s v="US"/>
    <s v="USD"/>
    <n v="1423078606"/>
    <n v="1420486606"/>
    <x v="0"/>
    <n v="1"/>
    <b v="0"/>
    <s v="technology/web"/>
    <n v="0"/>
    <n v="1"/>
    <s v="technology"/>
    <s v="web"/>
    <d v="2015-01-05T19:36:46"/>
    <d v="2015-02-04T19:36:46"/>
    <n v="30"/>
  </r>
  <r>
    <n v="541"/>
    <n v="4500"/>
    <n v="25"/>
    <x v="2"/>
    <s v="US"/>
    <s v="USD"/>
    <n v="1446080834"/>
    <n v="1443488834"/>
    <x v="0"/>
    <n v="1"/>
    <b v="0"/>
    <s v="technology/web"/>
    <n v="1"/>
    <n v="25"/>
    <s v="technology"/>
    <s v="web"/>
    <d v="2015-09-29T01:07:14"/>
    <d v="2015-10-29T01:07:14"/>
    <n v="30"/>
  </r>
  <r>
    <n v="542"/>
    <n v="250000"/>
    <n v="1"/>
    <x v="2"/>
    <s v="US"/>
    <s v="USD"/>
    <n v="1462293716"/>
    <n v="1457113316"/>
    <x v="0"/>
    <n v="1"/>
    <b v="0"/>
    <s v="technology/web"/>
    <n v="0"/>
    <n v="1"/>
    <s v="technology"/>
    <s v="web"/>
    <d v="2016-03-04T17:41:56"/>
    <d v="2016-05-03T16:41:56"/>
    <n v="60"/>
  </r>
  <r>
    <n v="544"/>
    <n v="500"/>
    <n v="6"/>
    <x v="2"/>
    <s v="US"/>
    <s v="USD"/>
    <n v="1467647160"/>
    <n v="1465055160"/>
    <x v="0"/>
    <n v="2"/>
    <b v="0"/>
    <s v="technology/web"/>
    <n v="1"/>
    <n v="3"/>
    <s v="technology"/>
    <s v="web"/>
    <d v="2016-06-04T15:46:00"/>
    <d v="2016-07-04T15:46:00"/>
    <n v="30"/>
  </r>
  <r>
    <n v="546"/>
    <n v="60000"/>
    <n v="52"/>
    <x v="2"/>
    <s v="US"/>
    <s v="USD"/>
    <n v="1445097715"/>
    <n v="1441209715"/>
    <x v="0"/>
    <n v="2"/>
    <b v="0"/>
    <s v="technology/web"/>
    <n v="0"/>
    <n v="26"/>
    <s v="technology"/>
    <s v="web"/>
    <d v="2015-09-02T16:01:55"/>
    <d v="2015-10-17T16:01:55"/>
    <n v="45"/>
  </r>
  <r>
    <n v="551"/>
    <n v="75000"/>
    <n v="3781"/>
    <x v="2"/>
    <s v="US"/>
    <s v="USD"/>
    <n v="1438451580"/>
    <n v="1434609424"/>
    <x v="0"/>
    <n v="28"/>
    <b v="0"/>
    <s v="technology/web"/>
    <n v="5"/>
    <n v="135.04"/>
    <s v="technology"/>
    <s v="web"/>
    <d v="2015-06-18T06:37:04"/>
    <d v="2015-08-01T17:53:00"/>
    <n v="44"/>
  </r>
  <r>
    <n v="553"/>
    <n v="25000"/>
    <n v="123"/>
    <x v="2"/>
    <s v="US"/>
    <s v="USD"/>
    <n v="1415988991"/>
    <n v="1413393391"/>
    <x v="0"/>
    <n v="6"/>
    <b v="0"/>
    <s v="technology/web"/>
    <n v="0"/>
    <n v="20.5"/>
    <s v="technology"/>
    <s v="web"/>
    <d v="2014-10-15T17:16:31"/>
    <d v="2014-11-14T18:16:31"/>
    <n v="30"/>
  </r>
  <r>
    <n v="554"/>
    <n v="3870"/>
    <n v="1416"/>
    <x v="2"/>
    <s v="US"/>
    <s v="USD"/>
    <n v="1413735972"/>
    <n v="1411143972"/>
    <x v="0"/>
    <n v="22"/>
    <b v="0"/>
    <s v="technology/web"/>
    <n v="37"/>
    <n v="64.36"/>
    <s v="technology"/>
    <s v="web"/>
    <d v="2014-09-19T16:26:12"/>
    <d v="2014-10-19T16:26:12"/>
    <n v="30"/>
  </r>
  <r>
    <n v="556"/>
    <n v="8000"/>
    <n v="200"/>
    <x v="2"/>
    <s v="US"/>
    <s v="USD"/>
    <n v="1452112717"/>
    <n v="1449520717"/>
    <x v="0"/>
    <n v="1"/>
    <b v="0"/>
    <s v="technology/web"/>
    <n v="3"/>
    <n v="200"/>
    <s v="technology"/>
    <s v="web"/>
    <d v="2015-12-07T20:38:37"/>
    <d v="2016-01-06T20:38:37"/>
    <n v="30"/>
  </r>
  <r>
    <n v="558"/>
    <n v="750"/>
    <n v="0"/>
    <x v="2"/>
    <s v="US"/>
    <s v="USD"/>
    <n v="1427227905"/>
    <n v="1424639505"/>
    <x v="0"/>
    <n v="0"/>
    <b v="0"/>
    <s v="technology/web"/>
    <n v="0"/>
    <n v="0"/>
    <s v="technology"/>
    <s v="web"/>
    <d v="2015-02-22T21:11:45"/>
    <d v="2015-03-24T20:11:45"/>
    <n v="30"/>
  </r>
  <r>
    <n v="559"/>
    <n v="240000"/>
    <n v="50"/>
    <x v="2"/>
    <s v="US"/>
    <s v="USD"/>
    <n v="1449989260"/>
    <n v="1447397260"/>
    <x v="0"/>
    <n v="1"/>
    <b v="0"/>
    <s v="technology/web"/>
    <n v="0"/>
    <n v="50"/>
    <s v="technology"/>
    <s v="web"/>
    <d v="2015-11-13T06:47:40"/>
    <d v="2015-12-13T06:47:40"/>
    <n v="30"/>
  </r>
  <r>
    <n v="561"/>
    <n v="15000"/>
    <n v="55"/>
    <x v="2"/>
    <s v="US"/>
    <s v="USD"/>
    <n v="1445874513"/>
    <n v="1442850513"/>
    <x v="0"/>
    <n v="2"/>
    <b v="0"/>
    <s v="technology/web"/>
    <n v="0"/>
    <n v="27.5"/>
    <s v="technology"/>
    <s v="web"/>
    <d v="2015-09-21T15:48:33"/>
    <d v="2015-10-26T15:48:33"/>
    <n v="35"/>
  </r>
  <r>
    <n v="566"/>
    <n v="5000"/>
    <n v="1"/>
    <x v="2"/>
    <s v="US"/>
    <s v="USD"/>
    <n v="1468513533"/>
    <n v="1465921533"/>
    <x v="0"/>
    <n v="1"/>
    <b v="0"/>
    <s v="technology/web"/>
    <n v="0"/>
    <n v="1"/>
    <s v="technology"/>
    <s v="web"/>
    <d v="2016-06-14T16:25:33"/>
    <d v="2016-07-14T16:25:33"/>
    <n v="30"/>
  </r>
  <r>
    <n v="567"/>
    <n v="10000"/>
    <n v="0"/>
    <x v="2"/>
    <s v="US"/>
    <s v="USD"/>
    <n v="1420143194"/>
    <n v="1417551194"/>
    <x v="0"/>
    <n v="0"/>
    <b v="0"/>
    <s v="technology/web"/>
    <n v="0"/>
    <n v="0"/>
    <s v="technology"/>
    <s v="web"/>
    <d v="2014-12-02T20:13:14"/>
    <d v="2015-01-01T20:13:14"/>
    <n v="30"/>
  </r>
  <r>
    <n v="570"/>
    <n v="85000"/>
    <n v="142"/>
    <x v="2"/>
    <s v="US"/>
    <s v="USD"/>
    <n v="1455822569"/>
    <n v="1453230569"/>
    <x v="0"/>
    <n v="1"/>
    <b v="0"/>
    <s v="technology/web"/>
    <n v="0"/>
    <n v="142"/>
    <s v="technology"/>
    <s v="web"/>
    <d v="2016-01-19T19:09:29"/>
    <d v="2016-02-18T19:09:29"/>
    <n v="30"/>
  </r>
  <r>
    <n v="571"/>
    <n v="25000"/>
    <n v="106"/>
    <x v="2"/>
    <s v="US"/>
    <s v="USD"/>
    <n v="1437969540"/>
    <n v="1436297723"/>
    <x v="0"/>
    <n v="2"/>
    <b v="0"/>
    <s v="technology/web"/>
    <n v="0"/>
    <n v="53"/>
    <s v="technology"/>
    <s v="web"/>
    <d v="2015-07-07T19:35:23"/>
    <d v="2015-07-27T03:59:00"/>
    <n v="19"/>
  </r>
  <r>
    <n v="572"/>
    <n v="2500"/>
    <n v="0"/>
    <x v="2"/>
    <s v="US"/>
    <s v="USD"/>
    <n v="1446660688"/>
    <n v="1444065088"/>
    <x v="0"/>
    <n v="0"/>
    <b v="0"/>
    <s v="technology/web"/>
    <n v="0"/>
    <n v="0"/>
    <s v="technology"/>
    <s v="web"/>
    <d v="2015-10-05T17:11:28"/>
    <d v="2015-11-04T18:11:28"/>
    <n v="30"/>
  </r>
  <r>
    <n v="573"/>
    <n v="88888"/>
    <n v="346"/>
    <x v="2"/>
    <s v="US"/>
    <s v="USD"/>
    <n v="1421543520"/>
    <n v="1416445931"/>
    <x v="0"/>
    <n v="9"/>
    <b v="0"/>
    <s v="technology/web"/>
    <n v="0"/>
    <n v="38.44"/>
    <s v="technology"/>
    <s v="web"/>
    <d v="2014-11-20T01:12:11"/>
    <d v="2015-01-18T01:12:00"/>
    <n v="59"/>
  </r>
  <r>
    <n v="576"/>
    <n v="80000"/>
    <n v="1"/>
    <x v="2"/>
    <s v="US"/>
    <s v="USD"/>
    <n v="1427537952"/>
    <n v="1422357552"/>
    <x v="0"/>
    <n v="1"/>
    <b v="0"/>
    <s v="technology/web"/>
    <n v="0"/>
    <n v="1"/>
    <s v="technology"/>
    <s v="web"/>
    <d v="2015-01-27T11:19:12"/>
    <d v="2015-03-28T10:19:12"/>
    <n v="60"/>
  </r>
  <r>
    <n v="577"/>
    <n v="5000"/>
    <n v="10"/>
    <x v="2"/>
    <s v="US"/>
    <s v="USD"/>
    <n v="1463753302"/>
    <n v="1458569302"/>
    <x v="0"/>
    <n v="1"/>
    <b v="0"/>
    <s v="technology/web"/>
    <n v="0"/>
    <n v="10"/>
    <s v="technology"/>
    <s v="web"/>
    <d v="2016-03-21T14:08:22"/>
    <d v="2016-05-20T14:08:22"/>
    <n v="60"/>
  </r>
  <r>
    <n v="579"/>
    <n v="12000"/>
    <n v="175"/>
    <x v="2"/>
    <s v="US"/>
    <s v="USD"/>
    <n v="1419539223"/>
    <n v="1416947223"/>
    <x v="0"/>
    <n v="5"/>
    <b v="0"/>
    <s v="technology/web"/>
    <n v="1"/>
    <n v="35"/>
    <s v="technology"/>
    <s v="web"/>
    <d v="2014-11-25T20:27:03"/>
    <d v="2014-12-25T20:27:03"/>
    <n v="30"/>
  </r>
  <r>
    <n v="580"/>
    <n v="3000"/>
    <n v="1"/>
    <x v="2"/>
    <s v="US"/>
    <s v="USD"/>
    <n v="1474580867"/>
    <n v="1471988867"/>
    <x v="0"/>
    <n v="1"/>
    <b v="0"/>
    <s v="technology/web"/>
    <n v="0"/>
    <n v="1"/>
    <s v="technology"/>
    <s v="web"/>
    <d v="2016-08-23T21:47:47"/>
    <d v="2016-09-22T21:47:47"/>
    <n v="30"/>
  </r>
  <r>
    <n v="581"/>
    <n v="400"/>
    <n v="0"/>
    <x v="2"/>
    <s v="US"/>
    <s v="USD"/>
    <n v="1438474704"/>
    <n v="1435882704"/>
    <x v="0"/>
    <n v="0"/>
    <b v="0"/>
    <s v="technology/web"/>
    <n v="0"/>
    <n v="0"/>
    <s v="technology"/>
    <s v="web"/>
    <d v="2015-07-03T00:18:24"/>
    <d v="2015-08-02T00:18:24"/>
    <n v="30"/>
  </r>
  <r>
    <n v="582"/>
    <n v="100000"/>
    <n v="0"/>
    <x v="2"/>
    <s v="US"/>
    <s v="USD"/>
    <n v="1426442400"/>
    <n v="1424454319"/>
    <x v="0"/>
    <n v="0"/>
    <b v="0"/>
    <s v="technology/web"/>
    <n v="0"/>
    <n v="0"/>
    <s v="technology"/>
    <s v="web"/>
    <d v="2015-02-20T17:45:19"/>
    <d v="2015-03-15T18:00:00"/>
    <n v="23"/>
  </r>
  <r>
    <n v="583"/>
    <n v="9000"/>
    <n v="1"/>
    <x v="2"/>
    <s v="US"/>
    <s v="USD"/>
    <n v="1426800687"/>
    <n v="1424212287"/>
    <x v="0"/>
    <n v="1"/>
    <b v="0"/>
    <s v="technology/web"/>
    <n v="0"/>
    <n v="1"/>
    <s v="technology"/>
    <s v="web"/>
    <d v="2015-02-17T22:31:27"/>
    <d v="2015-03-19T21:31:27"/>
    <n v="30"/>
  </r>
  <r>
    <n v="584"/>
    <n v="1000"/>
    <n v="10"/>
    <x v="2"/>
    <s v="US"/>
    <s v="USD"/>
    <n v="1426522316"/>
    <n v="1423933916"/>
    <x v="0"/>
    <n v="2"/>
    <b v="0"/>
    <s v="technology/web"/>
    <n v="1"/>
    <n v="5"/>
    <s v="technology"/>
    <s v="web"/>
    <d v="2015-02-14T17:11:56"/>
    <d v="2015-03-16T16:11:56"/>
    <n v="30"/>
  </r>
  <r>
    <n v="586"/>
    <n v="10000"/>
    <n v="56"/>
    <x v="2"/>
    <s v="US"/>
    <s v="USD"/>
    <n v="1424032207"/>
    <n v="1421440207"/>
    <x v="0"/>
    <n v="4"/>
    <b v="0"/>
    <s v="technology/web"/>
    <n v="1"/>
    <n v="14"/>
    <s v="technology"/>
    <s v="web"/>
    <d v="2015-01-16T20:30:07"/>
    <d v="2015-02-15T20:30:07"/>
    <n v="30"/>
  </r>
  <r>
    <n v="589"/>
    <n v="7500"/>
    <n v="1"/>
    <x v="2"/>
    <s v="US"/>
    <s v="USD"/>
    <n v="1436366699"/>
    <n v="1435070699"/>
    <x v="0"/>
    <n v="1"/>
    <b v="0"/>
    <s v="technology/web"/>
    <n v="0"/>
    <n v="1"/>
    <s v="technology"/>
    <s v="web"/>
    <d v="2015-06-23T14:44:59"/>
    <d v="2015-07-08T14:44:59"/>
    <n v="15"/>
  </r>
  <r>
    <n v="591"/>
    <n v="100000"/>
    <n v="61"/>
    <x v="2"/>
    <s v="US"/>
    <s v="USD"/>
    <n v="1437570130"/>
    <n v="1434978130"/>
    <x v="0"/>
    <n v="2"/>
    <b v="0"/>
    <s v="technology/web"/>
    <n v="0"/>
    <n v="30.5"/>
    <s v="technology"/>
    <s v="web"/>
    <d v="2015-06-22T13:02:10"/>
    <d v="2015-07-22T13:02:10"/>
    <n v="30"/>
  </r>
  <r>
    <n v="592"/>
    <n v="7500"/>
    <n v="250"/>
    <x v="2"/>
    <s v="US"/>
    <s v="USD"/>
    <n v="1417584860"/>
    <n v="1414992860"/>
    <x v="0"/>
    <n v="1"/>
    <b v="0"/>
    <s v="technology/web"/>
    <n v="3"/>
    <n v="250"/>
    <s v="technology"/>
    <s v="web"/>
    <d v="2014-11-03T05:34:20"/>
    <d v="2014-12-03T05:34:20"/>
    <n v="30"/>
  </r>
  <r>
    <n v="594"/>
    <n v="25000"/>
    <n v="26"/>
    <x v="2"/>
    <s v="US"/>
    <s v="USD"/>
    <n v="1460832206"/>
    <n v="1458240206"/>
    <x v="0"/>
    <n v="2"/>
    <b v="0"/>
    <s v="technology/web"/>
    <n v="0"/>
    <n v="13"/>
    <s v="technology"/>
    <s v="web"/>
    <d v="2016-03-17T18:43:26"/>
    <d v="2016-04-16T18:43:26"/>
    <n v="30"/>
  </r>
  <r>
    <n v="595"/>
    <n v="100000"/>
    <n v="426"/>
    <x v="2"/>
    <s v="US"/>
    <s v="USD"/>
    <n v="1430703638"/>
    <n v="1426815638"/>
    <x v="0"/>
    <n v="8"/>
    <b v="0"/>
    <s v="technology/web"/>
    <n v="0"/>
    <n v="53.25"/>
    <s v="technology"/>
    <s v="web"/>
    <d v="2015-03-20T01:40:38"/>
    <d v="2015-05-04T01:40:38"/>
    <n v="45"/>
  </r>
  <r>
    <n v="596"/>
    <n v="20000"/>
    <n v="6"/>
    <x v="2"/>
    <s v="US"/>
    <s v="USD"/>
    <n v="1478122292"/>
    <n v="1475530292"/>
    <x v="0"/>
    <n v="2"/>
    <b v="0"/>
    <s v="technology/web"/>
    <n v="0"/>
    <n v="3"/>
    <s v="technology"/>
    <s v="web"/>
    <d v="2016-10-03T21:31:32"/>
    <d v="2016-11-02T21:31:32"/>
    <n v="30"/>
  </r>
  <r>
    <n v="597"/>
    <n v="7500"/>
    <n v="20"/>
    <x v="2"/>
    <s v="US"/>
    <s v="USD"/>
    <n v="1469980800"/>
    <n v="1466787335"/>
    <x v="0"/>
    <n v="2"/>
    <b v="0"/>
    <s v="technology/web"/>
    <n v="0"/>
    <n v="10"/>
    <s v="technology"/>
    <s v="web"/>
    <d v="2016-06-24T16:55:35"/>
    <d v="2016-07-31T16:00:00"/>
    <n v="37"/>
  </r>
  <r>
    <n v="598"/>
    <n v="2500"/>
    <n v="850"/>
    <x v="2"/>
    <s v="US"/>
    <s v="USD"/>
    <n v="1417737781"/>
    <n v="1415145781"/>
    <x v="0"/>
    <n v="7"/>
    <b v="0"/>
    <s v="technology/web"/>
    <n v="34"/>
    <n v="121.43"/>
    <s v="technology"/>
    <s v="web"/>
    <d v="2014-11-05T00:03:01"/>
    <d v="2014-12-05T00:03:01"/>
    <n v="30"/>
  </r>
  <r>
    <n v="599"/>
    <n v="50000"/>
    <n v="31"/>
    <x v="2"/>
    <s v="US"/>
    <s v="USD"/>
    <n v="1425827760"/>
    <n v="1423769402"/>
    <x v="0"/>
    <n v="2"/>
    <b v="0"/>
    <s v="technology/web"/>
    <n v="0"/>
    <n v="15.5"/>
    <s v="technology"/>
    <s v="web"/>
    <d v="2015-02-12T19:30:02"/>
    <d v="2015-03-08T15:16:00"/>
    <n v="24"/>
  </r>
  <r>
    <n v="600"/>
    <n v="5000"/>
    <n v="100"/>
    <x v="1"/>
    <s v="US"/>
    <s v="USD"/>
    <n v="1431198562"/>
    <n v="1426014562"/>
    <x v="0"/>
    <n v="1"/>
    <b v="0"/>
    <s v="technology/web"/>
    <n v="2"/>
    <n v="100"/>
    <s v="technology"/>
    <s v="web"/>
    <d v="2015-03-10T19:09:22"/>
    <d v="2015-05-09T19:09:22"/>
    <n v="60"/>
  </r>
  <r>
    <n v="602"/>
    <n v="70000"/>
    <n v="0"/>
    <x v="1"/>
    <s v="US"/>
    <s v="USD"/>
    <n v="1434654215"/>
    <n v="1432062215"/>
    <x v="0"/>
    <n v="0"/>
    <b v="0"/>
    <s v="technology/web"/>
    <n v="0"/>
    <n v="0"/>
    <s v="technology"/>
    <s v="web"/>
    <d v="2015-05-19T19:03:35"/>
    <d v="2015-06-18T19:03:35"/>
    <n v="30"/>
  </r>
  <r>
    <n v="603"/>
    <n v="15000"/>
    <n v="590.02"/>
    <x v="1"/>
    <s v="US"/>
    <s v="USD"/>
    <n v="1408029623"/>
    <n v="1405437623"/>
    <x v="0"/>
    <n v="13"/>
    <b v="0"/>
    <s v="technology/web"/>
    <n v="4"/>
    <n v="45.39"/>
    <s v="technology"/>
    <s v="web"/>
    <d v="2014-07-15T15:20:23"/>
    <d v="2014-08-14T15:20:23"/>
    <n v="30"/>
  </r>
  <r>
    <n v="604"/>
    <n v="1500"/>
    <n v="0"/>
    <x v="1"/>
    <s v="US"/>
    <s v="USD"/>
    <n v="1409187056"/>
    <n v="1406595056"/>
    <x v="0"/>
    <n v="0"/>
    <b v="0"/>
    <s v="technology/web"/>
    <n v="0"/>
    <n v="0"/>
    <s v="technology"/>
    <s v="web"/>
    <d v="2014-07-29T00:50:56"/>
    <d v="2014-08-28T00:50:56"/>
    <n v="30"/>
  </r>
  <r>
    <n v="605"/>
    <n v="5000"/>
    <n v="131"/>
    <x v="1"/>
    <s v="US"/>
    <s v="USD"/>
    <n v="1440318908"/>
    <n v="1436430908"/>
    <x v="0"/>
    <n v="8"/>
    <b v="0"/>
    <s v="technology/web"/>
    <n v="3"/>
    <n v="16.38"/>
    <s v="technology"/>
    <s v="web"/>
    <d v="2015-07-09T08:35:08"/>
    <d v="2015-08-23T08:35:08"/>
    <n v="45"/>
  </r>
  <r>
    <n v="607"/>
    <n v="250"/>
    <n v="0"/>
    <x v="1"/>
    <s v="US"/>
    <s v="USD"/>
    <n v="1448225336"/>
    <n v="1445629736"/>
    <x v="0"/>
    <n v="0"/>
    <b v="0"/>
    <s v="technology/web"/>
    <n v="0"/>
    <n v="0"/>
    <s v="technology"/>
    <s v="web"/>
    <d v="2015-10-23T19:48:56"/>
    <d v="2015-11-22T20:48:56"/>
    <n v="30"/>
  </r>
  <r>
    <n v="608"/>
    <n v="150000"/>
    <n v="1461"/>
    <x v="1"/>
    <s v="US"/>
    <s v="USD"/>
    <n v="1434405980"/>
    <n v="1431813980"/>
    <x v="0"/>
    <n v="5"/>
    <b v="0"/>
    <s v="technology/web"/>
    <n v="1"/>
    <n v="292.2"/>
    <s v="technology"/>
    <s v="web"/>
    <d v="2015-05-16T22:06:20"/>
    <d v="2015-06-15T22:06:20"/>
    <n v="30"/>
  </r>
  <r>
    <n v="610"/>
    <n v="13803"/>
    <n v="0"/>
    <x v="1"/>
    <s v="US"/>
    <s v="USD"/>
    <n v="1429732586"/>
    <n v="1427140586"/>
    <x v="0"/>
    <n v="0"/>
    <b v="0"/>
    <s v="technology/web"/>
    <n v="0"/>
    <n v="0"/>
    <s v="technology"/>
    <s v="web"/>
    <d v="2015-03-23T19:56:26"/>
    <d v="2015-04-22T19:56:26"/>
    <n v="30"/>
  </r>
  <r>
    <n v="613"/>
    <n v="60000"/>
    <n v="12818"/>
    <x v="1"/>
    <s v="US"/>
    <s v="USD"/>
    <n v="1443675540"/>
    <n v="1441022120"/>
    <x v="0"/>
    <n v="121"/>
    <b v="0"/>
    <s v="technology/web"/>
    <n v="21"/>
    <n v="105.93"/>
    <s v="technology"/>
    <s v="web"/>
    <d v="2015-08-31T11:55:20"/>
    <d v="2015-10-01T04:59:00"/>
    <n v="31"/>
  </r>
  <r>
    <n v="614"/>
    <n v="10000"/>
    <n v="0"/>
    <x v="1"/>
    <s v="US"/>
    <s v="USD"/>
    <n v="1466731740"/>
    <n v="1464139740"/>
    <x v="0"/>
    <n v="0"/>
    <b v="0"/>
    <s v="technology/web"/>
    <n v="0"/>
    <n v="0"/>
    <s v="technology"/>
    <s v="web"/>
    <d v="2016-05-25T01:29:00"/>
    <d v="2016-06-24T01:29:00"/>
    <n v="30"/>
  </r>
  <r>
    <n v="618"/>
    <n v="400"/>
    <n v="0"/>
    <x v="1"/>
    <s v="US"/>
    <s v="USD"/>
    <n v="1449689203"/>
    <n v="1447097203"/>
    <x v="0"/>
    <n v="0"/>
    <b v="0"/>
    <s v="technology/web"/>
    <n v="0"/>
    <n v="0"/>
    <s v="technology"/>
    <s v="web"/>
    <d v="2015-11-09T19:26:43"/>
    <d v="2015-12-09T19:26:43"/>
    <n v="30"/>
  </r>
  <r>
    <n v="619"/>
    <n v="2500000"/>
    <n v="1"/>
    <x v="1"/>
    <s v="US"/>
    <s v="USD"/>
    <n v="1416933390"/>
    <n v="1411745790"/>
    <x v="0"/>
    <n v="1"/>
    <b v="0"/>
    <s v="technology/web"/>
    <n v="0"/>
    <n v="1"/>
    <s v="technology"/>
    <s v="web"/>
    <d v="2014-09-26T15:36:30"/>
    <d v="2014-11-25T16:36:30"/>
    <n v="60"/>
  </r>
  <r>
    <n v="621"/>
    <n v="25000"/>
    <n v="261"/>
    <x v="1"/>
    <s v="US"/>
    <s v="USD"/>
    <n v="1467934937"/>
    <n v="1465342937"/>
    <x v="0"/>
    <n v="3"/>
    <b v="0"/>
    <s v="technology/web"/>
    <n v="1"/>
    <n v="87"/>
    <s v="technology"/>
    <s v="web"/>
    <d v="2016-06-07T23:42:17"/>
    <d v="2016-07-07T23:42:17"/>
    <n v="30"/>
  </r>
  <r>
    <n v="622"/>
    <n v="6000"/>
    <n v="341"/>
    <x v="1"/>
    <s v="US"/>
    <s v="USD"/>
    <n v="1467398138"/>
    <n v="1465670138"/>
    <x v="0"/>
    <n v="9"/>
    <b v="0"/>
    <s v="technology/web"/>
    <n v="6"/>
    <n v="37.89"/>
    <s v="technology"/>
    <s v="web"/>
    <d v="2016-06-11T18:35:38"/>
    <d v="2016-07-01T18:35:38"/>
    <n v="20"/>
  </r>
  <r>
    <n v="624"/>
    <n v="5000"/>
    <n v="0"/>
    <x v="1"/>
    <s v="US"/>
    <s v="USD"/>
    <n v="1431647041"/>
    <n v="1429055041"/>
    <x v="0"/>
    <n v="0"/>
    <b v="0"/>
    <s v="technology/web"/>
    <n v="0"/>
    <n v="0"/>
    <s v="technology"/>
    <s v="web"/>
    <d v="2015-04-14T23:44:01"/>
    <d v="2015-05-14T23:44:01"/>
    <n v="30"/>
  </r>
  <r>
    <n v="626"/>
    <n v="25000"/>
    <n v="4345"/>
    <x v="1"/>
    <s v="US"/>
    <s v="USD"/>
    <n v="1439644920"/>
    <n v="1436793939"/>
    <x v="0"/>
    <n v="39"/>
    <b v="0"/>
    <s v="technology/web"/>
    <n v="17"/>
    <n v="111.41"/>
    <s v="technology"/>
    <s v="web"/>
    <d v="2015-07-13T13:25:39"/>
    <d v="2015-08-15T13:22:00"/>
    <n v="33"/>
  </r>
  <r>
    <n v="628"/>
    <n v="5000"/>
    <n v="0"/>
    <x v="1"/>
    <s v="US"/>
    <s v="USD"/>
    <n v="1405269457"/>
    <n v="1402677457"/>
    <x v="0"/>
    <n v="0"/>
    <b v="0"/>
    <s v="technology/web"/>
    <n v="0"/>
    <n v="0"/>
    <s v="technology"/>
    <s v="web"/>
    <d v="2014-06-13T16:37:37"/>
    <d v="2014-07-13T16:37:37"/>
    <n v="30"/>
  </r>
  <r>
    <n v="630"/>
    <n v="11999"/>
    <n v="10"/>
    <x v="1"/>
    <s v="US"/>
    <s v="USD"/>
    <n v="1441516200"/>
    <n v="1438959121"/>
    <x v="0"/>
    <n v="1"/>
    <b v="0"/>
    <s v="technology/web"/>
    <n v="0"/>
    <n v="10"/>
    <s v="technology"/>
    <s v="web"/>
    <d v="2015-08-07T14:52:01"/>
    <d v="2015-09-06T05:10:00"/>
    <n v="30"/>
  </r>
  <r>
    <n v="633"/>
    <n v="10000"/>
    <n v="1245"/>
    <x v="1"/>
    <s v="US"/>
    <s v="USD"/>
    <n v="1466204400"/>
    <n v="1463469062"/>
    <x v="0"/>
    <n v="25"/>
    <b v="0"/>
    <s v="technology/web"/>
    <n v="12"/>
    <n v="49.8"/>
    <s v="technology"/>
    <s v="web"/>
    <d v="2016-05-17T07:11:02"/>
    <d v="2016-06-17T23:00:00"/>
    <n v="32"/>
  </r>
  <r>
    <n v="634"/>
    <n v="5000"/>
    <n v="1"/>
    <x v="1"/>
    <s v="US"/>
    <s v="USD"/>
    <n v="1424989029"/>
    <n v="1422397029"/>
    <x v="0"/>
    <n v="1"/>
    <b v="0"/>
    <s v="technology/web"/>
    <n v="0"/>
    <n v="1"/>
    <s v="technology"/>
    <s v="web"/>
    <d v="2015-01-27T22:17:09"/>
    <d v="2015-02-26T22:17:09"/>
    <n v="30"/>
  </r>
  <r>
    <n v="635"/>
    <n v="25000"/>
    <n v="2"/>
    <x v="1"/>
    <s v="US"/>
    <s v="USD"/>
    <n v="1428804762"/>
    <n v="1426212762"/>
    <x v="0"/>
    <n v="1"/>
    <b v="0"/>
    <s v="technology/web"/>
    <n v="0"/>
    <n v="2"/>
    <s v="technology"/>
    <s v="web"/>
    <d v="2015-03-13T02:12:42"/>
    <d v="2015-04-12T02:12:42"/>
    <n v="30"/>
  </r>
  <r>
    <n v="639"/>
    <n v="1000000"/>
    <n v="1"/>
    <x v="1"/>
    <s v="US"/>
    <s v="USD"/>
    <n v="1413208795"/>
    <n v="1408024795"/>
    <x v="0"/>
    <n v="1"/>
    <b v="0"/>
    <s v="technology/web"/>
    <n v="0"/>
    <n v="1"/>
    <s v="technology"/>
    <s v="web"/>
    <d v="2014-08-14T13:59:55"/>
    <d v="2014-10-13T13:59:55"/>
    <n v="60"/>
  </r>
  <r>
    <n v="641"/>
    <n v="40000"/>
    <n v="47665"/>
    <x v="0"/>
    <s v="US"/>
    <s v="USD"/>
    <n v="1439473248"/>
    <n v="1436881248"/>
    <x v="0"/>
    <n v="315"/>
    <b v="1"/>
    <s v="technology/wearables"/>
    <n v="119"/>
    <n v="151.32"/>
    <s v="technology"/>
    <s v="wearables"/>
    <d v="2015-07-14T13:40:48"/>
    <d v="2015-08-13T13:40:48"/>
    <n v="30"/>
  </r>
  <r>
    <n v="643"/>
    <n v="25000"/>
    <n v="26452"/>
    <x v="0"/>
    <s v="US"/>
    <s v="USD"/>
    <n v="1433085875"/>
    <n v="1428333875"/>
    <x v="0"/>
    <n v="152"/>
    <b v="1"/>
    <s v="technology/wearables"/>
    <n v="106"/>
    <n v="174.03"/>
    <s v="technology"/>
    <s v="wearables"/>
    <d v="2015-04-06T15:24:35"/>
    <d v="2015-05-31T15:24:35"/>
    <n v="55"/>
  </r>
  <r>
    <n v="644"/>
    <n v="25000"/>
    <n v="75029.48"/>
    <x v="0"/>
    <s v="US"/>
    <s v="USD"/>
    <n v="1414544400"/>
    <n v="1410883139"/>
    <x v="0"/>
    <n v="1021"/>
    <b v="1"/>
    <s v="technology/wearables"/>
    <n v="300"/>
    <n v="73.489999999999995"/>
    <s v="technology"/>
    <s v="wearables"/>
    <d v="2014-09-16T15:58:59"/>
    <d v="2014-10-29T01:00:00"/>
    <n v="42"/>
  </r>
  <r>
    <n v="645"/>
    <n v="2000"/>
    <n v="5574"/>
    <x v="0"/>
    <s v="US"/>
    <s v="USD"/>
    <n v="1470962274"/>
    <n v="1468370274"/>
    <x v="0"/>
    <n v="237"/>
    <b v="1"/>
    <s v="technology/wearables"/>
    <n v="279"/>
    <n v="23.52"/>
    <s v="technology"/>
    <s v="wearables"/>
    <d v="2016-07-13T00:37:54"/>
    <d v="2016-08-12T00:37:54"/>
    <n v="30"/>
  </r>
  <r>
    <n v="646"/>
    <n v="800"/>
    <n v="1055.01"/>
    <x v="0"/>
    <s v="US"/>
    <s v="USD"/>
    <n v="1407788867"/>
    <n v="1405196867"/>
    <x v="0"/>
    <n v="27"/>
    <b v="1"/>
    <s v="technology/wearables"/>
    <n v="132"/>
    <n v="39.07"/>
    <s v="technology"/>
    <s v="wearables"/>
    <d v="2014-07-12T20:27:47"/>
    <d v="2014-08-11T20:27:47"/>
    <n v="30"/>
  </r>
  <r>
    <n v="648"/>
    <n v="35000"/>
    <n v="44388"/>
    <x v="0"/>
    <s v="US"/>
    <s v="USD"/>
    <n v="1413304708"/>
    <n v="1410280708"/>
    <x v="0"/>
    <n v="27"/>
    <b v="1"/>
    <s v="technology/wearables"/>
    <n v="127"/>
    <n v="1644"/>
    <s v="technology"/>
    <s v="wearables"/>
    <d v="2014-09-09T16:38:28"/>
    <d v="2014-10-14T16:38:28"/>
    <n v="35"/>
  </r>
  <r>
    <n v="649"/>
    <n v="2500"/>
    <n v="3499"/>
    <x v="0"/>
    <s v="US"/>
    <s v="USD"/>
    <n v="1410904413"/>
    <n v="1409090013"/>
    <x v="0"/>
    <n v="82"/>
    <b v="1"/>
    <s v="technology/wearables"/>
    <n v="140"/>
    <n v="42.67"/>
    <s v="technology"/>
    <s v="wearables"/>
    <d v="2014-08-26T21:53:33"/>
    <d v="2014-09-16T21:53:33"/>
    <n v="21"/>
  </r>
  <r>
    <n v="650"/>
    <n v="1500"/>
    <n v="1686"/>
    <x v="0"/>
    <s v="US"/>
    <s v="USD"/>
    <n v="1418953984"/>
    <n v="1413766384"/>
    <x v="0"/>
    <n v="48"/>
    <b v="1"/>
    <s v="technology/wearables"/>
    <n v="112"/>
    <n v="35.130000000000003"/>
    <s v="technology"/>
    <s v="wearables"/>
    <d v="2014-10-20T00:53:04"/>
    <d v="2014-12-19T01:53:04"/>
    <n v="60"/>
  </r>
  <r>
    <n v="651"/>
    <n v="25000"/>
    <n v="25132"/>
    <x v="0"/>
    <s v="US"/>
    <s v="USD"/>
    <n v="1418430311"/>
    <n v="1415838311"/>
    <x v="0"/>
    <n v="105"/>
    <b v="1"/>
    <s v="technology/wearables"/>
    <n v="101"/>
    <n v="239.35"/>
    <s v="technology"/>
    <s v="wearables"/>
    <d v="2014-11-13T00:25:11"/>
    <d v="2014-12-13T00:25:11"/>
    <n v="30"/>
  </r>
  <r>
    <n v="652"/>
    <n v="3000"/>
    <n v="3014"/>
    <x v="0"/>
    <s v="US"/>
    <s v="USD"/>
    <n v="1480613650"/>
    <n v="1478018050"/>
    <x v="0"/>
    <n v="28"/>
    <b v="1"/>
    <s v="technology/wearables"/>
    <n v="100"/>
    <n v="107.64"/>
    <s v="technology"/>
    <s v="wearables"/>
    <d v="2016-11-01T16:34:10"/>
    <d v="2016-12-01T17:34:10"/>
    <n v="30"/>
  </r>
  <r>
    <n v="653"/>
    <n v="75000"/>
    <n v="106084.5"/>
    <x v="0"/>
    <s v="US"/>
    <s v="USD"/>
    <n v="1440082240"/>
    <n v="1436885440"/>
    <x v="0"/>
    <n v="1107"/>
    <b v="1"/>
    <s v="technology/wearables"/>
    <n v="141"/>
    <n v="95.83"/>
    <s v="technology"/>
    <s v="wearables"/>
    <d v="2015-07-14T14:50:40"/>
    <d v="2015-08-20T14:50:40"/>
    <n v="37"/>
  </r>
  <r>
    <n v="654"/>
    <n v="12000"/>
    <n v="32075"/>
    <x v="0"/>
    <s v="US"/>
    <s v="USD"/>
    <n v="1436396313"/>
    <n v="1433804313"/>
    <x v="0"/>
    <n v="1013"/>
    <b v="1"/>
    <s v="technology/wearables"/>
    <n v="267"/>
    <n v="31.66"/>
    <s v="technology"/>
    <s v="wearables"/>
    <d v="2015-06-08T22:58:33"/>
    <d v="2015-07-08T22:58:33"/>
    <n v="30"/>
  </r>
  <r>
    <n v="655"/>
    <n v="8000"/>
    <n v="11751"/>
    <x v="0"/>
    <s v="US"/>
    <s v="USD"/>
    <n v="1426197512"/>
    <n v="1423609112"/>
    <x v="0"/>
    <n v="274"/>
    <b v="1"/>
    <s v="technology/wearables"/>
    <n v="147"/>
    <n v="42.89"/>
    <s v="technology"/>
    <s v="wearables"/>
    <d v="2015-02-10T22:58:32"/>
    <d v="2015-03-12T21:58:32"/>
    <n v="30"/>
  </r>
  <r>
    <n v="656"/>
    <n v="5000"/>
    <n v="10678"/>
    <x v="0"/>
    <s v="US"/>
    <s v="USD"/>
    <n v="1460917119"/>
    <n v="1455736719"/>
    <x v="0"/>
    <n v="87"/>
    <b v="1"/>
    <s v="technology/wearables"/>
    <n v="214"/>
    <n v="122.74"/>
    <s v="technology"/>
    <s v="wearables"/>
    <d v="2016-02-17T19:18:39"/>
    <d v="2016-04-17T18:18:39"/>
    <n v="60"/>
  </r>
  <r>
    <n v="657"/>
    <n v="15000"/>
    <n v="18855"/>
    <x v="0"/>
    <s v="US"/>
    <s v="USD"/>
    <n v="1450901872"/>
    <n v="1448309872"/>
    <x v="0"/>
    <n v="99"/>
    <b v="1"/>
    <s v="technology/wearables"/>
    <n v="126"/>
    <n v="190.45"/>
    <s v="technology"/>
    <s v="wearables"/>
    <d v="2015-11-23T20:17:52"/>
    <d v="2015-12-23T20:17:52"/>
    <n v="30"/>
  </r>
  <r>
    <n v="658"/>
    <n v="28888"/>
    <n v="30177"/>
    <x v="0"/>
    <s v="US"/>
    <s v="USD"/>
    <n v="1437933600"/>
    <n v="1435117889"/>
    <x v="0"/>
    <n v="276"/>
    <b v="1"/>
    <s v="technology/wearables"/>
    <n v="104"/>
    <n v="109.34"/>
    <s v="technology"/>
    <s v="wearables"/>
    <d v="2015-06-24T03:51:29"/>
    <d v="2015-07-26T18:00:00"/>
    <n v="33"/>
  </r>
  <r>
    <n v="659"/>
    <n v="3000"/>
    <n v="3017"/>
    <x v="0"/>
    <s v="US"/>
    <s v="USD"/>
    <n v="1440339295"/>
    <n v="1437747295"/>
    <x v="0"/>
    <n v="21"/>
    <b v="1"/>
    <s v="technology/wearables"/>
    <n v="101"/>
    <n v="143.66999999999999"/>
    <s v="technology"/>
    <s v="wearables"/>
    <d v="2015-07-24T14:14:55"/>
    <d v="2015-08-23T14:14:55"/>
    <n v="30"/>
  </r>
  <r>
    <n v="660"/>
    <n v="50000"/>
    <n v="1529"/>
    <x v="2"/>
    <s v="US"/>
    <s v="USD"/>
    <n v="1415558879"/>
    <n v="1412963279"/>
    <x v="0"/>
    <n v="18"/>
    <b v="0"/>
    <s v="technology/wearables"/>
    <n v="3"/>
    <n v="84.94"/>
    <s v="technology"/>
    <s v="wearables"/>
    <d v="2014-10-10T17:47:59"/>
    <d v="2014-11-09T18:47:59"/>
    <n v="30"/>
  </r>
  <r>
    <n v="661"/>
    <n v="10000"/>
    <n v="95"/>
    <x v="2"/>
    <s v="US"/>
    <s v="USD"/>
    <n v="1477236559"/>
    <n v="1474644559"/>
    <x v="0"/>
    <n v="9"/>
    <b v="0"/>
    <s v="technology/wearables"/>
    <n v="1"/>
    <n v="10.56"/>
    <s v="technology"/>
    <s v="wearables"/>
    <d v="2016-09-23T15:29:19"/>
    <d v="2016-10-23T15:29:19"/>
    <n v="30"/>
  </r>
  <r>
    <n v="662"/>
    <n v="39000"/>
    <n v="156"/>
    <x v="2"/>
    <s v="US"/>
    <s v="USD"/>
    <n v="1421404247"/>
    <n v="1418812247"/>
    <x v="0"/>
    <n v="4"/>
    <b v="0"/>
    <s v="technology/wearables"/>
    <n v="0"/>
    <n v="39"/>
    <s v="technology"/>
    <s v="wearables"/>
    <d v="2014-12-17T10:30:47"/>
    <d v="2015-01-16T10:30:47"/>
    <n v="30"/>
  </r>
  <r>
    <n v="664"/>
    <n v="12000"/>
    <n v="904"/>
    <x v="2"/>
    <s v="US"/>
    <s v="USD"/>
    <n v="1428940775"/>
    <n v="1426348775"/>
    <x v="0"/>
    <n v="29"/>
    <b v="0"/>
    <s v="technology/wearables"/>
    <n v="8"/>
    <n v="31.17"/>
    <s v="technology"/>
    <s v="wearables"/>
    <d v="2015-03-14T15:59:35"/>
    <d v="2015-04-13T15:59:35"/>
    <n v="30"/>
  </r>
  <r>
    <n v="665"/>
    <n v="10000"/>
    <n v="1864"/>
    <x v="2"/>
    <s v="US"/>
    <s v="USD"/>
    <n v="1484327061"/>
    <n v="1479143061"/>
    <x v="0"/>
    <n v="12"/>
    <b v="0"/>
    <s v="technology/wearables"/>
    <n v="19"/>
    <n v="155.33000000000001"/>
    <s v="technology"/>
    <s v="wearables"/>
    <d v="2016-11-14T17:04:21"/>
    <d v="2017-01-13T17:04:21"/>
    <n v="60"/>
  </r>
  <r>
    <n v="666"/>
    <n v="200000"/>
    <n v="8"/>
    <x v="2"/>
    <s v="US"/>
    <s v="USD"/>
    <n v="1408305498"/>
    <n v="1405713498"/>
    <x v="0"/>
    <n v="4"/>
    <b v="0"/>
    <s v="technology/wearables"/>
    <n v="0"/>
    <n v="2"/>
    <s v="technology"/>
    <s v="wearables"/>
    <d v="2014-07-18T19:58:18"/>
    <d v="2014-08-17T19:58:18"/>
    <n v="30"/>
  </r>
  <r>
    <n v="668"/>
    <n v="15000"/>
    <n v="684"/>
    <x v="2"/>
    <s v="US"/>
    <s v="USD"/>
    <n v="1431374222"/>
    <n v="1427486222"/>
    <x v="0"/>
    <n v="25"/>
    <b v="0"/>
    <s v="technology/wearables"/>
    <n v="5"/>
    <n v="27.36"/>
    <s v="technology"/>
    <s v="wearables"/>
    <d v="2015-03-27T19:57:02"/>
    <d v="2015-05-11T19:57:02"/>
    <n v="45"/>
  </r>
  <r>
    <n v="671"/>
    <n v="30000"/>
    <n v="11828"/>
    <x v="2"/>
    <s v="US"/>
    <s v="USD"/>
    <n v="1421208000"/>
    <n v="1418315852"/>
    <x v="0"/>
    <n v="15"/>
    <b v="0"/>
    <s v="technology/wearables"/>
    <n v="39"/>
    <n v="788.53"/>
    <s v="technology"/>
    <s v="wearables"/>
    <d v="2014-12-11T16:37:32"/>
    <d v="2015-01-14T04:00:00"/>
    <n v="33"/>
  </r>
  <r>
    <n v="672"/>
    <n v="50000"/>
    <n v="10814"/>
    <x v="2"/>
    <s v="US"/>
    <s v="USD"/>
    <n v="1420088340"/>
    <n v="1417410964"/>
    <x v="0"/>
    <n v="215"/>
    <b v="0"/>
    <s v="technology/wearables"/>
    <n v="22"/>
    <n v="50.3"/>
    <s v="technology"/>
    <s v="wearables"/>
    <d v="2014-12-01T05:16:04"/>
    <d v="2015-01-01T04:59:00"/>
    <n v="31"/>
  </r>
  <r>
    <n v="673"/>
    <n v="100000"/>
    <n v="205"/>
    <x v="2"/>
    <s v="US"/>
    <s v="USD"/>
    <n v="1409602217"/>
    <n v="1405714217"/>
    <x v="0"/>
    <n v="3"/>
    <b v="0"/>
    <s v="technology/wearables"/>
    <n v="0"/>
    <n v="68.33"/>
    <s v="technology"/>
    <s v="wearables"/>
    <d v="2014-07-18T20:10:17"/>
    <d v="2014-09-01T20:10:17"/>
    <n v="45"/>
  </r>
  <r>
    <n v="674"/>
    <n v="50000"/>
    <n v="15"/>
    <x v="2"/>
    <s v="US"/>
    <s v="USD"/>
    <n v="1407811627"/>
    <n v="1402627627"/>
    <x v="0"/>
    <n v="2"/>
    <b v="0"/>
    <s v="technology/wearables"/>
    <n v="0"/>
    <n v="7.5"/>
    <s v="technology"/>
    <s v="wearables"/>
    <d v="2014-06-13T02:47:07"/>
    <d v="2014-08-12T02:47:07"/>
    <n v="60"/>
  </r>
  <r>
    <n v="675"/>
    <n v="6000"/>
    <n v="891"/>
    <x v="2"/>
    <s v="US"/>
    <s v="USD"/>
    <n v="1420095540"/>
    <n v="1417558804"/>
    <x v="0"/>
    <n v="26"/>
    <b v="0"/>
    <s v="technology/wearables"/>
    <n v="15"/>
    <n v="34.270000000000003"/>
    <s v="technology"/>
    <s v="wearables"/>
    <d v="2014-12-02T22:20:04"/>
    <d v="2015-01-01T06:59:00"/>
    <n v="29"/>
  </r>
  <r>
    <n v="678"/>
    <n v="29000"/>
    <n v="1108"/>
    <x v="2"/>
    <s v="US"/>
    <s v="USD"/>
    <n v="1463821338"/>
    <n v="1461229338"/>
    <x v="0"/>
    <n v="17"/>
    <b v="0"/>
    <s v="technology/wearables"/>
    <n v="4"/>
    <n v="65.180000000000007"/>
    <s v="technology"/>
    <s v="wearables"/>
    <d v="2016-04-21T09:02:18"/>
    <d v="2016-05-21T09:02:18"/>
    <n v="30"/>
  </r>
  <r>
    <n v="679"/>
    <n v="57000"/>
    <n v="8827"/>
    <x v="2"/>
    <s v="US"/>
    <s v="USD"/>
    <n v="1472920909"/>
    <n v="1467736909"/>
    <x v="0"/>
    <n v="94"/>
    <b v="0"/>
    <s v="technology/wearables"/>
    <n v="15"/>
    <n v="93.9"/>
    <s v="technology"/>
    <s v="wearables"/>
    <d v="2016-07-05T16:41:49"/>
    <d v="2016-09-03T16:41:49"/>
    <n v="60"/>
  </r>
  <r>
    <n v="680"/>
    <n v="75000"/>
    <n v="19434"/>
    <x v="2"/>
    <s v="US"/>
    <s v="USD"/>
    <n v="1410955331"/>
    <n v="1407931331"/>
    <x v="0"/>
    <n v="129"/>
    <b v="0"/>
    <s v="technology/wearables"/>
    <n v="26"/>
    <n v="150.65"/>
    <s v="technology"/>
    <s v="wearables"/>
    <d v="2014-08-13T12:02:11"/>
    <d v="2014-09-17T12:02:11"/>
    <n v="35"/>
  </r>
  <r>
    <n v="681"/>
    <n v="2500"/>
    <n v="1"/>
    <x v="2"/>
    <s v="US"/>
    <s v="USD"/>
    <n v="1477509604"/>
    <n v="1474917604"/>
    <x v="0"/>
    <n v="1"/>
    <b v="0"/>
    <s v="technology/wearables"/>
    <n v="0"/>
    <n v="1"/>
    <s v="technology"/>
    <s v="wearables"/>
    <d v="2016-09-26T19:20:04"/>
    <d v="2016-10-26T19:20:04"/>
    <n v="30"/>
  </r>
  <r>
    <n v="682"/>
    <n v="50000"/>
    <n v="53"/>
    <x v="2"/>
    <s v="US"/>
    <s v="USD"/>
    <n v="1489512122"/>
    <n v="1486923722"/>
    <x v="0"/>
    <n v="4"/>
    <b v="0"/>
    <s v="technology/wearables"/>
    <n v="0"/>
    <n v="13.25"/>
    <s v="technology"/>
    <s v="wearables"/>
    <d v="2017-02-12T18:22:02"/>
    <d v="2017-03-14T17:22:02"/>
    <n v="30"/>
  </r>
  <r>
    <n v="683"/>
    <n v="35000"/>
    <n v="298"/>
    <x v="2"/>
    <s v="US"/>
    <s v="USD"/>
    <n v="1477949764"/>
    <n v="1474493764"/>
    <x v="0"/>
    <n v="3"/>
    <b v="0"/>
    <s v="technology/wearables"/>
    <n v="1"/>
    <n v="99.33"/>
    <s v="technology"/>
    <s v="wearables"/>
    <d v="2016-09-21T21:36:04"/>
    <d v="2016-10-31T21:36:04"/>
    <n v="40"/>
  </r>
  <r>
    <n v="684"/>
    <n v="320000"/>
    <n v="23948"/>
    <x v="2"/>
    <s v="US"/>
    <s v="USD"/>
    <n v="1406257200"/>
    <n v="1403176891"/>
    <x v="0"/>
    <n v="135"/>
    <b v="0"/>
    <s v="technology/wearables"/>
    <n v="7"/>
    <n v="177.39"/>
    <s v="technology"/>
    <s v="wearables"/>
    <d v="2014-06-19T11:21:31"/>
    <d v="2014-07-25T03:00:00"/>
    <n v="36"/>
  </r>
  <r>
    <n v="685"/>
    <n v="2000"/>
    <n v="553"/>
    <x v="2"/>
    <s v="US"/>
    <s v="USD"/>
    <n v="1421095672"/>
    <n v="1417207672"/>
    <x v="0"/>
    <n v="10"/>
    <b v="0"/>
    <s v="technology/wearables"/>
    <n v="28"/>
    <n v="55.3"/>
    <s v="technology"/>
    <s v="wearables"/>
    <d v="2014-11-28T20:47:52"/>
    <d v="2015-01-12T20:47:52"/>
    <n v="45"/>
  </r>
  <r>
    <n v="688"/>
    <n v="20000"/>
    <n v="14598"/>
    <x v="2"/>
    <s v="US"/>
    <s v="USD"/>
    <n v="1444876253"/>
    <n v="1442284253"/>
    <x v="0"/>
    <n v="36"/>
    <b v="0"/>
    <s v="technology/wearables"/>
    <n v="73"/>
    <n v="405.5"/>
    <s v="technology"/>
    <s v="wearables"/>
    <d v="2015-09-15T02:30:53"/>
    <d v="2015-10-15T02:30:53"/>
    <n v="30"/>
  </r>
  <r>
    <n v="689"/>
    <n v="200000"/>
    <n v="115297.5"/>
    <x v="2"/>
    <s v="US"/>
    <s v="USD"/>
    <n v="1481173140"/>
    <n v="1478016097"/>
    <x v="0"/>
    <n v="336"/>
    <b v="0"/>
    <s v="technology/wearables"/>
    <n v="58"/>
    <n v="343.15"/>
    <s v="technology"/>
    <s v="wearables"/>
    <d v="2016-11-01T16:01:37"/>
    <d v="2016-12-08T04:59:00"/>
    <n v="37"/>
  </r>
  <r>
    <n v="690"/>
    <n v="20000"/>
    <n v="2468"/>
    <x v="2"/>
    <s v="US"/>
    <s v="USD"/>
    <n v="1473400800"/>
    <n v="1469718841"/>
    <x v="0"/>
    <n v="34"/>
    <b v="0"/>
    <s v="technology/wearables"/>
    <n v="12"/>
    <n v="72.59"/>
    <s v="technology"/>
    <s v="wearables"/>
    <d v="2016-07-28T15:14:01"/>
    <d v="2016-09-09T06:00:00"/>
    <n v="43"/>
  </r>
  <r>
    <n v="691"/>
    <n v="50000"/>
    <n v="260"/>
    <x v="2"/>
    <s v="US"/>
    <s v="USD"/>
    <n v="1435711246"/>
    <n v="1433292046"/>
    <x v="0"/>
    <n v="10"/>
    <b v="0"/>
    <s v="technology/wearables"/>
    <n v="1"/>
    <n v="26"/>
    <s v="technology"/>
    <s v="wearables"/>
    <d v="2015-06-03T00:40:46"/>
    <d v="2015-07-01T00:40:46"/>
    <n v="28"/>
  </r>
  <r>
    <n v="693"/>
    <n v="100000"/>
    <n v="35338"/>
    <x v="2"/>
    <s v="US"/>
    <s v="USD"/>
    <n v="1430421827"/>
    <n v="1427829827"/>
    <x v="0"/>
    <n v="296"/>
    <b v="0"/>
    <s v="technology/wearables"/>
    <n v="35"/>
    <n v="119.39"/>
    <s v="technology"/>
    <s v="wearables"/>
    <d v="2015-03-31T19:23:47"/>
    <d v="2015-04-30T19:23:47"/>
    <n v="30"/>
  </r>
  <r>
    <n v="694"/>
    <n v="150000"/>
    <n v="590"/>
    <x v="2"/>
    <s v="US"/>
    <s v="USD"/>
    <n v="1485964559"/>
    <n v="1483372559"/>
    <x v="0"/>
    <n v="7"/>
    <b v="0"/>
    <s v="technology/wearables"/>
    <n v="0"/>
    <n v="84.29"/>
    <s v="technology"/>
    <s v="wearables"/>
    <d v="2017-01-02T15:55:59"/>
    <d v="2017-02-01T15:55:59"/>
    <n v="30"/>
  </r>
  <r>
    <n v="695"/>
    <n v="60000"/>
    <n v="636"/>
    <x v="2"/>
    <s v="US"/>
    <s v="USD"/>
    <n v="1414758620"/>
    <n v="1412166620"/>
    <x v="0"/>
    <n v="7"/>
    <b v="0"/>
    <s v="technology/wearables"/>
    <n v="1"/>
    <n v="90.86"/>
    <s v="technology"/>
    <s v="wearables"/>
    <d v="2014-10-01T12:30:20"/>
    <d v="2014-10-31T12:30:20"/>
    <n v="30"/>
  </r>
  <r>
    <n v="698"/>
    <n v="100000"/>
    <n v="15390"/>
    <x v="2"/>
    <s v="US"/>
    <s v="USD"/>
    <n v="1411005600"/>
    <n v="1408141245"/>
    <x v="0"/>
    <n v="29"/>
    <b v="0"/>
    <s v="technology/wearables"/>
    <n v="15"/>
    <n v="530.69000000000005"/>
    <s v="technology"/>
    <s v="wearables"/>
    <d v="2014-08-15T22:20:45"/>
    <d v="2014-09-18T02:00:00"/>
    <n v="33"/>
  </r>
  <r>
    <n v="699"/>
    <n v="130000"/>
    <n v="107148.74"/>
    <x v="2"/>
    <s v="US"/>
    <s v="USD"/>
    <n v="1385136000"/>
    <n v="1381923548"/>
    <x v="0"/>
    <n v="890"/>
    <b v="0"/>
    <s v="technology/wearables"/>
    <n v="82"/>
    <n v="120.39"/>
    <s v="technology"/>
    <s v="wearables"/>
    <d v="2013-10-16T11:39:08"/>
    <d v="2013-11-22T16:00:00"/>
    <n v="37"/>
  </r>
  <r>
    <n v="702"/>
    <n v="15000"/>
    <n v="4622.01"/>
    <x v="2"/>
    <s v="US"/>
    <s v="USD"/>
    <n v="1480011987"/>
    <n v="1477416387"/>
    <x v="0"/>
    <n v="37"/>
    <b v="0"/>
    <s v="technology/wearables"/>
    <n v="31"/>
    <n v="124.92"/>
    <s v="technology"/>
    <s v="wearables"/>
    <d v="2016-10-25T17:26:27"/>
    <d v="2016-11-24T18:26:27"/>
    <n v="30"/>
  </r>
  <r>
    <n v="703"/>
    <n v="15000"/>
    <n v="837"/>
    <x v="2"/>
    <s v="US"/>
    <s v="USD"/>
    <n v="1485905520"/>
    <n v="1481150949"/>
    <x v="0"/>
    <n v="7"/>
    <b v="0"/>
    <s v="technology/wearables"/>
    <n v="6"/>
    <n v="119.57"/>
    <s v="technology"/>
    <s v="wearables"/>
    <d v="2016-12-07T22:49:09"/>
    <d v="2017-01-31T23:32:00"/>
    <n v="55"/>
  </r>
  <r>
    <n v="709"/>
    <n v="15000"/>
    <n v="61"/>
    <x v="2"/>
    <s v="US"/>
    <s v="USD"/>
    <n v="1417741159"/>
    <n v="1415149159"/>
    <x v="0"/>
    <n v="2"/>
    <b v="0"/>
    <s v="technology/wearables"/>
    <n v="0"/>
    <n v="30.5"/>
    <s v="technology"/>
    <s v="wearables"/>
    <d v="2014-11-05T00:59:19"/>
    <d v="2014-12-05T00:59:19"/>
    <n v="30"/>
  </r>
  <r>
    <n v="712"/>
    <n v="48500"/>
    <n v="105"/>
    <x v="2"/>
    <s v="US"/>
    <s v="USD"/>
    <n v="1455466832"/>
    <n v="1452874832"/>
    <x v="0"/>
    <n v="4"/>
    <b v="0"/>
    <s v="technology/wearables"/>
    <n v="0"/>
    <n v="26.25"/>
    <s v="technology"/>
    <s v="wearables"/>
    <d v="2016-01-15T16:20:32"/>
    <d v="2016-02-14T16:20:32"/>
    <n v="30"/>
  </r>
  <r>
    <n v="714"/>
    <n v="15000"/>
    <n v="2249"/>
    <x v="2"/>
    <s v="US"/>
    <s v="USD"/>
    <n v="1488308082"/>
    <n v="1483124082"/>
    <x v="0"/>
    <n v="28"/>
    <b v="0"/>
    <s v="technology/wearables"/>
    <n v="15"/>
    <n v="80.319999999999993"/>
    <s v="technology"/>
    <s v="wearables"/>
    <d v="2016-12-30T18:54:42"/>
    <d v="2017-02-28T18:54:42"/>
    <n v="60"/>
  </r>
  <r>
    <n v="715"/>
    <n v="27500"/>
    <n v="1389"/>
    <x v="2"/>
    <s v="US"/>
    <s v="USD"/>
    <n v="1446693040"/>
    <n v="1443233440"/>
    <x v="0"/>
    <n v="12"/>
    <b v="0"/>
    <s v="technology/wearables"/>
    <n v="5"/>
    <n v="115.75"/>
    <s v="technology"/>
    <s v="wearables"/>
    <d v="2015-09-26T02:10:40"/>
    <d v="2015-11-05T03:10:40"/>
    <n v="40"/>
  </r>
  <r>
    <n v="716"/>
    <n v="7000"/>
    <n v="715"/>
    <x v="2"/>
    <s v="US"/>
    <s v="USD"/>
    <n v="1417392000"/>
    <n v="1414511307"/>
    <x v="0"/>
    <n v="16"/>
    <b v="0"/>
    <s v="technology/wearables"/>
    <n v="10"/>
    <n v="44.69"/>
    <s v="technology"/>
    <s v="wearables"/>
    <d v="2014-10-28T15:48:27"/>
    <d v="2014-12-01T00:00:00"/>
    <n v="33"/>
  </r>
  <r>
    <n v="717"/>
    <n v="100000"/>
    <n v="305"/>
    <x v="2"/>
    <s v="US"/>
    <s v="USD"/>
    <n v="1409949002"/>
    <n v="1407357002"/>
    <x v="0"/>
    <n v="4"/>
    <b v="0"/>
    <s v="technology/wearables"/>
    <n v="0"/>
    <n v="76.25"/>
    <s v="technology"/>
    <s v="wearables"/>
    <d v="2014-08-06T20:30:02"/>
    <d v="2014-09-05T20:30:02"/>
    <n v="30"/>
  </r>
  <r>
    <n v="718"/>
    <n v="12000"/>
    <n v="90"/>
    <x v="2"/>
    <s v="US"/>
    <s v="USD"/>
    <n v="1487397540"/>
    <n v="1484684247"/>
    <x v="0"/>
    <n v="4"/>
    <b v="0"/>
    <s v="technology/wearables"/>
    <n v="1"/>
    <n v="22.5"/>
    <s v="technology"/>
    <s v="wearables"/>
    <d v="2017-01-17T20:17:27"/>
    <d v="2017-02-18T05:59:00"/>
    <n v="31"/>
  </r>
  <r>
    <n v="719"/>
    <n v="15000"/>
    <n v="194"/>
    <x v="2"/>
    <s v="US"/>
    <s v="USD"/>
    <n v="1456189076"/>
    <n v="1454979476"/>
    <x v="0"/>
    <n v="10"/>
    <b v="0"/>
    <s v="technology/wearables"/>
    <n v="1"/>
    <n v="19.399999999999999"/>
    <s v="technology"/>
    <s v="wearables"/>
    <d v="2016-02-09T00:57:56"/>
    <d v="2016-02-23T00:57:56"/>
    <n v="14"/>
  </r>
  <r>
    <n v="720"/>
    <n v="1900"/>
    <n v="2735"/>
    <x v="0"/>
    <s v="US"/>
    <s v="USD"/>
    <n v="1327851291"/>
    <n v="1325432091"/>
    <x v="0"/>
    <n v="41"/>
    <b v="1"/>
    <s v="publishing/nonfiction"/>
    <n v="144"/>
    <n v="66.709999999999994"/>
    <s v="publishing"/>
    <s v="nonfiction"/>
    <d v="2012-01-01T15:34:51"/>
    <d v="2012-01-29T15:34:51"/>
    <n v="28"/>
  </r>
  <r>
    <n v="721"/>
    <n v="8200"/>
    <n v="10013"/>
    <x v="0"/>
    <s v="US"/>
    <s v="USD"/>
    <n v="1406900607"/>
    <n v="1403012607"/>
    <x v="0"/>
    <n v="119"/>
    <b v="1"/>
    <s v="publishing/nonfiction"/>
    <n v="122"/>
    <n v="84.14"/>
    <s v="publishing"/>
    <s v="nonfiction"/>
    <d v="2014-06-17T13:43:27"/>
    <d v="2014-08-01T13:43:27"/>
    <n v="45"/>
  </r>
  <r>
    <n v="722"/>
    <n v="25000"/>
    <n v="33006"/>
    <x v="0"/>
    <s v="US"/>
    <s v="USD"/>
    <n v="1333909178"/>
    <n v="1331320778"/>
    <x v="0"/>
    <n v="153"/>
    <b v="1"/>
    <s v="publishing/nonfiction"/>
    <n v="132"/>
    <n v="215.73"/>
    <s v="publishing"/>
    <s v="nonfiction"/>
    <d v="2012-03-09T19:19:38"/>
    <d v="2012-04-08T18:19:38"/>
    <n v="30"/>
  </r>
  <r>
    <n v="723"/>
    <n v="5000"/>
    <n v="5469"/>
    <x v="0"/>
    <s v="US"/>
    <s v="USD"/>
    <n v="1438228740"/>
    <n v="1435606549"/>
    <x v="0"/>
    <n v="100"/>
    <b v="1"/>
    <s v="publishing/nonfiction"/>
    <n v="109"/>
    <n v="54.69"/>
    <s v="publishing"/>
    <s v="nonfiction"/>
    <d v="2015-06-29T19:35:49"/>
    <d v="2015-07-30T03:59:00"/>
    <n v="30"/>
  </r>
  <r>
    <n v="724"/>
    <n v="7000"/>
    <n v="7383.01"/>
    <x v="0"/>
    <s v="US"/>
    <s v="USD"/>
    <n v="1309447163"/>
    <n v="1306855163"/>
    <x v="0"/>
    <n v="143"/>
    <b v="1"/>
    <s v="publishing/nonfiction"/>
    <n v="105"/>
    <n v="51.63"/>
    <s v="publishing"/>
    <s v="nonfiction"/>
    <d v="2011-05-31T15:19:23"/>
    <d v="2011-06-30T15:19:23"/>
    <n v="30"/>
  </r>
  <r>
    <n v="725"/>
    <n v="20000"/>
    <n v="20070"/>
    <x v="0"/>
    <s v="US"/>
    <s v="USD"/>
    <n v="1450018912"/>
    <n v="1447426912"/>
    <x v="0"/>
    <n v="140"/>
    <b v="1"/>
    <s v="publishing/nonfiction"/>
    <n v="100"/>
    <n v="143.36000000000001"/>
    <s v="publishing"/>
    <s v="nonfiction"/>
    <d v="2015-11-13T15:01:52"/>
    <d v="2015-12-13T15:01:52"/>
    <n v="30"/>
  </r>
  <r>
    <n v="726"/>
    <n v="2500"/>
    <n v="2535"/>
    <x v="0"/>
    <s v="US"/>
    <s v="USD"/>
    <n v="1365728487"/>
    <n v="1363136487"/>
    <x v="0"/>
    <n v="35"/>
    <b v="1"/>
    <s v="publishing/nonfiction"/>
    <n v="101"/>
    <n v="72.430000000000007"/>
    <s v="publishing"/>
    <s v="nonfiction"/>
    <d v="2013-03-13T01:01:27"/>
    <d v="2013-04-12T01:01:27"/>
    <n v="30"/>
  </r>
  <r>
    <n v="727"/>
    <n v="3500"/>
    <n v="5443"/>
    <x v="0"/>
    <s v="US"/>
    <s v="USD"/>
    <n v="1358198400"/>
    <n v="1354580949"/>
    <x v="0"/>
    <n v="149"/>
    <b v="1"/>
    <s v="publishing/nonfiction"/>
    <n v="156"/>
    <n v="36.53"/>
    <s v="publishing"/>
    <s v="nonfiction"/>
    <d v="2012-12-04T00:29:09"/>
    <d v="2013-01-14T21:20:00"/>
    <n v="42"/>
  </r>
  <r>
    <n v="728"/>
    <n v="7500"/>
    <n v="7917.45"/>
    <x v="0"/>
    <s v="US"/>
    <s v="USD"/>
    <n v="1313957157"/>
    <n v="1310069157"/>
    <x v="0"/>
    <n v="130"/>
    <b v="1"/>
    <s v="publishing/nonfiction"/>
    <n v="106"/>
    <n v="60.9"/>
    <s v="publishing"/>
    <s v="nonfiction"/>
    <d v="2011-07-07T20:05:57"/>
    <d v="2011-08-21T20:05:57"/>
    <n v="45"/>
  </r>
  <r>
    <n v="729"/>
    <n v="4000"/>
    <n v="5226"/>
    <x v="0"/>
    <s v="US"/>
    <s v="USD"/>
    <n v="1348028861"/>
    <n v="1342844861"/>
    <x v="0"/>
    <n v="120"/>
    <b v="1"/>
    <s v="publishing/nonfiction"/>
    <n v="131"/>
    <n v="43.55"/>
    <s v="publishing"/>
    <s v="nonfiction"/>
    <d v="2012-07-21T04:27:41"/>
    <d v="2012-09-19T04:27:41"/>
    <n v="60"/>
  </r>
  <r>
    <n v="730"/>
    <n v="20000"/>
    <n v="26438"/>
    <x v="0"/>
    <s v="US"/>
    <s v="USD"/>
    <n v="1323280391"/>
    <n v="1320688391"/>
    <x v="0"/>
    <n v="265"/>
    <b v="1"/>
    <s v="publishing/nonfiction"/>
    <n v="132"/>
    <n v="99.77"/>
    <s v="publishing"/>
    <s v="nonfiction"/>
    <d v="2011-11-07T17:53:11"/>
    <d v="2011-12-07T17:53:11"/>
    <n v="30"/>
  </r>
  <r>
    <n v="731"/>
    <n v="5000"/>
    <n v="6300"/>
    <x v="0"/>
    <s v="US"/>
    <s v="USD"/>
    <n v="1327212000"/>
    <n v="1322852747"/>
    <x v="0"/>
    <n v="71"/>
    <b v="1"/>
    <s v="publishing/nonfiction"/>
    <n v="126"/>
    <n v="88.73"/>
    <s v="publishing"/>
    <s v="nonfiction"/>
    <d v="2011-12-02T19:05:47"/>
    <d v="2012-01-22T06:00:00"/>
    <n v="50"/>
  </r>
  <r>
    <n v="735"/>
    <n v="47000"/>
    <n v="53771"/>
    <x v="0"/>
    <s v="US"/>
    <s v="USD"/>
    <n v="1417653540"/>
    <n v="1414975346"/>
    <x v="0"/>
    <n v="229"/>
    <b v="1"/>
    <s v="publishing/nonfiction"/>
    <n v="114"/>
    <n v="234.81"/>
    <s v="publishing"/>
    <s v="nonfiction"/>
    <d v="2014-11-03T00:42:26"/>
    <d v="2014-12-04T00:39:00"/>
    <n v="31"/>
  </r>
  <r>
    <n v="736"/>
    <n v="3600"/>
    <n v="11345"/>
    <x v="0"/>
    <s v="US"/>
    <s v="USD"/>
    <n v="1385009940"/>
    <n v="1383327440"/>
    <x v="0"/>
    <n v="108"/>
    <b v="1"/>
    <s v="publishing/nonfiction"/>
    <n v="315"/>
    <n v="105.05"/>
    <s v="publishing"/>
    <s v="nonfiction"/>
    <d v="2013-11-01T17:37:20"/>
    <d v="2013-11-21T04:59:00"/>
    <n v="19"/>
  </r>
  <r>
    <n v="737"/>
    <n v="5000"/>
    <n v="6120"/>
    <x v="0"/>
    <s v="US"/>
    <s v="USD"/>
    <n v="1392408000"/>
    <n v="1390890987"/>
    <x v="0"/>
    <n v="108"/>
    <b v="1"/>
    <s v="publishing/nonfiction"/>
    <n v="122"/>
    <n v="56.67"/>
    <s v="publishing"/>
    <s v="nonfiction"/>
    <d v="2014-01-28T06:36:27"/>
    <d v="2014-02-14T20:00:00"/>
    <n v="18"/>
  </r>
  <r>
    <n v="738"/>
    <n v="1500"/>
    <n v="1601"/>
    <x v="0"/>
    <s v="US"/>
    <s v="USD"/>
    <n v="1417409940"/>
    <n v="1414765794"/>
    <x v="0"/>
    <n v="41"/>
    <b v="1"/>
    <s v="publishing/nonfiction"/>
    <n v="107"/>
    <n v="39.049999999999997"/>
    <s v="publishing"/>
    <s v="nonfiction"/>
    <d v="2014-10-31T14:29:54"/>
    <d v="2014-12-01T04:59:00"/>
    <n v="31"/>
  </r>
  <r>
    <n v="739"/>
    <n v="6000"/>
    <n v="9500"/>
    <x v="0"/>
    <s v="US"/>
    <s v="USD"/>
    <n v="1407758629"/>
    <n v="1404907429"/>
    <x v="0"/>
    <n v="139"/>
    <b v="1"/>
    <s v="publishing/nonfiction"/>
    <n v="158"/>
    <n v="68.349999999999994"/>
    <s v="publishing"/>
    <s v="nonfiction"/>
    <d v="2014-07-09T12:03:49"/>
    <d v="2014-08-11T12:03:49"/>
    <n v="33"/>
  </r>
  <r>
    <n v="740"/>
    <n v="3000"/>
    <n v="3222"/>
    <x v="0"/>
    <s v="US"/>
    <s v="USD"/>
    <n v="1434857482"/>
    <n v="1433647882"/>
    <x v="0"/>
    <n v="19"/>
    <b v="1"/>
    <s v="publishing/nonfiction"/>
    <n v="107"/>
    <n v="169.58"/>
    <s v="publishing"/>
    <s v="nonfiction"/>
    <d v="2015-06-07T03:31:22"/>
    <d v="2015-06-21T03:31:22"/>
    <n v="14"/>
  </r>
  <r>
    <n v="741"/>
    <n v="13000"/>
    <n v="13293.8"/>
    <x v="0"/>
    <s v="US"/>
    <s v="USD"/>
    <n v="1370964806"/>
    <n v="1367940806"/>
    <x v="0"/>
    <n v="94"/>
    <b v="1"/>
    <s v="publishing/nonfiction"/>
    <n v="102"/>
    <n v="141.41999999999999"/>
    <s v="publishing"/>
    <s v="nonfiction"/>
    <d v="2013-05-07T15:33:26"/>
    <d v="2013-06-11T15:33:26"/>
    <n v="35"/>
  </r>
  <r>
    <n v="742"/>
    <n v="1400"/>
    <n v="1550"/>
    <x v="0"/>
    <s v="US"/>
    <s v="USD"/>
    <n v="1395435712"/>
    <n v="1392847312"/>
    <x v="0"/>
    <n v="23"/>
    <b v="1"/>
    <s v="publishing/nonfiction"/>
    <n v="111"/>
    <n v="67.39"/>
    <s v="publishing"/>
    <s v="nonfiction"/>
    <d v="2014-02-19T22:01:52"/>
    <d v="2014-03-21T21:01:52"/>
    <n v="30"/>
  </r>
  <r>
    <n v="743"/>
    <n v="550"/>
    <n v="814"/>
    <x v="0"/>
    <s v="US"/>
    <s v="USD"/>
    <n v="1334610000"/>
    <n v="1332435685"/>
    <x v="0"/>
    <n v="15"/>
    <b v="1"/>
    <s v="publishing/nonfiction"/>
    <n v="148"/>
    <n v="54.27"/>
    <s v="publishing"/>
    <s v="nonfiction"/>
    <d v="2012-03-22T17:01:25"/>
    <d v="2012-04-16T21:00:00"/>
    <n v="25"/>
  </r>
  <r>
    <n v="744"/>
    <n v="5000"/>
    <n v="5116"/>
    <x v="0"/>
    <s v="US"/>
    <s v="USD"/>
    <n v="1355439503"/>
    <n v="1352847503"/>
    <x v="0"/>
    <n v="62"/>
    <b v="1"/>
    <s v="publishing/nonfiction"/>
    <n v="102"/>
    <n v="82.52"/>
    <s v="publishing"/>
    <s v="nonfiction"/>
    <d v="2012-11-13T22:58:23"/>
    <d v="2012-12-13T22:58:23"/>
    <n v="30"/>
  </r>
  <r>
    <n v="745"/>
    <n v="2220"/>
    <n v="3976"/>
    <x v="0"/>
    <s v="US"/>
    <s v="USD"/>
    <n v="1367588645"/>
    <n v="1364996645"/>
    <x v="0"/>
    <n v="74"/>
    <b v="1"/>
    <s v="publishing/nonfiction"/>
    <n v="179"/>
    <n v="53.73"/>
    <s v="publishing"/>
    <s v="nonfiction"/>
    <d v="2013-04-03T13:44:05"/>
    <d v="2013-05-03T13:44:05"/>
    <n v="30"/>
  </r>
  <r>
    <n v="746"/>
    <n v="2987"/>
    <n v="3318"/>
    <x v="0"/>
    <s v="US"/>
    <s v="USD"/>
    <n v="1348372740"/>
    <n v="1346806909"/>
    <x v="0"/>
    <n v="97"/>
    <b v="1"/>
    <s v="publishing/nonfiction"/>
    <n v="111"/>
    <n v="34.21"/>
    <s v="publishing"/>
    <s v="nonfiction"/>
    <d v="2012-09-05T01:01:49"/>
    <d v="2012-09-23T03:59:00"/>
    <n v="18"/>
  </r>
  <r>
    <n v="748"/>
    <n v="2000"/>
    <n v="2005"/>
    <x v="0"/>
    <s v="US"/>
    <s v="USD"/>
    <n v="1407701966"/>
    <n v="1405109966"/>
    <x v="0"/>
    <n v="44"/>
    <b v="1"/>
    <s v="publishing/nonfiction"/>
    <n v="100"/>
    <n v="45.57"/>
    <s v="publishing"/>
    <s v="nonfiction"/>
    <d v="2014-07-11T20:19:26"/>
    <d v="2014-08-10T20:19:26"/>
    <n v="30"/>
  </r>
  <r>
    <n v="749"/>
    <n v="10000"/>
    <n v="10556"/>
    <x v="0"/>
    <s v="US"/>
    <s v="USD"/>
    <n v="1485642930"/>
    <n v="1483050930"/>
    <x v="0"/>
    <n v="110"/>
    <b v="1"/>
    <s v="publishing/nonfiction"/>
    <n v="106"/>
    <n v="95.96"/>
    <s v="publishing"/>
    <s v="nonfiction"/>
    <d v="2016-12-29T22:35:30"/>
    <d v="2017-01-28T22:35:30"/>
    <n v="30"/>
  </r>
  <r>
    <n v="750"/>
    <n v="4444"/>
    <n v="4559"/>
    <x v="0"/>
    <s v="US"/>
    <s v="USD"/>
    <n v="1361739872"/>
    <n v="1359147872"/>
    <x v="0"/>
    <n v="59"/>
    <b v="1"/>
    <s v="publishing/nonfiction"/>
    <n v="103"/>
    <n v="77.27"/>
    <s v="publishing"/>
    <s v="nonfiction"/>
    <d v="2013-01-25T21:04:32"/>
    <d v="2013-02-24T21:04:32"/>
    <n v="30"/>
  </r>
  <r>
    <n v="751"/>
    <n v="3000"/>
    <n v="3555"/>
    <x v="0"/>
    <s v="US"/>
    <s v="USD"/>
    <n v="1312470475"/>
    <n v="1308496075"/>
    <x v="0"/>
    <n v="62"/>
    <b v="1"/>
    <s v="publishing/nonfiction"/>
    <n v="119"/>
    <n v="57.34"/>
    <s v="publishing"/>
    <s v="nonfiction"/>
    <d v="2011-06-19T15:07:55"/>
    <d v="2011-08-04T15:07:55"/>
    <n v="46"/>
  </r>
  <r>
    <n v="753"/>
    <n v="10000"/>
    <n v="12800"/>
    <x v="0"/>
    <s v="US"/>
    <s v="USD"/>
    <n v="1423922991"/>
    <n v="1421330991"/>
    <x v="0"/>
    <n v="26"/>
    <b v="1"/>
    <s v="publishing/nonfiction"/>
    <n v="128"/>
    <n v="492.31"/>
    <s v="publishing"/>
    <s v="nonfiction"/>
    <d v="2015-01-15T14:09:51"/>
    <d v="2015-02-14T14:09:51"/>
    <n v="30"/>
  </r>
  <r>
    <n v="754"/>
    <n v="2000"/>
    <n v="2075"/>
    <x v="0"/>
    <s v="US"/>
    <s v="USD"/>
    <n v="1357408721"/>
    <n v="1354816721"/>
    <x v="0"/>
    <n v="49"/>
    <b v="1"/>
    <s v="publishing/nonfiction"/>
    <n v="104"/>
    <n v="42.35"/>
    <s v="publishing"/>
    <s v="nonfiction"/>
    <d v="2012-12-06T17:58:41"/>
    <d v="2013-01-05T17:58:41"/>
    <n v="30"/>
  </r>
  <r>
    <n v="755"/>
    <n v="2500"/>
    <n v="2547.69"/>
    <x v="0"/>
    <s v="US"/>
    <s v="USD"/>
    <n v="1369010460"/>
    <n v="1366381877"/>
    <x v="0"/>
    <n v="68"/>
    <b v="1"/>
    <s v="publishing/nonfiction"/>
    <n v="102"/>
    <n v="37.47"/>
    <s v="publishing"/>
    <s v="nonfiction"/>
    <d v="2013-04-19T14:31:17"/>
    <d v="2013-05-20T00:41:00"/>
    <n v="30"/>
  </r>
  <r>
    <n v="756"/>
    <n v="700"/>
    <n v="824"/>
    <x v="0"/>
    <s v="US"/>
    <s v="USD"/>
    <n v="1303147459"/>
    <n v="1297880659"/>
    <x v="0"/>
    <n v="22"/>
    <b v="1"/>
    <s v="publishing/nonfiction"/>
    <n v="118"/>
    <n v="37.450000000000003"/>
    <s v="publishing"/>
    <s v="nonfiction"/>
    <d v="2011-02-16T18:24:19"/>
    <d v="2011-04-18T17:24:19"/>
    <n v="61"/>
  </r>
  <r>
    <n v="757"/>
    <n v="250"/>
    <n v="595"/>
    <x v="0"/>
    <s v="US"/>
    <s v="USD"/>
    <n v="1354756714"/>
    <n v="1353547114"/>
    <x v="0"/>
    <n v="18"/>
    <b v="1"/>
    <s v="publishing/nonfiction"/>
    <n v="238"/>
    <n v="33.06"/>
    <s v="publishing"/>
    <s v="nonfiction"/>
    <d v="2012-11-22T01:18:34"/>
    <d v="2012-12-06T01:18:34"/>
    <n v="14"/>
  </r>
  <r>
    <n v="758"/>
    <n v="2500"/>
    <n v="2550"/>
    <x v="0"/>
    <s v="US"/>
    <s v="USD"/>
    <n v="1286568268"/>
    <n v="1283976268"/>
    <x v="0"/>
    <n v="19"/>
    <b v="1"/>
    <s v="publishing/nonfiction"/>
    <n v="102"/>
    <n v="134.21"/>
    <s v="publishing"/>
    <s v="nonfiction"/>
    <d v="2010-09-08T20:04:28"/>
    <d v="2010-10-08T20:04:28"/>
    <n v="30"/>
  </r>
  <r>
    <n v="760"/>
    <n v="2200"/>
    <n v="0"/>
    <x v="2"/>
    <s v="US"/>
    <s v="USD"/>
    <n v="1480188013"/>
    <n v="1477592413"/>
    <x v="0"/>
    <n v="0"/>
    <b v="0"/>
    <s v="publishing/fiction"/>
    <n v="0"/>
    <n v="0"/>
    <s v="publishing"/>
    <s v="fiction"/>
    <d v="2016-10-27T18:20:13"/>
    <d v="2016-11-26T19:20:13"/>
    <n v="30"/>
  </r>
  <r>
    <n v="761"/>
    <n v="5000"/>
    <n v="235"/>
    <x v="2"/>
    <s v="US"/>
    <s v="USD"/>
    <n v="1391364126"/>
    <n v="1388772126"/>
    <x v="0"/>
    <n v="6"/>
    <b v="0"/>
    <s v="publishing/fiction"/>
    <n v="5"/>
    <n v="39.17"/>
    <s v="publishing"/>
    <s v="fiction"/>
    <d v="2014-01-03T18:02:06"/>
    <d v="2014-02-02T18:02:06"/>
    <n v="30"/>
  </r>
  <r>
    <n v="764"/>
    <n v="5000"/>
    <n v="0"/>
    <x v="2"/>
    <s v="US"/>
    <s v="USD"/>
    <n v="1441858161"/>
    <n v="1439266161"/>
    <x v="0"/>
    <n v="0"/>
    <b v="0"/>
    <s v="publishing/fiction"/>
    <n v="0"/>
    <n v="0"/>
    <s v="publishing"/>
    <s v="fiction"/>
    <d v="2015-08-11T04:09:21"/>
    <d v="2015-09-10T04:09:21"/>
    <n v="30"/>
  </r>
  <r>
    <n v="765"/>
    <n v="7000"/>
    <n v="2521"/>
    <x v="2"/>
    <s v="US"/>
    <s v="USD"/>
    <n v="1413723684"/>
    <n v="1411131684"/>
    <x v="0"/>
    <n v="44"/>
    <b v="0"/>
    <s v="publishing/fiction"/>
    <n v="36"/>
    <n v="57.3"/>
    <s v="publishing"/>
    <s v="fiction"/>
    <d v="2014-09-19T13:01:24"/>
    <d v="2014-10-19T13:01:24"/>
    <n v="30"/>
  </r>
  <r>
    <n v="767"/>
    <n v="5000"/>
    <n v="177"/>
    <x v="2"/>
    <s v="US"/>
    <s v="USD"/>
    <n v="1432178810"/>
    <n v="1429586810"/>
    <x v="0"/>
    <n v="3"/>
    <b v="0"/>
    <s v="publishing/fiction"/>
    <n v="4"/>
    <n v="59"/>
    <s v="publishing"/>
    <s v="fiction"/>
    <d v="2015-04-21T03:26:50"/>
    <d v="2015-05-21T03:26:50"/>
    <n v="30"/>
  </r>
  <r>
    <n v="768"/>
    <n v="2500"/>
    <n v="0"/>
    <x v="2"/>
    <s v="US"/>
    <s v="USD"/>
    <n v="1387169890"/>
    <n v="1384577890"/>
    <x v="0"/>
    <n v="0"/>
    <b v="0"/>
    <s v="publishing/fiction"/>
    <n v="0"/>
    <n v="0"/>
    <s v="publishing"/>
    <s v="fiction"/>
    <d v="2013-11-16T04:58:10"/>
    <d v="2013-12-16T04:58:10"/>
    <n v="30"/>
  </r>
  <r>
    <n v="769"/>
    <n v="4000"/>
    <n v="1656"/>
    <x v="2"/>
    <s v="US"/>
    <s v="USD"/>
    <n v="1388102094"/>
    <n v="1385510094"/>
    <x v="0"/>
    <n v="52"/>
    <b v="0"/>
    <s v="publishing/fiction"/>
    <n v="41"/>
    <n v="31.85"/>
    <s v="publishing"/>
    <s v="fiction"/>
    <d v="2013-11-26T23:54:54"/>
    <d v="2013-12-26T23:54:54"/>
    <n v="30"/>
  </r>
  <r>
    <n v="770"/>
    <n v="17500"/>
    <n v="0"/>
    <x v="2"/>
    <s v="US"/>
    <s v="USD"/>
    <n v="1361750369"/>
    <n v="1358294369"/>
    <x v="0"/>
    <n v="0"/>
    <b v="0"/>
    <s v="publishing/fiction"/>
    <n v="0"/>
    <n v="0"/>
    <s v="publishing"/>
    <s v="fiction"/>
    <d v="2013-01-15T23:59:29"/>
    <d v="2013-02-24T23:59:29"/>
    <n v="40"/>
  </r>
  <r>
    <n v="771"/>
    <n v="38000"/>
    <n v="10"/>
    <x v="2"/>
    <s v="US"/>
    <s v="USD"/>
    <n v="1454183202"/>
    <n v="1449863202"/>
    <x v="0"/>
    <n v="1"/>
    <b v="0"/>
    <s v="publishing/fiction"/>
    <n v="0"/>
    <n v="10"/>
    <s v="publishing"/>
    <s v="fiction"/>
    <d v="2015-12-11T19:46:42"/>
    <d v="2016-01-30T19:46:42"/>
    <n v="50"/>
  </r>
  <r>
    <n v="772"/>
    <n v="1500"/>
    <n v="50"/>
    <x v="2"/>
    <s v="US"/>
    <s v="USD"/>
    <n v="1257047940"/>
    <n v="1252718519"/>
    <x v="0"/>
    <n v="1"/>
    <b v="0"/>
    <s v="publishing/fiction"/>
    <n v="3"/>
    <n v="50"/>
    <s v="publishing"/>
    <s v="fiction"/>
    <d v="2009-09-12T01:21:59"/>
    <d v="2009-11-01T03:59:00"/>
    <n v="50"/>
  </r>
  <r>
    <n v="774"/>
    <n v="500"/>
    <n v="351"/>
    <x v="2"/>
    <s v="US"/>
    <s v="USD"/>
    <n v="1393181018"/>
    <n v="1390589018"/>
    <x v="0"/>
    <n v="9"/>
    <b v="0"/>
    <s v="publishing/fiction"/>
    <n v="70"/>
    <n v="39"/>
    <s v="publishing"/>
    <s v="fiction"/>
    <d v="2014-01-24T18:43:38"/>
    <d v="2014-02-23T18:43:38"/>
    <n v="30"/>
  </r>
  <r>
    <n v="775"/>
    <n v="10000"/>
    <n v="170"/>
    <x v="2"/>
    <s v="US"/>
    <s v="USD"/>
    <n v="1323998795"/>
    <n v="1321406795"/>
    <x v="0"/>
    <n v="5"/>
    <b v="0"/>
    <s v="publishing/fiction"/>
    <n v="2"/>
    <n v="34"/>
    <s v="publishing"/>
    <s v="fiction"/>
    <d v="2011-11-16T01:26:35"/>
    <d v="2011-12-16T01:26:35"/>
    <n v="30"/>
  </r>
  <r>
    <n v="776"/>
    <n v="7000"/>
    <n v="3598"/>
    <x v="2"/>
    <s v="US"/>
    <s v="USD"/>
    <n v="1444539600"/>
    <n v="1441297645"/>
    <x v="0"/>
    <n v="57"/>
    <b v="0"/>
    <s v="publishing/fiction"/>
    <n v="51"/>
    <n v="63.12"/>
    <s v="publishing"/>
    <s v="fiction"/>
    <d v="2015-09-03T16:27:25"/>
    <d v="2015-10-11T05:00:00"/>
    <n v="38"/>
  </r>
  <r>
    <n v="777"/>
    <n v="3000"/>
    <n v="21"/>
    <x v="2"/>
    <s v="US"/>
    <s v="USD"/>
    <n v="1375313577"/>
    <n v="1372721577"/>
    <x v="0"/>
    <n v="3"/>
    <b v="0"/>
    <s v="publishing/fiction"/>
    <n v="1"/>
    <n v="7"/>
    <s v="publishing"/>
    <s v="fiction"/>
    <d v="2013-07-01T23:32:57"/>
    <d v="2013-07-31T23:32:57"/>
    <n v="30"/>
  </r>
  <r>
    <n v="778"/>
    <n v="500"/>
    <n v="2"/>
    <x v="2"/>
    <s v="US"/>
    <s v="USD"/>
    <n v="1398876680"/>
    <n v="1396284680"/>
    <x v="0"/>
    <n v="1"/>
    <b v="0"/>
    <s v="publishing/fiction"/>
    <n v="0"/>
    <n v="2"/>
    <s v="publishing"/>
    <s v="fiction"/>
    <d v="2014-03-31T16:51:20"/>
    <d v="2014-04-30T16:51:20"/>
    <n v="30"/>
  </r>
  <r>
    <n v="779"/>
    <n v="15000"/>
    <n v="400"/>
    <x v="2"/>
    <s v="US"/>
    <s v="USD"/>
    <n v="1287115200"/>
    <n v="1284567905"/>
    <x v="0"/>
    <n v="6"/>
    <b v="0"/>
    <s v="publishing/fiction"/>
    <n v="3"/>
    <n v="66.67"/>
    <s v="publishing"/>
    <s v="fiction"/>
    <d v="2010-09-15T16:25:05"/>
    <d v="2010-10-15T04:00:00"/>
    <n v="29"/>
  </r>
  <r>
    <n v="780"/>
    <n v="1000"/>
    <n v="1040"/>
    <x v="0"/>
    <s v="US"/>
    <s v="USD"/>
    <n v="1304439025"/>
    <n v="1301847025"/>
    <x v="0"/>
    <n v="27"/>
    <b v="1"/>
    <s v="music/rock"/>
    <n v="104"/>
    <n v="38.520000000000003"/>
    <s v="music"/>
    <s v="rock"/>
    <d v="2011-04-03T16:10:25"/>
    <d v="2011-05-03T16:10:25"/>
    <n v="30"/>
  </r>
  <r>
    <n v="781"/>
    <n v="800"/>
    <n v="1065.23"/>
    <x v="0"/>
    <s v="US"/>
    <s v="USD"/>
    <n v="1370649674"/>
    <n v="1368057674"/>
    <x v="0"/>
    <n v="25"/>
    <b v="1"/>
    <s v="music/rock"/>
    <n v="133"/>
    <n v="42.61"/>
    <s v="music"/>
    <s v="rock"/>
    <d v="2013-05-09T00:01:14"/>
    <d v="2013-06-08T00:01:14"/>
    <n v="30"/>
  </r>
  <r>
    <n v="782"/>
    <n v="700"/>
    <n v="700"/>
    <x v="0"/>
    <s v="US"/>
    <s v="USD"/>
    <n v="1345918302"/>
    <n v="1343326302"/>
    <x v="0"/>
    <n v="14"/>
    <b v="1"/>
    <s v="music/rock"/>
    <n v="100"/>
    <n v="50"/>
    <s v="music"/>
    <s v="rock"/>
    <d v="2012-07-26T18:11:42"/>
    <d v="2012-08-25T18:11:42"/>
    <n v="30"/>
  </r>
  <r>
    <n v="783"/>
    <n v="1500"/>
    <n v="2222"/>
    <x v="0"/>
    <s v="US"/>
    <s v="USD"/>
    <n v="1335564000"/>
    <n v="1332182049"/>
    <x v="0"/>
    <n v="35"/>
    <b v="1"/>
    <s v="music/rock"/>
    <n v="148"/>
    <n v="63.49"/>
    <s v="music"/>
    <s v="rock"/>
    <d v="2012-03-19T18:34:09"/>
    <d v="2012-04-27T22:00:00"/>
    <n v="39"/>
  </r>
  <r>
    <n v="784"/>
    <n v="1000"/>
    <n v="1025"/>
    <x v="0"/>
    <s v="US"/>
    <s v="USD"/>
    <n v="1395023719"/>
    <n v="1391571319"/>
    <x v="0"/>
    <n v="10"/>
    <b v="1"/>
    <s v="music/rock"/>
    <n v="103"/>
    <n v="102.5"/>
    <s v="music"/>
    <s v="rock"/>
    <d v="2014-02-05T03:35:19"/>
    <d v="2014-03-17T02:35:19"/>
    <n v="40"/>
  </r>
  <r>
    <n v="785"/>
    <n v="500"/>
    <n v="903.14"/>
    <x v="0"/>
    <s v="US"/>
    <s v="USD"/>
    <n v="1362060915"/>
    <n v="1359468915"/>
    <x v="0"/>
    <n v="29"/>
    <b v="1"/>
    <s v="music/rock"/>
    <n v="181"/>
    <n v="31.14"/>
    <s v="music"/>
    <s v="rock"/>
    <d v="2013-01-29T14:15:15"/>
    <d v="2013-02-28T14:15:15"/>
    <n v="30"/>
  </r>
  <r>
    <n v="786"/>
    <n v="5000"/>
    <n v="7140"/>
    <x v="0"/>
    <s v="US"/>
    <s v="USD"/>
    <n v="1336751220"/>
    <n v="1331774434"/>
    <x v="0"/>
    <n v="44"/>
    <b v="1"/>
    <s v="music/rock"/>
    <n v="143"/>
    <n v="162.27000000000001"/>
    <s v="music"/>
    <s v="rock"/>
    <d v="2012-03-15T01:20:34"/>
    <d v="2012-05-11T15:47:00"/>
    <n v="58"/>
  </r>
  <r>
    <n v="787"/>
    <n v="1200"/>
    <n v="1370"/>
    <x v="0"/>
    <s v="US"/>
    <s v="USD"/>
    <n v="1383318226"/>
    <n v="1380726226"/>
    <x v="0"/>
    <n v="17"/>
    <b v="1"/>
    <s v="music/rock"/>
    <n v="114"/>
    <n v="80.59"/>
    <s v="music"/>
    <s v="rock"/>
    <d v="2013-10-02T15:03:46"/>
    <d v="2013-11-01T15:03:46"/>
    <n v="30"/>
  </r>
  <r>
    <n v="788"/>
    <n v="1000"/>
    <n v="2035.05"/>
    <x v="0"/>
    <s v="US"/>
    <s v="USD"/>
    <n v="1341633540"/>
    <n v="1338336588"/>
    <x v="0"/>
    <n v="34"/>
    <b v="1"/>
    <s v="music/rock"/>
    <n v="204"/>
    <n v="59.85"/>
    <s v="music"/>
    <s v="rock"/>
    <d v="2012-05-30T00:09:48"/>
    <d v="2012-07-07T03:59:00"/>
    <n v="38"/>
  </r>
  <r>
    <n v="789"/>
    <n v="1700"/>
    <n v="1860"/>
    <x v="0"/>
    <s v="US"/>
    <s v="USD"/>
    <n v="1358755140"/>
    <n v="1357187280"/>
    <x v="0"/>
    <n v="14"/>
    <b v="1"/>
    <s v="music/rock"/>
    <n v="109"/>
    <n v="132.86000000000001"/>
    <s v="music"/>
    <s v="rock"/>
    <d v="2013-01-03T04:28:00"/>
    <d v="2013-01-21T07:59:00"/>
    <n v="18"/>
  </r>
  <r>
    <n v="790"/>
    <n v="10000"/>
    <n v="14437.46"/>
    <x v="0"/>
    <s v="US"/>
    <s v="USD"/>
    <n v="1359680939"/>
    <n v="1357088939"/>
    <x v="0"/>
    <n v="156"/>
    <b v="1"/>
    <s v="music/rock"/>
    <n v="144"/>
    <n v="92.55"/>
    <s v="music"/>
    <s v="rock"/>
    <d v="2013-01-02T01:08:59"/>
    <d v="2013-02-01T01:08:59"/>
    <n v="30"/>
  </r>
  <r>
    <n v="791"/>
    <n v="7500"/>
    <n v="7790"/>
    <x v="0"/>
    <s v="US"/>
    <s v="USD"/>
    <n v="1384322340"/>
    <n v="1381430646"/>
    <x v="0"/>
    <n v="128"/>
    <b v="1"/>
    <s v="music/rock"/>
    <n v="104"/>
    <n v="60.86"/>
    <s v="music"/>
    <s v="rock"/>
    <d v="2013-10-10T18:44:06"/>
    <d v="2013-11-13T05:59:00"/>
    <n v="33"/>
  </r>
  <r>
    <n v="792"/>
    <n v="2500"/>
    <n v="2511.11"/>
    <x v="0"/>
    <s v="US"/>
    <s v="USD"/>
    <n v="1383861483"/>
    <n v="1381265883"/>
    <x v="0"/>
    <n v="60"/>
    <b v="1"/>
    <s v="music/rock"/>
    <n v="100"/>
    <n v="41.85"/>
    <s v="music"/>
    <s v="rock"/>
    <d v="2013-10-08T20:58:03"/>
    <d v="2013-11-07T21:58:03"/>
    <n v="30"/>
  </r>
  <r>
    <n v="793"/>
    <n v="2750"/>
    <n v="2826.43"/>
    <x v="0"/>
    <s v="US"/>
    <s v="USD"/>
    <n v="1372827540"/>
    <n v="1371491244"/>
    <x v="0"/>
    <n v="32"/>
    <b v="1"/>
    <s v="music/rock"/>
    <n v="103"/>
    <n v="88.33"/>
    <s v="music"/>
    <s v="rock"/>
    <d v="2013-06-17T17:47:24"/>
    <d v="2013-07-03T04:59:00"/>
    <n v="15"/>
  </r>
  <r>
    <n v="794"/>
    <n v="8000"/>
    <n v="8425"/>
    <x v="0"/>
    <s v="US"/>
    <s v="USD"/>
    <n v="1315242360"/>
    <n v="1310438737"/>
    <x v="0"/>
    <n v="53"/>
    <b v="1"/>
    <s v="music/rock"/>
    <n v="105"/>
    <n v="158.96"/>
    <s v="music"/>
    <s v="rock"/>
    <d v="2011-07-12T02:45:37"/>
    <d v="2011-09-05T17:06:00"/>
    <n v="56"/>
  </r>
  <r>
    <n v="795"/>
    <n v="14000"/>
    <n v="15650"/>
    <x v="0"/>
    <s v="US"/>
    <s v="USD"/>
    <n v="1333774740"/>
    <n v="1330094566"/>
    <x v="0"/>
    <n v="184"/>
    <b v="1"/>
    <s v="music/rock"/>
    <n v="112"/>
    <n v="85.05"/>
    <s v="music"/>
    <s v="rock"/>
    <d v="2012-02-24T14:42:46"/>
    <d v="2012-04-07T04:59:00"/>
    <n v="43"/>
  </r>
  <r>
    <n v="796"/>
    <n v="10000"/>
    <n v="10135"/>
    <x v="0"/>
    <s v="US"/>
    <s v="USD"/>
    <n v="1379279400"/>
    <n v="1376687485"/>
    <x v="0"/>
    <n v="90"/>
    <b v="1"/>
    <s v="music/rock"/>
    <n v="101"/>
    <n v="112.61"/>
    <s v="music"/>
    <s v="rock"/>
    <d v="2013-08-16T21:11:25"/>
    <d v="2013-09-15T21:10:00"/>
    <n v="30"/>
  </r>
  <r>
    <n v="797"/>
    <n v="3000"/>
    <n v="3226"/>
    <x v="0"/>
    <s v="US"/>
    <s v="USD"/>
    <n v="1335672000"/>
    <n v="1332978688"/>
    <x v="0"/>
    <n v="71"/>
    <b v="1"/>
    <s v="music/rock"/>
    <n v="108"/>
    <n v="45.44"/>
    <s v="music"/>
    <s v="rock"/>
    <d v="2012-03-28T23:51:28"/>
    <d v="2012-04-29T04:00:00"/>
    <n v="31"/>
  </r>
  <r>
    <n v="798"/>
    <n v="3500"/>
    <n v="4021"/>
    <x v="0"/>
    <s v="US"/>
    <s v="USD"/>
    <n v="1412086187"/>
    <n v="1409494187"/>
    <x v="0"/>
    <n v="87"/>
    <b v="1"/>
    <s v="music/rock"/>
    <n v="115"/>
    <n v="46.22"/>
    <s v="music"/>
    <s v="rock"/>
    <d v="2014-08-31T14:09:47"/>
    <d v="2014-09-30T14:09:47"/>
    <n v="30"/>
  </r>
  <r>
    <n v="799"/>
    <n v="5000"/>
    <n v="5001"/>
    <x v="0"/>
    <s v="US"/>
    <s v="USD"/>
    <n v="1335542446"/>
    <n v="1332950446"/>
    <x v="0"/>
    <n v="28"/>
    <b v="1"/>
    <s v="music/rock"/>
    <n v="100"/>
    <n v="178.61"/>
    <s v="music"/>
    <s v="rock"/>
    <d v="2012-03-28T16:00:46"/>
    <d v="2012-04-27T16:00:46"/>
    <n v="30"/>
  </r>
  <r>
    <n v="801"/>
    <n v="2000"/>
    <n v="2230.4299999999998"/>
    <x v="0"/>
    <s v="US"/>
    <s v="USD"/>
    <n v="1309547120"/>
    <n v="1306955120"/>
    <x v="0"/>
    <n v="51"/>
    <b v="1"/>
    <s v="music/rock"/>
    <n v="112"/>
    <n v="43.73"/>
    <s v="music"/>
    <s v="rock"/>
    <d v="2011-06-01T19:05:20"/>
    <d v="2011-07-01T19:05:20"/>
    <n v="30"/>
  </r>
  <r>
    <n v="802"/>
    <n v="6000"/>
    <n v="6080"/>
    <x v="0"/>
    <s v="US"/>
    <s v="USD"/>
    <n v="1347854700"/>
    <n v="1343867524"/>
    <x v="0"/>
    <n v="75"/>
    <b v="1"/>
    <s v="music/rock"/>
    <n v="101"/>
    <n v="81.069999999999993"/>
    <s v="music"/>
    <s v="rock"/>
    <d v="2012-08-02T00:32:04"/>
    <d v="2012-09-17T04:05:00"/>
    <n v="46"/>
  </r>
  <r>
    <n v="803"/>
    <n v="2300"/>
    <n v="2835"/>
    <x v="0"/>
    <s v="US"/>
    <s v="USD"/>
    <n v="1306630800"/>
    <n v="1304376478"/>
    <x v="0"/>
    <n v="38"/>
    <b v="1"/>
    <s v="music/rock"/>
    <n v="123"/>
    <n v="74.61"/>
    <s v="music"/>
    <s v="rock"/>
    <d v="2011-05-02T22:47:58"/>
    <d v="2011-05-29T01:00:00"/>
    <n v="26"/>
  </r>
  <r>
    <n v="804"/>
    <n v="5500"/>
    <n v="5500"/>
    <x v="0"/>
    <s v="US"/>
    <s v="USD"/>
    <n v="1311393540"/>
    <n v="1309919526"/>
    <x v="0"/>
    <n v="18"/>
    <b v="1"/>
    <s v="music/rock"/>
    <n v="100"/>
    <n v="305.56"/>
    <s v="music"/>
    <s v="rock"/>
    <d v="2011-07-06T02:32:06"/>
    <d v="2011-07-23T03:59:00"/>
    <n v="17"/>
  </r>
  <r>
    <n v="805"/>
    <n v="3000"/>
    <n v="3150"/>
    <x v="0"/>
    <s v="US"/>
    <s v="USD"/>
    <n v="1310857200"/>
    <n v="1306525512"/>
    <x v="0"/>
    <n v="54"/>
    <b v="1"/>
    <s v="music/rock"/>
    <n v="105"/>
    <n v="58.33"/>
    <s v="music"/>
    <s v="rock"/>
    <d v="2011-05-27T19:45:12"/>
    <d v="2011-07-16T23:00:00"/>
    <n v="50"/>
  </r>
  <r>
    <n v="806"/>
    <n v="8000"/>
    <n v="8355"/>
    <x v="0"/>
    <s v="US"/>
    <s v="USD"/>
    <n v="1315413339"/>
    <n v="1312821339"/>
    <x v="0"/>
    <n v="71"/>
    <b v="1"/>
    <s v="music/rock"/>
    <n v="104"/>
    <n v="117.68"/>
    <s v="music"/>
    <s v="rock"/>
    <d v="2011-08-08T16:35:39"/>
    <d v="2011-09-07T16:35:39"/>
    <n v="30"/>
  </r>
  <r>
    <n v="807"/>
    <n v="4000"/>
    <n v="4205"/>
    <x v="0"/>
    <s v="US"/>
    <s v="USD"/>
    <n v="1488333600"/>
    <n v="1485270311"/>
    <x v="0"/>
    <n v="57"/>
    <b v="1"/>
    <s v="music/rock"/>
    <n v="105"/>
    <n v="73.77"/>
    <s v="music"/>
    <s v="rock"/>
    <d v="2017-01-24T15:05:11"/>
    <d v="2017-03-01T02:00:00"/>
    <n v="35"/>
  </r>
  <r>
    <n v="809"/>
    <n v="4000"/>
    <n v="4151"/>
    <x v="0"/>
    <s v="US"/>
    <s v="USD"/>
    <n v="1390161630"/>
    <n v="1387569630"/>
    <x v="0"/>
    <n v="52"/>
    <b v="1"/>
    <s v="music/rock"/>
    <n v="104"/>
    <n v="79.83"/>
    <s v="music"/>
    <s v="rock"/>
    <d v="2013-12-20T20:00:30"/>
    <d v="2014-01-19T20:00:30"/>
    <n v="30"/>
  </r>
  <r>
    <n v="810"/>
    <n v="1500"/>
    <n v="1575"/>
    <x v="0"/>
    <s v="US"/>
    <s v="USD"/>
    <n v="1346462462"/>
    <n v="1343870462"/>
    <x v="0"/>
    <n v="27"/>
    <b v="1"/>
    <s v="music/rock"/>
    <n v="105"/>
    <n v="58.33"/>
    <s v="music"/>
    <s v="rock"/>
    <d v="2012-08-02T01:21:02"/>
    <d v="2012-09-01T01:21:02"/>
    <n v="30"/>
  </r>
  <r>
    <n v="811"/>
    <n v="1000"/>
    <n v="1040"/>
    <x v="0"/>
    <s v="US"/>
    <s v="USD"/>
    <n v="1373475120"/>
    <n v="1371569202"/>
    <x v="0"/>
    <n v="12"/>
    <b v="1"/>
    <s v="music/rock"/>
    <n v="104"/>
    <n v="86.67"/>
    <s v="music"/>
    <s v="rock"/>
    <d v="2013-06-18T15:26:42"/>
    <d v="2013-07-10T16:52:00"/>
    <n v="22"/>
  </r>
  <r>
    <n v="812"/>
    <n v="600"/>
    <n v="911"/>
    <x v="0"/>
    <s v="US"/>
    <s v="USD"/>
    <n v="1362146280"/>
    <n v="1357604752"/>
    <x v="0"/>
    <n v="33"/>
    <b v="1"/>
    <s v="music/rock"/>
    <n v="152"/>
    <n v="27.61"/>
    <s v="music"/>
    <s v="rock"/>
    <d v="2013-01-08T00:25:52"/>
    <d v="2013-03-01T13:58:00"/>
    <n v="53"/>
  </r>
  <r>
    <n v="813"/>
    <n v="1500"/>
    <n v="2399.94"/>
    <x v="0"/>
    <s v="US"/>
    <s v="USD"/>
    <n v="1342825365"/>
    <n v="1340233365"/>
    <x v="0"/>
    <n v="96"/>
    <b v="1"/>
    <s v="music/rock"/>
    <n v="160"/>
    <n v="25"/>
    <s v="music"/>
    <s v="rock"/>
    <d v="2012-06-20T23:02:45"/>
    <d v="2012-07-20T23:02:45"/>
    <n v="30"/>
  </r>
  <r>
    <n v="814"/>
    <n v="1000"/>
    <n v="1273"/>
    <x v="0"/>
    <s v="US"/>
    <s v="USD"/>
    <n v="1306865040"/>
    <n v="1305568201"/>
    <x v="0"/>
    <n v="28"/>
    <b v="1"/>
    <s v="music/rock"/>
    <n v="127"/>
    <n v="45.46"/>
    <s v="music"/>
    <s v="rock"/>
    <d v="2011-05-16T17:50:01"/>
    <d v="2011-05-31T18:04:00"/>
    <n v="15"/>
  </r>
  <r>
    <n v="815"/>
    <n v="4000"/>
    <n v="4280"/>
    <x v="0"/>
    <s v="US"/>
    <s v="USD"/>
    <n v="1414879303"/>
    <n v="1412287303"/>
    <x v="0"/>
    <n v="43"/>
    <b v="1"/>
    <s v="music/rock"/>
    <n v="107"/>
    <n v="99.53"/>
    <s v="music"/>
    <s v="rock"/>
    <d v="2014-10-02T22:01:43"/>
    <d v="2014-11-01T22:01:43"/>
    <n v="30"/>
  </r>
  <r>
    <n v="816"/>
    <n v="7000"/>
    <n v="8058.55"/>
    <x v="0"/>
    <s v="US"/>
    <s v="USD"/>
    <n v="1365489000"/>
    <n v="1362776043"/>
    <x v="0"/>
    <n v="205"/>
    <b v="1"/>
    <s v="music/rock"/>
    <n v="115"/>
    <n v="39.31"/>
    <s v="music"/>
    <s v="rock"/>
    <d v="2013-03-08T20:54:03"/>
    <d v="2013-04-09T06:30:00"/>
    <n v="31"/>
  </r>
  <r>
    <n v="817"/>
    <n v="1500"/>
    <n v="2056.66"/>
    <x v="0"/>
    <s v="US"/>
    <s v="USD"/>
    <n v="1331441940"/>
    <n v="1326810211"/>
    <x v="0"/>
    <n v="23"/>
    <b v="1"/>
    <s v="music/rock"/>
    <n v="137"/>
    <n v="89.42"/>
    <s v="music"/>
    <s v="rock"/>
    <d v="2012-01-17T14:23:31"/>
    <d v="2012-03-11T04:59:00"/>
    <n v="54"/>
  </r>
  <r>
    <n v="818"/>
    <n v="350"/>
    <n v="545"/>
    <x v="0"/>
    <s v="US"/>
    <s v="USD"/>
    <n v="1344358860"/>
    <n v="1343682681"/>
    <x v="0"/>
    <n v="19"/>
    <b v="1"/>
    <s v="music/rock"/>
    <n v="156"/>
    <n v="28.68"/>
    <s v="music"/>
    <s v="rock"/>
    <d v="2012-07-30T21:11:21"/>
    <d v="2012-08-07T17:01:00"/>
    <n v="8"/>
  </r>
  <r>
    <n v="819"/>
    <n v="400"/>
    <n v="435"/>
    <x v="0"/>
    <s v="US"/>
    <s v="USD"/>
    <n v="1387601040"/>
    <n v="1386806254"/>
    <x v="0"/>
    <n v="14"/>
    <b v="1"/>
    <s v="music/rock"/>
    <n v="109"/>
    <n v="31.07"/>
    <s v="music"/>
    <s v="rock"/>
    <d v="2013-12-11T23:57:34"/>
    <d v="2013-12-21T04:44:00"/>
    <n v="9"/>
  </r>
  <r>
    <n v="820"/>
    <n v="2000"/>
    <n v="2681"/>
    <x v="0"/>
    <s v="US"/>
    <s v="USD"/>
    <n v="1402290000"/>
    <n v="1399666342"/>
    <x v="0"/>
    <n v="38"/>
    <b v="1"/>
    <s v="music/rock"/>
    <n v="134"/>
    <n v="70.55"/>
    <s v="music"/>
    <s v="rock"/>
    <d v="2014-05-09T20:12:22"/>
    <d v="2014-06-09T05:00:00"/>
    <n v="30"/>
  </r>
  <r>
    <n v="821"/>
    <n v="17482"/>
    <n v="17482"/>
    <x v="0"/>
    <s v="US"/>
    <s v="USD"/>
    <n v="1430712060"/>
    <n v="1427753265"/>
    <x v="0"/>
    <n v="78"/>
    <b v="1"/>
    <s v="music/rock"/>
    <n v="100"/>
    <n v="224.13"/>
    <s v="music"/>
    <s v="rock"/>
    <d v="2015-03-30T22:07:45"/>
    <d v="2015-05-04T04:01:00"/>
    <n v="34"/>
  </r>
  <r>
    <n v="822"/>
    <n v="3000"/>
    <n v="3575"/>
    <x v="0"/>
    <s v="US"/>
    <s v="USD"/>
    <n v="1349477050"/>
    <n v="1346885050"/>
    <x v="0"/>
    <n v="69"/>
    <b v="1"/>
    <s v="music/rock"/>
    <n v="119"/>
    <n v="51.81"/>
    <s v="music"/>
    <s v="rock"/>
    <d v="2012-09-05T22:44:10"/>
    <d v="2012-10-05T22:44:10"/>
    <n v="30"/>
  </r>
  <r>
    <n v="823"/>
    <n v="800"/>
    <n v="1436"/>
    <x v="0"/>
    <s v="US"/>
    <s v="USD"/>
    <n v="1427062852"/>
    <n v="1424474452"/>
    <x v="0"/>
    <n v="33"/>
    <b v="1"/>
    <s v="music/rock"/>
    <n v="180"/>
    <n v="43.52"/>
    <s v="music"/>
    <s v="rock"/>
    <d v="2015-02-20T23:20:52"/>
    <d v="2015-03-22T22:20:52"/>
    <n v="30"/>
  </r>
  <r>
    <n v="824"/>
    <n v="1600"/>
    <n v="2150.1"/>
    <x v="0"/>
    <s v="US"/>
    <s v="USD"/>
    <n v="1271573940"/>
    <n v="1268459318"/>
    <x v="0"/>
    <n v="54"/>
    <b v="1"/>
    <s v="music/rock"/>
    <n v="134"/>
    <n v="39.82"/>
    <s v="music"/>
    <s v="rock"/>
    <d v="2010-03-13T05:48:38"/>
    <d v="2010-04-18T06:59:00"/>
    <n v="36"/>
  </r>
  <r>
    <n v="825"/>
    <n v="12500"/>
    <n v="12554"/>
    <x v="0"/>
    <s v="US"/>
    <s v="USD"/>
    <n v="1351495284"/>
    <n v="1349335284"/>
    <x v="0"/>
    <n v="99"/>
    <b v="1"/>
    <s v="music/rock"/>
    <n v="100"/>
    <n v="126.81"/>
    <s v="music"/>
    <s v="rock"/>
    <d v="2012-10-04T07:21:24"/>
    <d v="2012-10-29T07:21:24"/>
    <n v="25"/>
  </r>
  <r>
    <n v="826"/>
    <n v="5500"/>
    <n v="5580"/>
    <x v="0"/>
    <s v="US"/>
    <s v="USD"/>
    <n v="1332719730"/>
    <n v="1330908930"/>
    <x v="0"/>
    <n v="49"/>
    <b v="1"/>
    <s v="music/rock"/>
    <n v="101"/>
    <n v="113.88"/>
    <s v="music"/>
    <s v="rock"/>
    <d v="2012-03-05T00:55:30"/>
    <d v="2012-03-25T23:55:30"/>
    <n v="21"/>
  </r>
  <r>
    <n v="827"/>
    <n v="300"/>
    <n v="310"/>
    <x v="0"/>
    <s v="US"/>
    <s v="USD"/>
    <n v="1329248940"/>
    <n v="1326972107"/>
    <x v="0"/>
    <n v="11"/>
    <b v="1"/>
    <s v="music/rock"/>
    <n v="103"/>
    <n v="28.18"/>
    <s v="music"/>
    <s v="rock"/>
    <d v="2012-01-19T11:21:47"/>
    <d v="2012-02-14T19:49:00"/>
    <n v="26"/>
  </r>
  <r>
    <n v="828"/>
    <n v="1300"/>
    <n v="1391"/>
    <x v="0"/>
    <s v="US"/>
    <s v="USD"/>
    <n v="1340641440"/>
    <n v="1339549982"/>
    <x v="0"/>
    <n v="38"/>
    <b v="1"/>
    <s v="music/rock"/>
    <n v="107"/>
    <n v="36.61"/>
    <s v="music"/>
    <s v="rock"/>
    <d v="2012-06-13T01:13:02"/>
    <d v="2012-06-25T16:24:00"/>
    <n v="13"/>
  </r>
  <r>
    <n v="830"/>
    <n v="1800"/>
    <n v="1941"/>
    <x v="0"/>
    <s v="US"/>
    <s v="USD"/>
    <n v="1363952225"/>
    <n v="1361363825"/>
    <x v="0"/>
    <n v="32"/>
    <b v="1"/>
    <s v="music/rock"/>
    <n v="108"/>
    <n v="60.66"/>
    <s v="music"/>
    <s v="rock"/>
    <d v="2013-02-20T12:37:05"/>
    <d v="2013-03-22T11:37:05"/>
    <n v="30"/>
  </r>
  <r>
    <n v="831"/>
    <n v="1500"/>
    <n v="3500"/>
    <x v="0"/>
    <s v="US"/>
    <s v="USD"/>
    <n v="1335540694"/>
    <n v="1332948694"/>
    <x v="0"/>
    <n v="20"/>
    <b v="1"/>
    <s v="music/rock"/>
    <n v="233"/>
    <n v="175"/>
    <s v="music"/>
    <s v="rock"/>
    <d v="2012-03-28T15:31:34"/>
    <d v="2012-04-27T15:31:34"/>
    <n v="30"/>
  </r>
  <r>
    <n v="832"/>
    <n v="15000"/>
    <n v="15091.06"/>
    <x v="0"/>
    <s v="US"/>
    <s v="USD"/>
    <n v="1327133580"/>
    <n v="1321978335"/>
    <x v="0"/>
    <n v="154"/>
    <b v="1"/>
    <s v="music/rock"/>
    <n v="101"/>
    <n v="97.99"/>
    <s v="music"/>
    <s v="rock"/>
    <d v="2011-11-22T16:12:15"/>
    <d v="2012-01-21T08:13:00"/>
    <n v="60"/>
  </r>
  <r>
    <n v="833"/>
    <n v="6000"/>
    <n v="6100"/>
    <x v="0"/>
    <s v="US"/>
    <s v="USD"/>
    <n v="1397941475"/>
    <n v="1395349475"/>
    <x v="0"/>
    <n v="41"/>
    <b v="1"/>
    <s v="music/rock"/>
    <n v="102"/>
    <n v="148.78"/>
    <s v="music"/>
    <s v="rock"/>
    <d v="2014-03-20T21:04:35"/>
    <d v="2014-04-19T21:04:35"/>
    <n v="30"/>
  </r>
  <r>
    <n v="834"/>
    <n v="5500"/>
    <n v="7206"/>
    <x v="0"/>
    <s v="US"/>
    <s v="USD"/>
    <n v="1372651140"/>
    <n v="1369770292"/>
    <x v="0"/>
    <n v="75"/>
    <b v="1"/>
    <s v="music/rock"/>
    <n v="131"/>
    <n v="96.08"/>
    <s v="music"/>
    <s v="rock"/>
    <d v="2013-05-28T19:44:52"/>
    <d v="2013-07-01T03:59:00"/>
    <n v="33"/>
  </r>
  <r>
    <n v="835"/>
    <n v="2000"/>
    <n v="2345"/>
    <x v="0"/>
    <s v="US"/>
    <s v="USD"/>
    <n v="1337396400"/>
    <n v="1333709958"/>
    <x v="0"/>
    <n v="40"/>
    <b v="1"/>
    <s v="music/rock"/>
    <n v="117"/>
    <n v="58.63"/>
    <s v="music"/>
    <s v="rock"/>
    <d v="2012-04-06T10:59:18"/>
    <d v="2012-05-19T03:00:00"/>
    <n v="43"/>
  </r>
  <r>
    <n v="836"/>
    <n v="5000"/>
    <n v="5046.5200000000004"/>
    <x v="0"/>
    <s v="US"/>
    <s v="USD"/>
    <n v="1381108918"/>
    <n v="1378516918"/>
    <x v="0"/>
    <n v="46"/>
    <b v="1"/>
    <s v="music/rock"/>
    <n v="101"/>
    <n v="109.71"/>
    <s v="music"/>
    <s v="rock"/>
    <d v="2013-09-07T01:21:58"/>
    <d v="2013-10-07T01:21:58"/>
    <n v="30"/>
  </r>
  <r>
    <n v="837"/>
    <n v="2500"/>
    <n v="3045"/>
    <x v="0"/>
    <s v="US"/>
    <s v="USD"/>
    <n v="1398988662"/>
    <n v="1396396662"/>
    <x v="0"/>
    <n v="62"/>
    <b v="1"/>
    <s v="music/rock"/>
    <n v="122"/>
    <n v="49.11"/>
    <s v="music"/>
    <s v="rock"/>
    <d v="2014-04-01T23:57:42"/>
    <d v="2014-05-01T23:57:42"/>
    <n v="30"/>
  </r>
  <r>
    <n v="838"/>
    <n v="2000"/>
    <n v="2908"/>
    <x v="0"/>
    <s v="US"/>
    <s v="USD"/>
    <n v="1326835985"/>
    <n v="1324243985"/>
    <x v="0"/>
    <n v="61"/>
    <b v="1"/>
    <s v="music/rock"/>
    <n v="145"/>
    <n v="47.67"/>
    <s v="music"/>
    <s v="rock"/>
    <d v="2011-12-18T21:33:05"/>
    <d v="2012-01-17T21:33:05"/>
    <n v="30"/>
  </r>
  <r>
    <n v="839"/>
    <n v="5000"/>
    <n v="5830.83"/>
    <x v="0"/>
    <s v="US"/>
    <s v="USD"/>
    <n v="1348337956"/>
    <n v="1345745956"/>
    <x v="0"/>
    <n v="96"/>
    <b v="1"/>
    <s v="music/rock"/>
    <n v="117"/>
    <n v="60.74"/>
    <s v="music"/>
    <s v="rock"/>
    <d v="2012-08-23T18:19:16"/>
    <d v="2012-09-22T18:19:16"/>
    <n v="30"/>
  </r>
  <r>
    <n v="840"/>
    <n v="10000"/>
    <n v="12041.66"/>
    <x v="0"/>
    <s v="US"/>
    <s v="USD"/>
    <n v="1474694787"/>
    <n v="1472102787"/>
    <x v="0"/>
    <n v="190"/>
    <b v="1"/>
    <s v="music/metal"/>
    <n v="120"/>
    <n v="63.38"/>
    <s v="music"/>
    <s v="metal"/>
    <d v="2016-08-25T05:26:27"/>
    <d v="2016-09-24T05:26:27"/>
    <n v="30"/>
  </r>
  <r>
    <n v="841"/>
    <n v="5000"/>
    <n v="5066"/>
    <x v="0"/>
    <s v="US"/>
    <s v="USD"/>
    <n v="1415653663"/>
    <n v="1413058063"/>
    <x v="1"/>
    <n v="94"/>
    <b v="1"/>
    <s v="music/metal"/>
    <n v="101"/>
    <n v="53.89"/>
    <s v="music"/>
    <s v="metal"/>
    <d v="2014-10-11T20:07:43"/>
    <d v="2014-11-10T21:07:43"/>
    <n v="30"/>
  </r>
  <r>
    <n v="843"/>
    <n v="3000"/>
    <n v="8014"/>
    <x v="0"/>
    <s v="US"/>
    <s v="USD"/>
    <n v="1481184000"/>
    <n v="1479708680"/>
    <x v="0"/>
    <n v="127"/>
    <b v="1"/>
    <s v="music/metal"/>
    <n v="267"/>
    <n v="63.1"/>
    <s v="music"/>
    <s v="metal"/>
    <d v="2016-11-21T06:11:20"/>
    <d v="2016-12-08T08:00:00"/>
    <n v="17"/>
  </r>
  <r>
    <n v="844"/>
    <n v="3000"/>
    <n v="5824"/>
    <x v="0"/>
    <s v="US"/>
    <s v="USD"/>
    <n v="1414817940"/>
    <n v="1411489552"/>
    <x v="1"/>
    <n v="159"/>
    <b v="1"/>
    <s v="music/metal"/>
    <n v="194"/>
    <n v="36.630000000000003"/>
    <s v="music"/>
    <s v="metal"/>
    <d v="2014-09-23T16:25:52"/>
    <d v="2014-11-01T04:59:00"/>
    <n v="39"/>
  </r>
  <r>
    <n v="845"/>
    <n v="5000"/>
    <n v="6019.01"/>
    <x v="0"/>
    <s v="US"/>
    <s v="USD"/>
    <n v="1473047940"/>
    <n v="1469595396"/>
    <x v="0"/>
    <n v="177"/>
    <b v="1"/>
    <s v="music/metal"/>
    <n v="120"/>
    <n v="34.01"/>
    <s v="music"/>
    <s v="metal"/>
    <d v="2016-07-27T04:56:36"/>
    <d v="2016-09-05T03:59:00"/>
    <n v="40"/>
  </r>
  <r>
    <n v="847"/>
    <n v="10"/>
    <n v="10"/>
    <x v="0"/>
    <s v="US"/>
    <s v="USD"/>
    <n v="1436555376"/>
    <n v="1433963376"/>
    <x v="0"/>
    <n v="1"/>
    <b v="1"/>
    <s v="music/metal"/>
    <n v="100"/>
    <n v="10"/>
    <s v="music"/>
    <s v="metal"/>
    <d v="2015-06-10T19:09:36"/>
    <d v="2015-07-10T19:09:36"/>
    <n v="30"/>
  </r>
  <r>
    <n v="848"/>
    <n v="300"/>
    <n v="300"/>
    <x v="0"/>
    <s v="US"/>
    <s v="USD"/>
    <n v="1429038033"/>
    <n v="1426446033"/>
    <x v="0"/>
    <n v="16"/>
    <b v="1"/>
    <s v="music/metal"/>
    <n v="100"/>
    <n v="18.75"/>
    <s v="music"/>
    <s v="metal"/>
    <d v="2015-03-15T19:00:33"/>
    <d v="2015-04-14T19:00:33"/>
    <n v="30"/>
  </r>
  <r>
    <n v="849"/>
    <n v="4000"/>
    <n v="4796"/>
    <x v="0"/>
    <s v="US"/>
    <s v="USD"/>
    <n v="1426473264"/>
    <n v="1424057664"/>
    <x v="0"/>
    <n v="115"/>
    <b v="1"/>
    <s v="music/metal"/>
    <n v="120"/>
    <n v="41.7"/>
    <s v="music"/>
    <s v="metal"/>
    <d v="2015-02-16T03:34:24"/>
    <d v="2015-03-16T02:34:24"/>
    <n v="28"/>
  </r>
  <r>
    <n v="850"/>
    <n v="4000"/>
    <n v="6207"/>
    <x v="0"/>
    <s v="US"/>
    <s v="USD"/>
    <n v="1461560340"/>
    <n v="1458762717"/>
    <x v="0"/>
    <n v="133"/>
    <b v="1"/>
    <s v="music/metal"/>
    <n v="155"/>
    <n v="46.67"/>
    <s v="music"/>
    <s v="metal"/>
    <d v="2016-03-23T19:51:57"/>
    <d v="2016-04-25T04:59:00"/>
    <n v="32"/>
  </r>
  <r>
    <n v="852"/>
    <n v="3500"/>
    <n v="3674"/>
    <x v="0"/>
    <s v="US"/>
    <s v="USD"/>
    <n v="1477342800"/>
    <n v="1476386395"/>
    <x v="0"/>
    <n v="62"/>
    <b v="1"/>
    <s v="music/metal"/>
    <n v="105"/>
    <n v="59.26"/>
    <s v="music"/>
    <s v="metal"/>
    <d v="2016-10-13T19:19:55"/>
    <d v="2016-10-24T21:00:00"/>
    <n v="11"/>
  </r>
  <r>
    <n v="853"/>
    <n v="300"/>
    <n v="300"/>
    <x v="0"/>
    <s v="US"/>
    <s v="USD"/>
    <n v="1424116709"/>
    <n v="1421524709"/>
    <x v="0"/>
    <n v="10"/>
    <b v="1"/>
    <s v="music/metal"/>
    <n v="100"/>
    <n v="30"/>
    <s v="music"/>
    <s v="metal"/>
    <d v="2015-01-17T19:58:29"/>
    <d v="2015-02-16T19:58:29"/>
    <n v="30"/>
  </r>
  <r>
    <n v="854"/>
    <n v="27800"/>
    <n v="32865.300000000003"/>
    <x v="0"/>
    <s v="US"/>
    <s v="USD"/>
    <n v="1482901546"/>
    <n v="1480309546"/>
    <x v="0"/>
    <n v="499"/>
    <b v="1"/>
    <s v="music/metal"/>
    <n v="118"/>
    <n v="65.86"/>
    <s v="music"/>
    <s v="metal"/>
    <d v="2016-11-28T05:05:46"/>
    <d v="2016-12-28T05:05:46"/>
    <n v="30"/>
  </r>
  <r>
    <n v="855"/>
    <n v="1450"/>
    <n v="1500"/>
    <x v="0"/>
    <s v="US"/>
    <s v="USD"/>
    <n v="1469329217"/>
    <n v="1466737217"/>
    <x v="0"/>
    <n v="47"/>
    <b v="1"/>
    <s v="music/metal"/>
    <n v="103"/>
    <n v="31.91"/>
    <s v="music"/>
    <s v="metal"/>
    <d v="2016-06-24T03:00:17"/>
    <d v="2016-07-24T03:00:17"/>
    <n v="30"/>
  </r>
  <r>
    <n v="859"/>
    <n v="4000"/>
    <n v="4187"/>
    <x v="0"/>
    <s v="US"/>
    <s v="USD"/>
    <n v="1433376000"/>
    <n v="1430768468"/>
    <x v="0"/>
    <n v="98"/>
    <b v="1"/>
    <s v="music/metal"/>
    <n v="105"/>
    <n v="42.72"/>
    <s v="music"/>
    <s v="metal"/>
    <d v="2015-05-04T19:41:08"/>
    <d v="2015-06-04T00:00:00"/>
    <n v="30"/>
  </r>
  <r>
    <n v="860"/>
    <n v="14000"/>
    <n v="2540"/>
    <x v="2"/>
    <s v="US"/>
    <s v="USD"/>
    <n v="1385123713"/>
    <n v="1382528113"/>
    <x v="0"/>
    <n v="48"/>
    <b v="0"/>
    <s v="music/jazz"/>
    <n v="18"/>
    <n v="52.92"/>
    <s v="music"/>
    <s v="jazz"/>
    <d v="2013-10-23T11:35:13"/>
    <d v="2013-11-22T12:35:13"/>
    <n v="30"/>
  </r>
  <r>
    <n v="861"/>
    <n v="4500"/>
    <n v="101"/>
    <x v="2"/>
    <s v="US"/>
    <s v="USD"/>
    <n v="1474067404"/>
    <n v="1471475404"/>
    <x v="0"/>
    <n v="2"/>
    <b v="0"/>
    <s v="music/jazz"/>
    <n v="2"/>
    <n v="50.5"/>
    <s v="music"/>
    <s v="jazz"/>
    <d v="2016-08-17T23:10:04"/>
    <d v="2016-09-16T23:10:04"/>
    <n v="30"/>
  </r>
  <r>
    <n v="863"/>
    <n v="2000"/>
    <n v="90"/>
    <x v="2"/>
    <s v="US"/>
    <s v="USD"/>
    <n v="1329014966"/>
    <n v="1326422966"/>
    <x v="0"/>
    <n v="5"/>
    <b v="0"/>
    <s v="music/jazz"/>
    <n v="5"/>
    <n v="18"/>
    <s v="music"/>
    <s v="jazz"/>
    <d v="2012-01-13T02:49:26"/>
    <d v="2012-02-12T02:49:26"/>
    <n v="30"/>
  </r>
  <r>
    <n v="864"/>
    <n v="6500"/>
    <n v="2700"/>
    <x v="2"/>
    <s v="US"/>
    <s v="USD"/>
    <n v="1381917540"/>
    <n v="1379990038"/>
    <x v="0"/>
    <n v="79"/>
    <b v="0"/>
    <s v="music/jazz"/>
    <n v="42"/>
    <n v="34.18"/>
    <s v="music"/>
    <s v="jazz"/>
    <d v="2013-09-24T02:33:58"/>
    <d v="2013-10-16T09:59:00"/>
    <n v="22"/>
  </r>
  <r>
    <n v="865"/>
    <n v="2200"/>
    <n v="45"/>
    <x v="2"/>
    <s v="US"/>
    <s v="USD"/>
    <n v="1358361197"/>
    <n v="1353177197"/>
    <x v="0"/>
    <n v="2"/>
    <b v="0"/>
    <s v="music/jazz"/>
    <n v="2"/>
    <n v="22.5"/>
    <s v="music"/>
    <s v="jazz"/>
    <d v="2012-11-17T18:33:17"/>
    <d v="2013-01-16T18:33:17"/>
    <n v="60"/>
  </r>
  <r>
    <n v="866"/>
    <n v="3500"/>
    <n v="640"/>
    <x v="2"/>
    <s v="US"/>
    <s v="USD"/>
    <n v="1425136200"/>
    <n v="1421853518"/>
    <x v="0"/>
    <n v="11"/>
    <b v="0"/>
    <s v="music/jazz"/>
    <n v="18"/>
    <n v="58.18"/>
    <s v="music"/>
    <s v="jazz"/>
    <d v="2015-01-21T15:18:38"/>
    <d v="2015-02-28T15:10:00"/>
    <n v="38"/>
  </r>
  <r>
    <n v="867"/>
    <n v="5000"/>
    <n v="1201"/>
    <x v="2"/>
    <s v="US"/>
    <s v="USD"/>
    <n v="1259643540"/>
    <n v="1254450706"/>
    <x v="0"/>
    <n v="11"/>
    <b v="0"/>
    <s v="music/jazz"/>
    <n v="24"/>
    <n v="109.18"/>
    <s v="music"/>
    <s v="jazz"/>
    <d v="2009-10-02T02:31:46"/>
    <d v="2009-12-01T04:59:00"/>
    <n v="60"/>
  </r>
  <r>
    <n v="868"/>
    <n v="45000"/>
    <n v="50"/>
    <x v="2"/>
    <s v="US"/>
    <s v="USD"/>
    <n v="1389055198"/>
    <n v="1386463198"/>
    <x v="0"/>
    <n v="1"/>
    <b v="0"/>
    <s v="music/jazz"/>
    <n v="0"/>
    <n v="50"/>
    <s v="music"/>
    <s v="jazz"/>
    <d v="2013-12-08T00:39:58"/>
    <d v="2014-01-07T00:39:58"/>
    <n v="30"/>
  </r>
  <r>
    <n v="869"/>
    <n v="8800"/>
    <n v="1040"/>
    <x v="2"/>
    <s v="US"/>
    <s v="USD"/>
    <n v="1365448657"/>
    <n v="1362860257"/>
    <x v="0"/>
    <n v="3"/>
    <b v="0"/>
    <s v="music/jazz"/>
    <n v="12"/>
    <n v="346.67"/>
    <s v="music"/>
    <s v="jazz"/>
    <d v="2013-03-09T20:17:37"/>
    <d v="2013-04-08T19:17:37"/>
    <n v="30"/>
  </r>
  <r>
    <n v="871"/>
    <n v="6000"/>
    <n v="325"/>
    <x v="2"/>
    <s v="US"/>
    <s v="USD"/>
    <n v="1385735295"/>
    <n v="1383139695"/>
    <x v="0"/>
    <n v="12"/>
    <b v="0"/>
    <s v="music/jazz"/>
    <n v="5"/>
    <n v="27.08"/>
    <s v="music"/>
    <s v="jazz"/>
    <d v="2013-10-30T13:28:15"/>
    <d v="2013-11-29T14:28:15"/>
    <n v="30"/>
  </r>
  <r>
    <n v="872"/>
    <n v="8000"/>
    <n v="65"/>
    <x v="2"/>
    <s v="US"/>
    <s v="USD"/>
    <n v="1299786527"/>
    <n v="1295898527"/>
    <x v="0"/>
    <n v="2"/>
    <b v="0"/>
    <s v="music/jazz"/>
    <n v="1"/>
    <n v="32.5"/>
    <s v="music"/>
    <s v="jazz"/>
    <d v="2011-01-24T19:48:47"/>
    <d v="2011-03-10T19:48:47"/>
    <n v="45"/>
  </r>
  <r>
    <n v="873"/>
    <n v="3500"/>
    <n v="45"/>
    <x v="2"/>
    <s v="US"/>
    <s v="USD"/>
    <n v="1352610040"/>
    <n v="1349150440"/>
    <x v="0"/>
    <n v="5"/>
    <b v="0"/>
    <s v="music/jazz"/>
    <n v="1"/>
    <n v="9"/>
    <s v="music"/>
    <s v="jazz"/>
    <d v="2012-10-02T04:00:40"/>
    <d v="2012-11-11T05:00:40"/>
    <n v="40"/>
  </r>
  <r>
    <n v="874"/>
    <n v="3000"/>
    <n v="730"/>
    <x v="2"/>
    <s v="US"/>
    <s v="USD"/>
    <n v="1367676034"/>
    <n v="1365084034"/>
    <x v="0"/>
    <n v="21"/>
    <b v="0"/>
    <s v="music/jazz"/>
    <n v="24"/>
    <n v="34.76"/>
    <s v="music"/>
    <s v="jazz"/>
    <d v="2013-04-04T14:00:34"/>
    <d v="2013-05-04T14:00:34"/>
    <n v="30"/>
  </r>
  <r>
    <n v="875"/>
    <n v="5000"/>
    <n v="0"/>
    <x v="2"/>
    <s v="US"/>
    <s v="USD"/>
    <n v="1442856131"/>
    <n v="1441128131"/>
    <x v="0"/>
    <n v="0"/>
    <b v="0"/>
    <s v="music/jazz"/>
    <n v="0"/>
    <n v="0"/>
    <s v="music"/>
    <s v="jazz"/>
    <d v="2015-09-01T17:22:11"/>
    <d v="2015-09-21T17:22:11"/>
    <n v="20"/>
  </r>
  <r>
    <n v="877"/>
    <n v="2000"/>
    <n v="1351"/>
    <x v="2"/>
    <s v="US"/>
    <s v="USD"/>
    <n v="1387479360"/>
    <n v="1384887360"/>
    <x v="0"/>
    <n v="29"/>
    <b v="0"/>
    <s v="music/jazz"/>
    <n v="68"/>
    <n v="46.59"/>
    <s v="music"/>
    <s v="jazz"/>
    <d v="2013-11-19T18:56:00"/>
    <d v="2013-12-19T18:56:00"/>
    <n v="30"/>
  </r>
  <r>
    <n v="878"/>
    <n v="5000"/>
    <n v="65"/>
    <x v="2"/>
    <s v="US"/>
    <s v="USD"/>
    <n v="1293082524"/>
    <n v="1290490524"/>
    <x v="0"/>
    <n v="2"/>
    <b v="0"/>
    <s v="music/jazz"/>
    <n v="1"/>
    <n v="32.5"/>
    <s v="music"/>
    <s v="jazz"/>
    <d v="2010-11-23T05:35:24"/>
    <d v="2010-12-23T05:35:24"/>
    <n v="30"/>
  </r>
  <r>
    <n v="879"/>
    <n v="2100"/>
    <n v="644"/>
    <x v="2"/>
    <s v="US"/>
    <s v="USD"/>
    <n v="1338321305"/>
    <n v="1336506905"/>
    <x v="0"/>
    <n v="30"/>
    <b v="0"/>
    <s v="music/jazz"/>
    <n v="31"/>
    <n v="21.47"/>
    <s v="music"/>
    <s v="jazz"/>
    <d v="2012-05-08T19:55:05"/>
    <d v="2012-05-29T19:55:05"/>
    <n v="21"/>
  </r>
  <r>
    <n v="880"/>
    <n v="3780"/>
    <n v="113"/>
    <x v="2"/>
    <s v="US"/>
    <s v="USD"/>
    <n v="1351582938"/>
    <n v="1348731738"/>
    <x v="0"/>
    <n v="8"/>
    <b v="0"/>
    <s v="music/indie rock"/>
    <n v="3"/>
    <n v="14.13"/>
    <s v="music"/>
    <s v="indie rock"/>
    <d v="2012-09-27T07:42:18"/>
    <d v="2012-10-30T07:42:18"/>
    <n v="33"/>
  </r>
  <r>
    <n v="881"/>
    <n v="3750"/>
    <n v="30"/>
    <x v="2"/>
    <s v="US"/>
    <s v="USD"/>
    <n v="1326520886"/>
    <n v="1322632886"/>
    <x v="0"/>
    <n v="1"/>
    <b v="0"/>
    <s v="music/indie rock"/>
    <n v="1"/>
    <n v="30"/>
    <s v="music"/>
    <s v="indie rock"/>
    <d v="2011-11-30T06:01:26"/>
    <d v="2012-01-14T06:01:26"/>
    <n v="45"/>
  </r>
  <r>
    <n v="882"/>
    <n v="1500"/>
    <n v="302"/>
    <x v="2"/>
    <s v="US"/>
    <s v="USD"/>
    <n v="1315341550"/>
    <n v="1312490350"/>
    <x v="0"/>
    <n v="14"/>
    <b v="0"/>
    <s v="music/indie rock"/>
    <n v="20"/>
    <n v="21.57"/>
    <s v="music"/>
    <s v="indie rock"/>
    <d v="2011-08-04T20:39:10"/>
    <d v="2011-09-06T20:39:10"/>
    <n v="33"/>
  </r>
  <r>
    <n v="883"/>
    <n v="5000"/>
    <n v="2001"/>
    <x v="2"/>
    <s v="US"/>
    <s v="USD"/>
    <n v="1456957635"/>
    <n v="1451773635"/>
    <x v="0"/>
    <n v="24"/>
    <b v="0"/>
    <s v="music/indie rock"/>
    <n v="40"/>
    <n v="83.38"/>
    <s v="music"/>
    <s v="indie rock"/>
    <d v="2016-01-02T22:27:15"/>
    <d v="2016-03-02T22:27:15"/>
    <n v="60"/>
  </r>
  <r>
    <n v="884"/>
    <n v="2000"/>
    <n v="20"/>
    <x v="2"/>
    <s v="US"/>
    <s v="USD"/>
    <n v="1336789860"/>
    <n v="1331666146"/>
    <x v="0"/>
    <n v="2"/>
    <b v="0"/>
    <s v="music/indie rock"/>
    <n v="1"/>
    <n v="10"/>
    <s v="music"/>
    <s v="indie rock"/>
    <d v="2012-03-13T19:15:46"/>
    <d v="2012-05-12T02:31:00"/>
    <n v="59"/>
  </r>
  <r>
    <n v="885"/>
    <n v="1000"/>
    <n v="750"/>
    <x v="2"/>
    <s v="US"/>
    <s v="USD"/>
    <n v="1483137311"/>
    <n v="1481322911"/>
    <x v="0"/>
    <n v="21"/>
    <b v="0"/>
    <s v="music/indie rock"/>
    <n v="75"/>
    <n v="35.71"/>
    <s v="music"/>
    <s v="indie rock"/>
    <d v="2016-12-09T22:35:11"/>
    <d v="2016-12-30T22:35:11"/>
    <n v="21"/>
  </r>
  <r>
    <n v="886"/>
    <n v="500"/>
    <n v="205"/>
    <x v="2"/>
    <s v="US"/>
    <s v="USD"/>
    <n v="1473972813"/>
    <n v="1471812813"/>
    <x v="0"/>
    <n v="7"/>
    <b v="0"/>
    <s v="music/indie rock"/>
    <n v="41"/>
    <n v="29.29"/>
    <s v="music"/>
    <s v="indie rock"/>
    <d v="2016-08-21T20:53:33"/>
    <d v="2016-09-15T20:53:33"/>
    <n v="25"/>
  </r>
  <r>
    <n v="887"/>
    <n v="1000"/>
    <n v="0"/>
    <x v="2"/>
    <s v="US"/>
    <s v="USD"/>
    <n v="1338159655"/>
    <n v="1335567655"/>
    <x v="0"/>
    <n v="0"/>
    <b v="0"/>
    <s v="music/indie rock"/>
    <n v="0"/>
    <n v="0"/>
    <s v="music"/>
    <s v="indie rock"/>
    <d v="2012-04-27T23:00:55"/>
    <d v="2012-05-27T23:00:55"/>
    <n v="30"/>
  </r>
  <r>
    <n v="888"/>
    <n v="1000"/>
    <n v="72"/>
    <x v="2"/>
    <s v="US"/>
    <s v="USD"/>
    <n v="1314856800"/>
    <n v="1311789885"/>
    <x v="0"/>
    <n v="4"/>
    <b v="0"/>
    <s v="music/indie rock"/>
    <n v="7"/>
    <n v="18"/>
    <s v="music"/>
    <s v="indie rock"/>
    <d v="2011-07-27T18:04:45"/>
    <d v="2011-09-01T06:00:00"/>
    <n v="35"/>
  </r>
  <r>
    <n v="889"/>
    <n v="25000"/>
    <n v="2360.3200000000002"/>
    <x v="2"/>
    <s v="US"/>
    <s v="USD"/>
    <n v="1412534943"/>
    <n v="1409942943"/>
    <x v="0"/>
    <n v="32"/>
    <b v="0"/>
    <s v="music/indie rock"/>
    <n v="9"/>
    <n v="73.760000000000005"/>
    <s v="music"/>
    <s v="indie rock"/>
    <d v="2014-09-05T18:49:03"/>
    <d v="2014-10-05T18:49:03"/>
    <n v="30"/>
  </r>
  <r>
    <n v="890"/>
    <n v="3000"/>
    <n v="125"/>
    <x v="2"/>
    <s v="US"/>
    <s v="USD"/>
    <n v="1385055979"/>
    <n v="1382460379"/>
    <x v="0"/>
    <n v="4"/>
    <b v="0"/>
    <s v="music/indie rock"/>
    <n v="4"/>
    <n v="31.25"/>
    <s v="music"/>
    <s v="indie rock"/>
    <d v="2013-10-22T16:46:19"/>
    <d v="2013-11-21T17:46:19"/>
    <n v="30"/>
  </r>
  <r>
    <n v="891"/>
    <n v="8000"/>
    <n v="260"/>
    <x v="2"/>
    <s v="US"/>
    <s v="USD"/>
    <n v="1408581930"/>
    <n v="1405989930"/>
    <x v="0"/>
    <n v="9"/>
    <b v="0"/>
    <s v="music/indie rock"/>
    <n v="3"/>
    <n v="28.89"/>
    <s v="music"/>
    <s v="indie rock"/>
    <d v="2014-07-22T00:45:30"/>
    <d v="2014-08-21T00:45:30"/>
    <n v="30"/>
  </r>
  <r>
    <n v="892"/>
    <n v="6000"/>
    <n v="2445"/>
    <x v="2"/>
    <s v="US"/>
    <s v="USD"/>
    <n v="1280635200"/>
    <n v="1273121283"/>
    <x v="0"/>
    <n v="17"/>
    <b v="0"/>
    <s v="music/indie rock"/>
    <n v="41"/>
    <n v="143.82"/>
    <s v="music"/>
    <s v="indie rock"/>
    <d v="2010-05-06T04:48:03"/>
    <d v="2010-08-01T04:00:00"/>
    <n v="87"/>
  </r>
  <r>
    <n v="893"/>
    <n v="2000"/>
    <n v="200"/>
    <x v="2"/>
    <s v="US"/>
    <s v="USD"/>
    <n v="1427920363"/>
    <n v="1425331963"/>
    <x v="0"/>
    <n v="5"/>
    <b v="0"/>
    <s v="music/indie rock"/>
    <n v="10"/>
    <n v="40"/>
    <s v="music"/>
    <s v="indie rock"/>
    <d v="2015-03-02T21:32:43"/>
    <d v="2015-04-01T20:32:43"/>
    <n v="30"/>
  </r>
  <r>
    <n v="894"/>
    <n v="20000"/>
    <n v="7834"/>
    <x v="2"/>
    <s v="US"/>
    <s v="USD"/>
    <n v="1465169610"/>
    <n v="1462577610"/>
    <x v="0"/>
    <n v="53"/>
    <b v="0"/>
    <s v="music/indie rock"/>
    <n v="39"/>
    <n v="147.81"/>
    <s v="music"/>
    <s v="indie rock"/>
    <d v="2016-05-06T23:33:30"/>
    <d v="2016-06-05T23:33:30"/>
    <n v="30"/>
  </r>
  <r>
    <n v="895"/>
    <n v="8000"/>
    <n v="195"/>
    <x v="2"/>
    <s v="US"/>
    <s v="USD"/>
    <n v="1287975829"/>
    <n v="1284087829"/>
    <x v="0"/>
    <n v="7"/>
    <b v="0"/>
    <s v="music/indie rock"/>
    <n v="2"/>
    <n v="27.86"/>
    <s v="music"/>
    <s v="indie rock"/>
    <d v="2010-09-10T03:03:49"/>
    <d v="2010-10-25T03:03:49"/>
    <n v="45"/>
  </r>
  <r>
    <n v="896"/>
    <n v="8000"/>
    <n v="3200"/>
    <x v="2"/>
    <s v="US"/>
    <s v="USD"/>
    <n v="1440734400"/>
    <n v="1438549026"/>
    <x v="0"/>
    <n v="72"/>
    <b v="0"/>
    <s v="music/indie rock"/>
    <n v="40"/>
    <n v="44.44"/>
    <s v="music"/>
    <s v="indie rock"/>
    <d v="2015-08-02T20:57:06"/>
    <d v="2015-08-28T04:00:00"/>
    <n v="25"/>
  </r>
  <r>
    <n v="897"/>
    <n v="3000"/>
    <n v="0"/>
    <x v="2"/>
    <s v="US"/>
    <s v="USD"/>
    <n v="1354123908"/>
    <n v="1351528308"/>
    <x v="0"/>
    <n v="0"/>
    <b v="0"/>
    <s v="music/indie rock"/>
    <n v="0"/>
    <n v="0"/>
    <s v="music"/>
    <s v="indie rock"/>
    <d v="2012-10-29T16:31:48"/>
    <d v="2012-11-28T17:31:48"/>
    <n v="30"/>
  </r>
  <r>
    <n v="898"/>
    <n v="2500"/>
    <n v="70"/>
    <x v="2"/>
    <s v="US"/>
    <s v="USD"/>
    <n v="1326651110"/>
    <n v="1322763110"/>
    <x v="0"/>
    <n v="2"/>
    <b v="0"/>
    <s v="music/indie rock"/>
    <n v="3"/>
    <n v="35"/>
    <s v="music"/>
    <s v="indie rock"/>
    <d v="2011-12-01T18:11:50"/>
    <d v="2012-01-15T18:11:50"/>
    <n v="45"/>
  </r>
  <r>
    <n v="899"/>
    <n v="750"/>
    <n v="280"/>
    <x v="2"/>
    <s v="US"/>
    <s v="USD"/>
    <n v="1306549362"/>
    <n v="1302661362"/>
    <x v="0"/>
    <n v="8"/>
    <b v="0"/>
    <s v="music/indie rock"/>
    <n v="37"/>
    <n v="35"/>
    <s v="music"/>
    <s v="indie rock"/>
    <d v="2011-04-13T02:22:42"/>
    <d v="2011-05-28T02:22:42"/>
    <n v="45"/>
  </r>
  <r>
    <n v="900"/>
    <n v="5000"/>
    <n v="21"/>
    <x v="2"/>
    <s v="US"/>
    <s v="USD"/>
    <n v="1459365802"/>
    <n v="1456777402"/>
    <x v="0"/>
    <n v="2"/>
    <b v="0"/>
    <s v="music/jazz"/>
    <n v="0"/>
    <n v="10.5"/>
    <s v="music"/>
    <s v="jazz"/>
    <d v="2016-02-29T20:23:22"/>
    <d v="2016-03-30T19:23:22"/>
    <n v="30"/>
  </r>
  <r>
    <n v="901"/>
    <n v="6500"/>
    <n v="0"/>
    <x v="2"/>
    <s v="US"/>
    <s v="USD"/>
    <n v="1276024260"/>
    <n v="1272050914"/>
    <x v="0"/>
    <n v="0"/>
    <b v="0"/>
    <s v="music/jazz"/>
    <n v="0"/>
    <n v="0"/>
    <s v="music"/>
    <s v="jazz"/>
    <d v="2010-04-23T19:28:34"/>
    <d v="2010-06-08T19:11:00"/>
    <n v="46"/>
  </r>
  <r>
    <n v="902"/>
    <n v="30000"/>
    <n v="90"/>
    <x v="2"/>
    <s v="US"/>
    <s v="USD"/>
    <n v="1409412600"/>
    <n v="1404947422"/>
    <x v="0"/>
    <n v="3"/>
    <b v="0"/>
    <s v="music/jazz"/>
    <n v="0"/>
    <n v="30"/>
    <s v="music"/>
    <s v="jazz"/>
    <d v="2014-07-09T23:10:22"/>
    <d v="2014-08-30T15:30:00"/>
    <n v="52"/>
  </r>
  <r>
    <n v="903"/>
    <n v="5000"/>
    <n v="160"/>
    <x v="2"/>
    <s v="US"/>
    <s v="USD"/>
    <n v="1348367100"/>
    <n v="1346180780"/>
    <x v="0"/>
    <n v="4"/>
    <b v="0"/>
    <s v="music/jazz"/>
    <n v="3"/>
    <n v="40"/>
    <s v="music"/>
    <s v="jazz"/>
    <d v="2012-08-28T19:06:20"/>
    <d v="2012-09-23T02:25:00"/>
    <n v="25"/>
  </r>
  <r>
    <n v="904"/>
    <n v="50000"/>
    <n v="151"/>
    <x v="2"/>
    <s v="US"/>
    <s v="USD"/>
    <n v="1451786137"/>
    <n v="1449194137"/>
    <x v="0"/>
    <n v="3"/>
    <b v="0"/>
    <s v="music/jazz"/>
    <n v="0"/>
    <n v="50.33"/>
    <s v="music"/>
    <s v="jazz"/>
    <d v="2015-12-04T01:55:37"/>
    <d v="2016-01-03T01:55:37"/>
    <n v="30"/>
  </r>
  <r>
    <n v="905"/>
    <n v="6500"/>
    <n v="196"/>
    <x v="2"/>
    <s v="US"/>
    <s v="USD"/>
    <n v="1295847926"/>
    <n v="1290663926"/>
    <x v="0"/>
    <n v="6"/>
    <b v="0"/>
    <s v="music/jazz"/>
    <n v="3"/>
    <n v="32.67"/>
    <s v="music"/>
    <s v="jazz"/>
    <d v="2010-11-25T05:45:26"/>
    <d v="2011-01-24T05:45:26"/>
    <n v="60"/>
  </r>
  <r>
    <n v="906"/>
    <n v="15000"/>
    <n v="0"/>
    <x v="2"/>
    <s v="US"/>
    <s v="USD"/>
    <n v="1394681590"/>
    <n v="1392093190"/>
    <x v="0"/>
    <n v="0"/>
    <b v="0"/>
    <s v="music/jazz"/>
    <n v="0"/>
    <n v="0"/>
    <s v="music"/>
    <s v="jazz"/>
    <d v="2014-02-11T04:33:10"/>
    <d v="2014-03-13T03:33:10"/>
    <n v="30"/>
  </r>
  <r>
    <n v="907"/>
    <n v="2900"/>
    <n v="0"/>
    <x v="2"/>
    <s v="US"/>
    <s v="USD"/>
    <n v="1315715823"/>
    <n v="1313123823"/>
    <x v="0"/>
    <n v="0"/>
    <b v="0"/>
    <s v="music/jazz"/>
    <n v="0"/>
    <n v="0"/>
    <s v="music"/>
    <s v="jazz"/>
    <d v="2011-08-12T04:37:03"/>
    <d v="2011-09-11T04:37:03"/>
    <n v="30"/>
  </r>
  <r>
    <n v="908"/>
    <n v="2500"/>
    <n v="0"/>
    <x v="2"/>
    <s v="US"/>
    <s v="USD"/>
    <n v="1280206740"/>
    <n v="1276283655"/>
    <x v="0"/>
    <n v="0"/>
    <b v="0"/>
    <s v="music/jazz"/>
    <n v="0"/>
    <n v="0"/>
    <s v="music"/>
    <s v="jazz"/>
    <d v="2010-06-11T19:14:15"/>
    <d v="2010-07-27T04:59:00"/>
    <n v="45"/>
  </r>
  <r>
    <n v="909"/>
    <n v="16000"/>
    <n v="520"/>
    <x v="2"/>
    <s v="US"/>
    <s v="USD"/>
    <n v="1343016000"/>
    <n v="1340296440"/>
    <x v="0"/>
    <n v="8"/>
    <b v="0"/>
    <s v="music/jazz"/>
    <n v="3"/>
    <n v="65"/>
    <s v="music"/>
    <s v="jazz"/>
    <d v="2012-06-21T16:34:00"/>
    <d v="2012-07-23T04:00:00"/>
    <n v="31"/>
  </r>
  <r>
    <n v="911"/>
    <n v="100000"/>
    <n v="0"/>
    <x v="2"/>
    <s v="US"/>
    <s v="USD"/>
    <n v="1390522045"/>
    <n v="1388707645"/>
    <x v="0"/>
    <n v="0"/>
    <b v="0"/>
    <s v="music/jazz"/>
    <n v="0"/>
    <n v="0"/>
    <s v="music"/>
    <s v="jazz"/>
    <d v="2014-01-03T00:07:25"/>
    <d v="2014-01-24T00:07:25"/>
    <n v="21"/>
  </r>
  <r>
    <n v="912"/>
    <n v="3500"/>
    <n v="30"/>
    <x v="2"/>
    <s v="US"/>
    <s v="USD"/>
    <n v="1355197047"/>
    <n v="1350009447"/>
    <x v="0"/>
    <n v="2"/>
    <b v="0"/>
    <s v="music/jazz"/>
    <n v="1"/>
    <n v="15"/>
    <s v="music"/>
    <s v="jazz"/>
    <d v="2012-10-12T02:37:27"/>
    <d v="2012-12-11T03:37:27"/>
    <n v="60"/>
  </r>
  <r>
    <n v="913"/>
    <n v="30000"/>
    <n v="1982"/>
    <x v="2"/>
    <s v="US"/>
    <s v="USD"/>
    <n v="1336188019"/>
    <n v="1333596019"/>
    <x v="0"/>
    <n v="24"/>
    <b v="0"/>
    <s v="music/jazz"/>
    <n v="7"/>
    <n v="82.58"/>
    <s v="music"/>
    <s v="jazz"/>
    <d v="2012-04-05T03:20:19"/>
    <d v="2012-05-05T03:20:19"/>
    <n v="30"/>
  </r>
  <r>
    <n v="914"/>
    <n v="1500"/>
    <n v="0"/>
    <x v="2"/>
    <s v="US"/>
    <s v="USD"/>
    <n v="1345918747"/>
    <n v="1343326747"/>
    <x v="0"/>
    <n v="0"/>
    <b v="0"/>
    <s v="music/jazz"/>
    <n v="0"/>
    <n v="0"/>
    <s v="music"/>
    <s v="jazz"/>
    <d v="2012-07-26T18:19:07"/>
    <d v="2012-08-25T18:19:07"/>
    <n v="30"/>
  </r>
  <r>
    <n v="915"/>
    <n v="6500"/>
    <n v="375"/>
    <x v="2"/>
    <s v="US"/>
    <s v="USD"/>
    <n v="1330577940"/>
    <n v="1327853914"/>
    <x v="0"/>
    <n v="9"/>
    <b v="0"/>
    <s v="music/jazz"/>
    <n v="6"/>
    <n v="41.67"/>
    <s v="music"/>
    <s v="jazz"/>
    <d v="2012-01-29T16:18:34"/>
    <d v="2012-03-01T04:59:00"/>
    <n v="32"/>
  </r>
  <r>
    <n v="916"/>
    <n v="3300"/>
    <n v="0"/>
    <x v="2"/>
    <s v="US"/>
    <s v="USD"/>
    <n v="1287723600"/>
    <n v="1284409734"/>
    <x v="0"/>
    <n v="0"/>
    <b v="0"/>
    <s v="music/jazz"/>
    <n v="0"/>
    <n v="0"/>
    <s v="music"/>
    <s v="jazz"/>
    <d v="2010-09-13T20:28:54"/>
    <d v="2010-10-22T05:00:00"/>
    <n v="38"/>
  </r>
  <r>
    <n v="917"/>
    <n v="5000"/>
    <n v="30"/>
    <x v="2"/>
    <s v="US"/>
    <s v="USD"/>
    <n v="1405305000"/>
    <n v="1402612730"/>
    <x v="0"/>
    <n v="1"/>
    <b v="0"/>
    <s v="music/jazz"/>
    <n v="1"/>
    <n v="30"/>
    <s v="music"/>
    <s v="jazz"/>
    <d v="2014-06-12T22:38:50"/>
    <d v="2014-07-14T02:30:00"/>
    <n v="31"/>
  </r>
  <r>
    <n v="919"/>
    <n v="20000"/>
    <n v="100"/>
    <x v="2"/>
    <s v="US"/>
    <s v="USD"/>
    <n v="1355930645"/>
    <n v="1352906645"/>
    <x v="0"/>
    <n v="1"/>
    <b v="0"/>
    <s v="music/jazz"/>
    <n v="1"/>
    <n v="100"/>
    <s v="music"/>
    <s v="jazz"/>
    <d v="2012-11-14T15:24:05"/>
    <d v="2012-12-19T15:24:05"/>
    <n v="35"/>
  </r>
  <r>
    <n v="920"/>
    <n v="5500"/>
    <n v="0"/>
    <x v="2"/>
    <s v="US"/>
    <s v="USD"/>
    <n v="1384448822"/>
    <n v="1381853222"/>
    <x v="0"/>
    <n v="0"/>
    <b v="0"/>
    <s v="music/jazz"/>
    <n v="0"/>
    <n v="0"/>
    <s v="music"/>
    <s v="jazz"/>
    <d v="2013-10-15T16:07:02"/>
    <d v="2013-11-14T17:07:02"/>
    <n v="30"/>
  </r>
  <r>
    <n v="921"/>
    <n v="15000"/>
    <n v="4635"/>
    <x v="2"/>
    <s v="US"/>
    <s v="USD"/>
    <n v="1323666376"/>
    <n v="1320033976"/>
    <x v="0"/>
    <n v="20"/>
    <b v="0"/>
    <s v="music/jazz"/>
    <n v="31"/>
    <n v="231.75"/>
    <s v="music"/>
    <s v="jazz"/>
    <d v="2011-10-31T04:06:16"/>
    <d v="2011-12-12T05:06:16"/>
    <n v="42"/>
  </r>
  <r>
    <n v="922"/>
    <n v="27000"/>
    <n v="5680"/>
    <x v="2"/>
    <s v="US"/>
    <s v="USD"/>
    <n v="1412167393"/>
    <n v="1409143393"/>
    <x v="0"/>
    <n v="30"/>
    <b v="0"/>
    <s v="music/jazz"/>
    <n v="21"/>
    <n v="189.33"/>
    <s v="music"/>
    <s v="jazz"/>
    <d v="2014-08-27T12:43:13"/>
    <d v="2014-10-01T12:43:13"/>
    <n v="35"/>
  </r>
  <r>
    <n v="923"/>
    <n v="15000"/>
    <n v="330"/>
    <x v="2"/>
    <s v="US"/>
    <s v="USD"/>
    <n v="1416614523"/>
    <n v="1414018923"/>
    <x v="0"/>
    <n v="6"/>
    <b v="0"/>
    <s v="music/jazz"/>
    <n v="2"/>
    <n v="55"/>
    <s v="music"/>
    <s v="jazz"/>
    <d v="2014-10-22T23:02:03"/>
    <d v="2014-11-22T00:02:03"/>
    <n v="30"/>
  </r>
  <r>
    <n v="924"/>
    <n v="3000"/>
    <n v="327"/>
    <x v="2"/>
    <s v="US"/>
    <s v="USD"/>
    <n v="1360795069"/>
    <n v="1358203069"/>
    <x v="0"/>
    <n v="15"/>
    <b v="0"/>
    <s v="music/jazz"/>
    <n v="11"/>
    <n v="21.8"/>
    <s v="music"/>
    <s v="jazz"/>
    <d v="2013-01-14T22:37:49"/>
    <d v="2013-02-13T22:37:49"/>
    <n v="30"/>
  </r>
  <r>
    <n v="925"/>
    <n v="6000"/>
    <n v="160"/>
    <x v="2"/>
    <s v="US"/>
    <s v="USD"/>
    <n v="1385590111"/>
    <n v="1382994511"/>
    <x v="0"/>
    <n v="5"/>
    <b v="0"/>
    <s v="music/jazz"/>
    <n v="3"/>
    <n v="32"/>
    <s v="music"/>
    <s v="jazz"/>
    <d v="2013-10-28T21:08:31"/>
    <d v="2013-11-27T22:08:31"/>
    <n v="30"/>
  </r>
  <r>
    <n v="926"/>
    <n v="7000"/>
    <n v="0"/>
    <x v="2"/>
    <s v="US"/>
    <s v="USD"/>
    <n v="1278628800"/>
    <n v="1276043330"/>
    <x v="0"/>
    <n v="0"/>
    <b v="0"/>
    <s v="music/jazz"/>
    <n v="0"/>
    <n v="0"/>
    <s v="music"/>
    <s v="jazz"/>
    <d v="2010-06-09T00:28:50"/>
    <d v="2010-07-08T22:40:00"/>
    <n v="30"/>
  </r>
  <r>
    <n v="927"/>
    <n v="20000"/>
    <n v="0"/>
    <x v="2"/>
    <s v="US"/>
    <s v="USD"/>
    <n v="1337024695"/>
    <n v="1334432695"/>
    <x v="0"/>
    <n v="0"/>
    <b v="0"/>
    <s v="music/jazz"/>
    <n v="0"/>
    <n v="0"/>
    <s v="music"/>
    <s v="jazz"/>
    <d v="2012-04-14T19:44:55"/>
    <d v="2012-05-14T19:44:55"/>
    <n v="30"/>
  </r>
  <r>
    <n v="928"/>
    <n v="14500"/>
    <n v="1575"/>
    <x v="2"/>
    <s v="US"/>
    <s v="USD"/>
    <n v="1353196800"/>
    <n v="1348864913"/>
    <x v="0"/>
    <n v="28"/>
    <b v="0"/>
    <s v="music/jazz"/>
    <n v="11"/>
    <n v="56.25"/>
    <s v="music"/>
    <s v="jazz"/>
    <d v="2012-09-28T20:41:53"/>
    <d v="2012-11-18T00:00:00"/>
    <n v="50"/>
  </r>
  <r>
    <n v="929"/>
    <n v="500"/>
    <n v="0"/>
    <x v="2"/>
    <s v="US"/>
    <s v="USD"/>
    <n v="1333946569"/>
    <n v="1331358169"/>
    <x v="0"/>
    <n v="0"/>
    <b v="0"/>
    <s v="music/jazz"/>
    <n v="0"/>
    <n v="0"/>
    <s v="music"/>
    <s v="jazz"/>
    <d v="2012-03-10T05:42:49"/>
    <d v="2012-04-09T04:42:49"/>
    <n v="30"/>
  </r>
  <r>
    <n v="930"/>
    <n v="900"/>
    <n v="345"/>
    <x v="2"/>
    <s v="US"/>
    <s v="USD"/>
    <n v="1277501520"/>
    <n v="1273874306"/>
    <x v="0"/>
    <n v="5"/>
    <b v="0"/>
    <s v="music/jazz"/>
    <n v="38"/>
    <n v="69"/>
    <s v="music"/>
    <s v="jazz"/>
    <d v="2010-05-14T21:58:26"/>
    <d v="2010-06-25T21:32:00"/>
    <n v="42"/>
  </r>
  <r>
    <n v="932"/>
    <n v="9500"/>
    <n v="1381"/>
    <x v="2"/>
    <s v="US"/>
    <s v="USD"/>
    <n v="1363990545"/>
    <n v="1360106145"/>
    <x v="0"/>
    <n v="30"/>
    <b v="0"/>
    <s v="music/jazz"/>
    <n v="15"/>
    <n v="46.03"/>
    <s v="music"/>
    <s v="jazz"/>
    <d v="2013-02-05T23:15:45"/>
    <d v="2013-03-22T22:15:45"/>
    <n v="45"/>
  </r>
  <r>
    <n v="933"/>
    <n v="2000"/>
    <n v="120"/>
    <x v="2"/>
    <s v="US"/>
    <s v="USD"/>
    <n v="1399867409"/>
    <n v="1394683409"/>
    <x v="0"/>
    <n v="2"/>
    <b v="0"/>
    <s v="music/jazz"/>
    <n v="6"/>
    <n v="60"/>
    <s v="music"/>
    <s v="jazz"/>
    <d v="2014-03-13T04:03:29"/>
    <d v="2014-05-12T04:03:29"/>
    <n v="60"/>
  </r>
  <r>
    <n v="935"/>
    <n v="3500"/>
    <n v="50"/>
    <x v="2"/>
    <s v="US"/>
    <s v="USD"/>
    <n v="1454054429"/>
    <n v="1451462429"/>
    <x v="0"/>
    <n v="2"/>
    <b v="0"/>
    <s v="music/jazz"/>
    <n v="1"/>
    <n v="25"/>
    <s v="music"/>
    <s v="jazz"/>
    <d v="2015-12-30T08:00:29"/>
    <d v="2016-01-29T08:00:29"/>
    <n v="30"/>
  </r>
  <r>
    <n v="936"/>
    <n v="1400"/>
    <n v="0"/>
    <x v="2"/>
    <s v="US"/>
    <s v="USD"/>
    <n v="1326916800"/>
    <n v="1323131689"/>
    <x v="0"/>
    <n v="0"/>
    <b v="0"/>
    <s v="music/jazz"/>
    <n v="0"/>
    <n v="0"/>
    <s v="music"/>
    <s v="jazz"/>
    <d v="2011-12-06T00:34:49"/>
    <d v="2012-01-18T20:00:00"/>
    <n v="44"/>
  </r>
  <r>
    <n v="937"/>
    <n v="3500"/>
    <n v="40"/>
    <x v="2"/>
    <s v="US"/>
    <s v="USD"/>
    <n v="1383509357"/>
    <n v="1380913757"/>
    <x v="0"/>
    <n v="2"/>
    <b v="0"/>
    <s v="music/jazz"/>
    <n v="1"/>
    <n v="20"/>
    <s v="music"/>
    <s v="jazz"/>
    <d v="2013-10-04T19:09:17"/>
    <d v="2013-11-03T20:09:17"/>
    <n v="30"/>
  </r>
  <r>
    <n v="938"/>
    <n v="7000"/>
    <n v="25"/>
    <x v="2"/>
    <s v="US"/>
    <s v="USD"/>
    <n v="1346585448"/>
    <n v="1343993448"/>
    <x v="0"/>
    <n v="1"/>
    <b v="0"/>
    <s v="music/jazz"/>
    <n v="0"/>
    <n v="25"/>
    <s v="music"/>
    <s v="jazz"/>
    <d v="2012-08-03T11:30:48"/>
    <d v="2012-09-02T11:30:48"/>
    <n v="30"/>
  </r>
  <r>
    <n v="939"/>
    <n v="2750"/>
    <n v="40"/>
    <x v="2"/>
    <s v="US"/>
    <s v="USD"/>
    <n v="1372622280"/>
    <n v="1369246738"/>
    <x v="0"/>
    <n v="2"/>
    <b v="0"/>
    <s v="music/jazz"/>
    <n v="1"/>
    <n v="20"/>
    <s v="music"/>
    <s v="jazz"/>
    <d v="2013-05-22T18:18:58"/>
    <d v="2013-06-30T19:58:00"/>
    <n v="39"/>
  </r>
  <r>
    <n v="940"/>
    <n v="9000"/>
    <n v="1544"/>
    <x v="2"/>
    <s v="US"/>
    <s v="USD"/>
    <n v="1439251926"/>
    <n v="1435363926"/>
    <x v="0"/>
    <n v="14"/>
    <b v="0"/>
    <s v="technology/wearables"/>
    <n v="17"/>
    <n v="110.29"/>
    <s v="technology"/>
    <s v="wearables"/>
    <d v="2015-06-27T00:12:06"/>
    <d v="2015-08-11T00:12:06"/>
    <n v="45"/>
  </r>
  <r>
    <n v="941"/>
    <n v="50000"/>
    <n v="1161"/>
    <x v="2"/>
    <s v="US"/>
    <s v="USD"/>
    <n v="1486693145"/>
    <n v="1484101145"/>
    <x v="0"/>
    <n v="31"/>
    <b v="0"/>
    <s v="technology/wearables"/>
    <n v="2"/>
    <n v="37.450000000000003"/>
    <s v="technology"/>
    <s v="wearables"/>
    <d v="2017-01-11T02:19:05"/>
    <d v="2017-02-10T02:19:05"/>
    <n v="30"/>
  </r>
  <r>
    <n v="942"/>
    <n v="7500"/>
    <n v="668"/>
    <x v="2"/>
    <s v="US"/>
    <s v="USD"/>
    <n v="1455826460"/>
    <n v="1452716060"/>
    <x v="0"/>
    <n v="16"/>
    <b v="0"/>
    <s v="technology/wearables"/>
    <n v="9"/>
    <n v="41.75"/>
    <s v="technology"/>
    <s v="wearables"/>
    <d v="2016-01-13T20:14:20"/>
    <d v="2016-02-18T20:14:20"/>
    <n v="36"/>
  </r>
  <r>
    <n v="943"/>
    <n v="3000"/>
    <n v="289"/>
    <x v="2"/>
    <s v="US"/>
    <s v="USD"/>
    <n v="1480438905"/>
    <n v="1477843305"/>
    <x v="0"/>
    <n v="12"/>
    <b v="0"/>
    <s v="technology/wearables"/>
    <n v="10"/>
    <n v="24.08"/>
    <s v="technology"/>
    <s v="wearables"/>
    <d v="2016-10-30T16:01:45"/>
    <d v="2016-11-29T17:01:45"/>
    <n v="30"/>
  </r>
  <r>
    <n v="944"/>
    <n v="50000"/>
    <n v="6663"/>
    <x v="2"/>
    <s v="US"/>
    <s v="USD"/>
    <n v="1460988000"/>
    <n v="1458050450"/>
    <x v="0"/>
    <n v="96"/>
    <b v="0"/>
    <s v="technology/wearables"/>
    <n v="13"/>
    <n v="69.41"/>
    <s v="technology"/>
    <s v="wearables"/>
    <d v="2016-03-15T14:00:50"/>
    <d v="2016-04-18T14:00:00"/>
    <n v="34"/>
  </r>
  <r>
    <n v="946"/>
    <n v="15000"/>
    <n v="286"/>
    <x v="2"/>
    <s v="US"/>
    <s v="USD"/>
    <n v="1473444048"/>
    <n v="1470852048"/>
    <x v="0"/>
    <n v="5"/>
    <b v="0"/>
    <s v="technology/wearables"/>
    <n v="2"/>
    <n v="57.2"/>
    <s v="technology"/>
    <s v="wearables"/>
    <d v="2016-08-10T18:00:48"/>
    <d v="2016-09-09T18:00:48"/>
    <n v="30"/>
  </r>
  <r>
    <n v="947"/>
    <n v="850"/>
    <n v="0"/>
    <x v="2"/>
    <s v="US"/>
    <s v="USD"/>
    <n v="1467312306"/>
    <n v="1462128306"/>
    <x v="0"/>
    <n v="0"/>
    <b v="0"/>
    <s v="technology/wearables"/>
    <n v="0"/>
    <n v="0"/>
    <s v="technology"/>
    <s v="wearables"/>
    <d v="2016-05-01T18:45:06"/>
    <d v="2016-06-30T18:45:06"/>
    <n v="60"/>
  </r>
  <r>
    <n v="951"/>
    <n v="50000"/>
    <n v="19195"/>
    <x v="2"/>
    <s v="US"/>
    <s v="USD"/>
    <n v="1465054872"/>
    <n v="1461166872"/>
    <x v="0"/>
    <n v="121"/>
    <b v="0"/>
    <s v="technology/wearables"/>
    <n v="38"/>
    <n v="158.63999999999999"/>
    <s v="technology"/>
    <s v="wearables"/>
    <d v="2016-04-20T15:41:12"/>
    <d v="2016-06-04T15:41:12"/>
    <n v="45"/>
  </r>
  <r>
    <n v="952"/>
    <n v="49000"/>
    <n v="19572"/>
    <x v="2"/>
    <s v="US"/>
    <s v="USD"/>
    <n v="1479483812"/>
    <n v="1476888212"/>
    <x v="0"/>
    <n v="196"/>
    <b v="0"/>
    <s v="technology/wearables"/>
    <n v="40"/>
    <n v="99.86"/>
    <s v="technology"/>
    <s v="wearables"/>
    <d v="2016-10-19T14:43:32"/>
    <d v="2016-11-18T15:43:32"/>
    <n v="30"/>
  </r>
  <r>
    <n v="953"/>
    <n v="15000"/>
    <n v="126"/>
    <x v="2"/>
    <s v="US"/>
    <s v="USD"/>
    <n v="1422158199"/>
    <n v="1419566199"/>
    <x v="0"/>
    <n v="5"/>
    <b v="0"/>
    <s v="technology/wearables"/>
    <n v="1"/>
    <n v="25.2"/>
    <s v="technology"/>
    <s v="wearables"/>
    <d v="2014-12-26T03:56:39"/>
    <d v="2015-01-25T03:56:39"/>
    <n v="30"/>
  </r>
  <r>
    <n v="954"/>
    <n v="15000"/>
    <n v="6511"/>
    <x v="2"/>
    <s v="US"/>
    <s v="USD"/>
    <n v="1440100839"/>
    <n v="1436472039"/>
    <x v="0"/>
    <n v="73"/>
    <b v="0"/>
    <s v="technology/wearables"/>
    <n v="43"/>
    <n v="89.19"/>
    <s v="technology"/>
    <s v="wearables"/>
    <d v="2015-07-09T20:00:39"/>
    <d v="2015-08-20T20:00:39"/>
    <n v="42"/>
  </r>
  <r>
    <n v="955"/>
    <n v="300000"/>
    <n v="16984"/>
    <x v="2"/>
    <s v="US"/>
    <s v="USD"/>
    <n v="1473750300"/>
    <n v="1470294300"/>
    <x v="0"/>
    <n v="93"/>
    <b v="0"/>
    <s v="technology/wearables"/>
    <n v="6"/>
    <n v="182.62"/>
    <s v="technology"/>
    <s v="wearables"/>
    <d v="2016-08-04T07:05:00"/>
    <d v="2016-09-13T07:05:00"/>
    <n v="40"/>
  </r>
  <r>
    <n v="956"/>
    <n v="50000"/>
    <n v="861"/>
    <x v="2"/>
    <s v="US"/>
    <s v="USD"/>
    <n v="1430081759"/>
    <n v="1424901359"/>
    <x v="0"/>
    <n v="17"/>
    <b v="0"/>
    <s v="technology/wearables"/>
    <n v="2"/>
    <n v="50.65"/>
    <s v="technology"/>
    <s v="wearables"/>
    <d v="2015-02-25T21:55:59"/>
    <d v="2015-04-26T20:55:59"/>
    <n v="60"/>
  </r>
  <r>
    <n v="957"/>
    <n v="12000"/>
    <n v="233"/>
    <x v="2"/>
    <s v="US"/>
    <s v="USD"/>
    <n v="1479392133"/>
    <n v="1476710133"/>
    <x v="0"/>
    <n v="7"/>
    <b v="0"/>
    <s v="technology/wearables"/>
    <n v="2"/>
    <n v="33.29"/>
    <s v="technology"/>
    <s v="wearables"/>
    <d v="2016-10-17T13:15:33"/>
    <d v="2016-11-17T14:15:33"/>
    <n v="31"/>
  </r>
  <r>
    <n v="958"/>
    <n v="7777"/>
    <n v="881"/>
    <x v="2"/>
    <s v="US"/>
    <s v="USD"/>
    <n v="1428641940"/>
    <n v="1426792563"/>
    <x v="0"/>
    <n v="17"/>
    <b v="0"/>
    <s v="technology/wearables"/>
    <n v="11"/>
    <n v="51.82"/>
    <s v="technology"/>
    <s v="wearables"/>
    <d v="2015-03-19T19:16:03"/>
    <d v="2015-04-10T04:59:00"/>
    <n v="21"/>
  </r>
  <r>
    <n v="959"/>
    <n v="50000"/>
    <n v="19430"/>
    <x v="2"/>
    <s v="US"/>
    <s v="USD"/>
    <n v="1421640665"/>
    <n v="1419048665"/>
    <x v="0"/>
    <n v="171"/>
    <b v="0"/>
    <s v="technology/wearables"/>
    <n v="39"/>
    <n v="113.63"/>
    <s v="technology"/>
    <s v="wearables"/>
    <d v="2014-12-20T04:11:05"/>
    <d v="2015-01-19T04:11:05"/>
    <n v="30"/>
  </r>
  <r>
    <n v="960"/>
    <n v="55650"/>
    <n v="25655"/>
    <x v="2"/>
    <s v="US"/>
    <s v="USD"/>
    <n v="1489500155"/>
    <n v="1485874955"/>
    <x v="0"/>
    <n v="188"/>
    <b v="0"/>
    <s v="technology/wearables"/>
    <n v="46"/>
    <n v="136.46"/>
    <s v="technology"/>
    <s v="wearables"/>
    <d v="2017-01-31T15:02:35"/>
    <d v="2017-03-14T14:02:35"/>
    <n v="42"/>
  </r>
  <r>
    <n v="961"/>
    <n v="95000"/>
    <n v="40079"/>
    <x v="2"/>
    <s v="US"/>
    <s v="USD"/>
    <n v="1487617200"/>
    <n v="1483634335"/>
    <x v="0"/>
    <n v="110"/>
    <b v="0"/>
    <s v="technology/wearables"/>
    <n v="42"/>
    <n v="364.35"/>
    <s v="technology"/>
    <s v="wearables"/>
    <d v="2017-01-05T16:38:55"/>
    <d v="2017-02-20T19:00:00"/>
    <n v="46"/>
  </r>
  <r>
    <n v="962"/>
    <n v="2500"/>
    <n v="712"/>
    <x v="2"/>
    <s v="US"/>
    <s v="USD"/>
    <n v="1455210353"/>
    <n v="1451927153"/>
    <x v="0"/>
    <n v="37"/>
    <b v="0"/>
    <s v="technology/wearables"/>
    <n v="28"/>
    <n v="19.239999999999998"/>
    <s v="technology"/>
    <s v="wearables"/>
    <d v="2016-01-04T17:05:53"/>
    <d v="2016-02-11T17:05:53"/>
    <n v="38"/>
  </r>
  <r>
    <n v="963"/>
    <n v="35000"/>
    <n v="377"/>
    <x v="2"/>
    <s v="US"/>
    <s v="USD"/>
    <n v="1476717319"/>
    <n v="1473693319"/>
    <x v="0"/>
    <n v="9"/>
    <b v="0"/>
    <s v="technology/wearables"/>
    <n v="1"/>
    <n v="41.89"/>
    <s v="technology"/>
    <s v="wearables"/>
    <d v="2016-09-12T15:15:19"/>
    <d v="2016-10-17T15:15:19"/>
    <n v="35"/>
  </r>
  <r>
    <n v="965"/>
    <n v="25000"/>
    <n v="298"/>
    <x v="2"/>
    <s v="US"/>
    <s v="USD"/>
    <n v="1477454340"/>
    <n v="1474676646"/>
    <x v="0"/>
    <n v="6"/>
    <b v="0"/>
    <s v="technology/wearables"/>
    <n v="1"/>
    <n v="49.67"/>
    <s v="technology"/>
    <s v="wearables"/>
    <d v="2016-09-24T00:24:06"/>
    <d v="2016-10-26T03:59:00"/>
    <n v="32"/>
  </r>
  <r>
    <n v="966"/>
    <n v="12000"/>
    <n v="1776"/>
    <x v="2"/>
    <s v="US"/>
    <s v="USD"/>
    <n v="1475766932"/>
    <n v="1473174932"/>
    <x v="0"/>
    <n v="30"/>
    <b v="0"/>
    <s v="technology/wearables"/>
    <n v="15"/>
    <n v="59.2"/>
    <s v="technology"/>
    <s v="wearables"/>
    <d v="2016-09-06T15:15:32"/>
    <d v="2016-10-06T15:15:32"/>
    <n v="30"/>
  </r>
  <r>
    <n v="967"/>
    <n v="20000"/>
    <n v="3562"/>
    <x v="2"/>
    <s v="US"/>
    <s v="USD"/>
    <n v="1461301574"/>
    <n v="1456121174"/>
    <x v="0"/>
    <n v="81"/>
    <b v="0"/>
    <s v="technology/wearables"/>
    <n v="18"/>
    <n v="43.98"/>
    <s v="technology"/>
    <s v="wearables"/>
    <d v="2016-02-22T06:06:14"/>
    <d v="2016-04-22T05:06:14"/>
    <n v="60"/>
  </r>
  <r>
    <n v="968"/>
    <n v="8000"/>
    <n v="106"/>
    <x v="2"/>
    <s v="US"/>
    <s v="USD"/>
    <n v="1408134034"/>
    <n v="1405542034"/>
    <x v="0"/>
    <n v="4"/>
    <b v="0"/>
    <s v="technology/wearables"/>
    <n v="1"/>
    <n v="26.5"/>
    <s v="technology"/>
    <s v="wearables"/>
    <d v="2014-07-16T20:20:34"/>
    <d v="2014-08-15T20:20:34"/>
    <n v="30"/>
  </r>
  <r>
    <n v="971"/>
    <n v="100000"/>
    <n v="226"/>
    <x v="2"/>
    <s v="US"/>
    <s v="USD"/>
    <n v="1433178060"/>
    <n v="1429290060"/>
    <x v="0"/>
    <n v="5"/>
    <b v="0"/>
    <s v="technology/wearables"/>
    <n v="0"/>
    <n v="45.2"/>
    <s v="technology"/>
    <s v="wearables"/>
    <d v="2015-04-17T17:01:00"/>
    <d v="2015-06-01T17:01:00"/>
    <n v="45"/>
  </r>
  <r>
    <n v="972"/>
    <n v="20000"/>
    <n v="6925"/>
    <x v="2"/>
    <s v="US"/>
    <s v="USD"/>
    <n v="1409813940"/>
    <n v="1407271598"/>
    <x v="0"/>
    <n v="45"/>
    <b v="0"/>
    <s v="technology/wearables"/>
    <n v="35"/>
    <n v="153.88999999999999"/>
    <s v="technology"/>
    <s v="wearables"/>
    <d v="2014-08-05T20:46:38"/>
    <d v="2014-09-04T06:59:00"/>
    <n v="29"/>
  </r>
  <r>
    <n v="973"/>
    <n v="20000"/>
    <n v="411"/>
    <x v="2"/>
    <s v="US"/>
    <s v="USD"/>
    <n v="1447032093"/>
    <n v="1441844493"/>
    <x v="0"/>
    <n v="8"/>
    <b v="0"/>
    <s v="technology/wearables"/>
    <n v="2"/>
    <n v="51.38"/>
    <s v="technology"/>
    <s v="wearables"/>
    <d v="2015-09-10T00:21:33"/>
    <d v="2015-11-09T01:21:33"/>
    <n v="60"/>
  </r>
  <r>
    <n v="974"/>
    <n v="50000"/>
    <n v="280"/>
    <x v="2"/>
    <s v="US"/>
    <s v="USD"/>
    <n v="1458925156"/>
    <n v="1456336756"/>
    <x v="0"/>
    <n v="3"/>
    <b v="0"/>
    <s v="technology/wearables"/>
    <n v="1"/>
    <n v="93.33"/>
    <s v="technology"/>
    <s v="wearables"/>
    <d v="2016-02-24T17:59:16"/>
    <d v="2016-03-25T16:59:16"/>
    <n v="30"/>
  </r>
  <r>
    <n v="975"/>
    <n v="100000"/>
    <n v="2607"/>
    <x v="2"/>
    <s v="US"/>
    <s v="USD"/>
    <n v="1467132185"/>
    <n v="1461948185"/>
    <x v="0"/>
    <n v="24"/>
    <b v="0"/>
    <s v="technology/wearables"/>
    <n v="3"/>
    <n v="108.63"/>
    <s v="technology"/>
    <s v="wearables"/>
    <d v="2016-04-29T16:43:05"/>
    <d v="2016-06-28T16:43:05"/>
    <n v="60"/>
  </r>
  <r>
    <n v="979"/>
    <n v="35000"/>
    <n v="28986.16"/>
    <x v="2"/>
    <s v="US"/>
    <s v="USD"/>
    <n v="1466449140"/>
    <n v="1463392828"/>
    <x v="0"/>
    <n v="96"/>
    <b v="0"/>
    <s v="technology/wearables"/>
    <n v="83"/>
    <n v="301.94"/>
    <s v="technology"/>
    <s v="wearables"/>
    <d v="2016-05-16T10:00:28"/>
    <d v="2016-06-20T18:59:00"/>
    <n v="35"/>
  </r>
  <r>
    <n v="980"/>
    <n v="10000"/>
    <n v="1486"/>
    <x v="2"/>
    <s v="US"/>
    <s v="USD"/>
    <n v="1417387322"/>
    <n v="1413495722"/>
    <x v="0"/>
    <n v="31"/>
    <b v="0"/>
    <s v="technology/wearables"/>
    <n v="15"/>
    <n v="47.94"/>
    <s v="technology"/>
    <s v="wearables"/>
    <d v="2014-10-16T21:42:02"/>
    <d v="2014-11-30T22:42:02"/>
    <n v="45"/>
  </r>
  <r>
    <n v="981"/>
    <n v="88888"/>
    <n v="11"/>
    <x v="2"/>
    <s v="US"/>
    <s v="USD"/>
    <n v="1407624222"/>
    <n v="1405032222"/>
    <x v="0"/>
    <n v="4"/>
    <b v="0"/>
    <s v="technology/wearables"/>
    <n v="0"/>
    <n v="2.75"/>
    <s v="technology"/>
    <s v="wearables"/>
    <d v="2014-07-10T22:43:42"/>
    <d v="2014-08-09T22:43:42"/>
    <n v="30"/>
  </r>
  <r>
    <n v="982"/>
    <n v="17500"/>
    <n v="3"/>
    <x v="2"/>
    <s v="US"/>
    <s v="USD"/>
    <n v="1475431486"/>
    <n v="1472839486"/>
    <x v="0"/>
    <n v="3"/>
    <b v="0"/>
    <s v="technology/wearables"/>
    <n v="0"/>
    <n v="1"/>
    <s v="technology"/>
    <s v="wearables"/>
    <d v="2016-09-02T18:04:46"/>
    <d v="2016-10-02T18:04:46"/>
    <n v="30"/>
  </r>
  <r>
    <n v="984"/>
    <n v="10000"/>
    <n v="106"/>
    <x v="2"/>
    <s v="US"/>
    <s v="USD"/>
    <n v="1427507208"/>
    <n v="1424918808"/>
    <x v="0"/>
    <n v="3"/>
    <b v="0"/>
    <s v="technology/wearables"/>
    <n v="1"/>
    <n v="35.33"/>
    <s v="technology"/>
    <s v="wearables"/>
    <d v="2015-02-26T02:46:48"/>
    <d v="2015-03-28T01:46:48"/>
    <n v="30"/>
  </r>
  <r>
    <n v="989"/>
    <n v="10000"/>
    <n v="1677"/>
    <x v="2"/>
    <s v="US"/>
    <s v="USD"/>
    <n v="1475101495"/>
    <n v="1472509495"/>
    <x v="0"/>
    <n v="32"/>
    <b v="0"/>
    <s v="technology/wearables"/>
    <n v="17"/>
    <n v="52.41"/>
    <s v="technology"/>
    <s v="wearables"/>
    <d v="2016-08-29T22:24:55"/>
    <d v="2016-09-28T22:24:55"/>
    <n v="30"/>
  </r>
  <r>
    <n v="990"/>
    <n v="25000"/>
    <n v="26"/>
    <x v="2"/>
    <s v="US"/>
    <s v="USD"/>
    <n v="1409770164"/>
    <n v="1407178164"/>
    <x v="0"/>
    <n v="2"/>
    <b v="0"/>
    <s v="technology/wearables"/>
    <n v="0"/>
    <n v="13"/>
    <s v="technology"/>
    <s v="wearables"/>
    <d v="2014-08-04T18:49:24"/>
    <d v="2014-09-03T18:49:24"/>
    <n v="30"/>
  </r>
  <r>
    <n v="992"/>
    <n v="100000"/>
    <n v="467"/>
    <x v="2"/>
    <s v="US"/>
    <s v="USD"/>
    <n v="1462655519"/>
    <n v="1457475119"/>
    <x v="0"/>
    <n v="4"/>
    <b v="0"/>
    <s v="technology/wearables"/>
    <n v="0"/>
    <n v="116.75"/>
    <s v="technology"/>
    <s v="wearables"/>
    <d v="2016-03-08T22:11:59"/>
    <d v="2016-05-07T21:11:59"/>
    <n v="60"/>
  </r>
  <r>
    <n v="993"/>
    <n v="70000"/>
    <n v="17561"/>
    <x v="2"/>
    <s v="US"/>
    <s v="USD"/>
    <n v="1478926800"/>
    <n v="1476054568"/>
    <x v="0"/>
    <n v="196"/>
    <b v="0"/>
    <s v="technology/wearables"/>
    <n v="25"/>
    <n v="89.6"/>
    <s v="technology"/>
    <s v="wearables"/>
    <d v="2016-10-09T23:09:28"/>
    <d v="2016-11-12T05:00:00"/>
    <n v="33"/>
  </r>
  <r>
    <n v="994"/>
    <n v="200000"/>
    <n v="4669"/>
    <x v="2"/>
    <s v="US"/>
    <s v="USD"/>
    <n v="1417388340"/>
    <n v="1412835530"/>
    <x v="0"/>
    <n v="11"/>
    <b v="0"/>
    <s v="technology/wearables"/>
    <n v="2"/>
    <n v="424.45"/>
    <s v="technology"/>
    <s v="wearables"/>
    <d v="2014-10-09T06:18:50"/>
    <d v="2014-11-30T22:59:00"/>
    <n v="53"/>
  </r>
  <r>
    <n v="995"/>
    <n v="10000"/>
    <n v="726"/>
    <x v="2"/>
    <s v="US"/>
    <s v="USD"/>
    <n v="1417276800"/>
    <n v="1415140480"/>
    <x v="0"/>
    <n v="9"/>
    <b v="0"/>
    <s v="technology/wearables"/>
    <n v="7"/>
    <n v="80.67"/>
    <s v="technology"/>
    <s v="wearables"/>
    <d v="2014-11-04T22:34:40"/>
    <d v="2014-11-29T16:00:00"/>
    <n v="25"/>
  </r>
  <r>
    <n v="996"/>
    <n v="4000"/>
    <n v="65"/>
    <x v="2"/>
    <s v="US"/>
    <s v="USD"/>
    <n v="1406474820"/>
    <n v="1403902060"/>
    <x v="0"/>
    <n v="5"/>
    <b v="0"/>
    <s v="technology/wearables"/>
    <n v="2"/>
    <n v="13"/>
    <s v="technology"/>
    <s v="wearables"/>
    <d v="2014-06-27T20:47:40"/>
    <d v="2014-07-27T15:27:00"/>
    <n v="30"/>
  </r>
  <r>
    <n v="997"/>
    <n v="5000"/>
    <n v="65"/>
    <x v="2"/>
    <s v="US"/>
    <s v="USD"/>
    <n v="1417145297"/>
    <n v="1414549697"/>
    <x v="0"/>
    <n v="8"/>
    <b v="0"/>
    <s v="technology/wearables"/>
    <n v="1"/>
    <n v="8.1300000000000008"/>
    <s v="technology"/>
    <s v="wearables"/>
    <d v="2014-10-29T02:28:17"/>
    <d v="2014-11-28T03:28:17"/>
    <n v="30"/>
  </r>
  <r>
    <n v="1000"/>
    <n v="894700"/>
    <n v="19824"/>
    <x v="1"/>
    <s v="US"/>
    <s v="USD"/>
    <n v="1489537560"/>
    <n v="1484357160"/>
    <x v="0"/>
    <n v="6"/>
    <b v="0"/>
    <s v="technology/wearables"/>
    <n v="2"/>
    <n v="3304"/>
    <s v="technology"/>
    <s v="wearables"/>
    <d v="2017-01-14T01:26:00"/>
    <d v="2017-03-15T00:26:00"/>
    <n v="60"/>
  </r>
  <r>
    <n v="1002"/>
    <n v="9999"/>
    <n v="2960"/>
    <x v="1"/>
    <s v="US"/>
    <s v="USD"/>
    <n v="1450331940"/>
    <n v="1447777514"/>
    <x v="0"/>
    <n v="22"/>
    <b v="0"/>
    <s v="technology/wearables"/>
    <n v="30"/>
    <n v="134.55000000000001"/>
    <s v="technology"/>
    <s v="wearables"/>
    <d v="2015-11-17T16:25:14"/>
    <d v="2015-12-17T05:59:00"/>
    <n v="30"/>
  </r>
  <r>
    <n v="1004"/>
    <n v="25000"/>
    <n v="20552"/>
    <x v="1"/>
    <s v="US"/>
    <s v="USD"/>
    <n v="1455814827"/>
    <n v="1453222827"/>
    <x v="0"/>
    <n v="95"/>
    <b v="0"/>
    <s v="technology/wearables"/>
    <n v="82"/>
    <n v="216.34"/>
    <s v="technology"/>
    <s v="wearables"/>
    <d v="2016-01-19T17:00:27"/>
    <d v="2016-02-18T17:00:27"/>
    <n v="30"/>
  </r>
  <r>
    <n v="1005"/>
    <n v="200000"/>
    <n v="150102"/>
    <x v="1"/>
    <s v="US"/>
    <s v="USD"/>
    <n v="1446217183"/>
    <n v="1443538783"/>
    <x v="0"/>
    <n v="161"/>
    <b v="0"/>
    <s v="technology/wearables"/>
    <n v="75"/>
    <n v="932.31"/>
    <s v="technology"/>
    <s v="wearables"/>
    <d v="2015-09-29T14:59:43"/>
    <d v="2015-10-30T14:59:43"/>
    <n v="31"/>
  </r>
  <r>
    <n v="1006"/>
    <n v="4000"/>
    <n v="234"/>
    <x v="1"/>
    <s v="US"/>
    <s v="USD"/>
    <n v="1418368260"/>
    <n v="1417654672"/>
    <x v="0"/>
    <n v="8"/>
    <b v="0"/>
    <s v="technology/wearables"/>
    <n v="6"/>
    <n v="29.25"/>
    <s v="technology"/>
    <s v="wearables"/>
    <d v="2014-12-04T00:57:52"/>
    <d v="2014-12-12T07:11:00"/>
    <n v="8"/>
  </r>
  <r>
    <n v="1007"/>
    <n v="30000"/>
    <n v="13296"/>
    <x v="1"/>
    <s v="US"/>
    <s v="USD"/>
    <n v="1481727623"/>
    <n v="1478095223"/>
    <x v="0"/>
    <n v="76"/>
    <b v="0"/>
    <s v="technology/wearables"/>
    <n v="44"/>
    <n v="174.95"/>
    <s v="technology"/>
    <s v="wearables"/>
    <d v="2016-11-02T14:00:23"/>
    <d v="2016-12-14T15:00:23"/>
    <n v="42"/>
  </r>
  <r>
    <n v="1009"/>
    <n v="50000"/>
    <n v="6565"/>
    <x v="1"/>
    <s v="US"/>
    <s v="USD"/>
    <n v="1466346646"/>
    <n v="1463754646"/>
    <x v="0"/>
    <n v="101"/>
    <b v="0"/>
    <s v="technology/wearables"/>
    <n v="13"/>
    <n v="65"/>
    <s v="technology"/>
    <s v="wearables"/>
    <d v="2016-05-20T14:30:46"/>
    <d v="2016-06-19T14:30:46"/>
    <n v="30"/>
  </r>
  <r>
    <n v="1010"/>
    <n v="115250"/>
    <n v="220"/>
    <x v="1"/>
    <s v="US"/>
    <s v="USD"/>
    <n v="1473044340"/>
    <n v="1468180462"/>
    <x v="0"/>
    <n v="4"/>
    <b v="0"/>
    <s v="technology/wearables"/>
    <n v="0"/>
    <n v="55"/>
    <s v="technology"/>
    <s v="wearables"/>
    <d v="2016-07-10T19:54:22"/>
    <d v="2016-09-05T02:59:00"/>
    <n v="56"/>
  </r>
  <r>
    <n v="1011"/>
    <n v="20000"/>
    <n v="75"/>
    <x v="1"/>
    <s v="US"/>
    <s v="USD"/>
    <n v="1418938395"/>
    <n v="1415050395"/>
    <x v="0"/>
    <n v="1"/>
    <b v="0"/>
    <s v="technology/wearables"/>
    <n v="0"/>
    <n v="75"/>
    <s v="technology"/>
    <s v="wearables"/>
    <d v="2014-11-03T21:33:15"/>
    <d v="2014-12-18T21:33:15"/>
    <n v="45"/>
  </r>
  <r>
    <n v="1012"/>
    <n v="5000"/>
    <n v="1076751.05"/>
    <x v="1"/>
    <s v="US"/>
    <s v="USD"/>
    <n v="1485254052"/>
    <n v="1481366052"/>
    <x v="0"/>
    <n v="775"/>
    <b v="0"/>
    <s v="technology/wearables"/>
    <n v="21535"/>
    <n v="1389.36"/>
    <s v="technology"/>
    <s v="wearables"/>
    <d v="2016-12-10T10:34:12"/>
    <d v="2017-01-24T10:34:12"/>
    <n v="45"/>
  </r>
  <r>
    <n v="1013"/>
    <n v="25000"/>
    <n v="8632"/>
    <x v="1"/>
    <s v="US"/>
    <s v="USD"/>
    <n v="1451419200"/>
    <n v="1449000056"/>
    <x v="0"/>
    <n v="90"/>
    <b v="0"/>
    <s v="technology/wearables"/>
    <n v="35"/>
    <n v="95.91"/>
    <s v="technology"/>
    <s v="wearables"/>
    <d v="2015-12-01T20:00:56"/>
    <d v="2015-12-29T20:00:00"/>
    <n v="28"/>
  </r>
  <r>
    <n v="1014"/>
    <n v="10000"/>
    <n v="3060"/>
    <x v="1"/>
    <s v="US"/>
    <s v="USD"/>
    <n v="1420070615"/>
    <n v="1415750615"/>
    <x v="0"/>
    <n v="16"/>
    <b v="0"/>
    <s v="technology/wearables"/>
    <n v="31"/>
    <n v="191.25"/>
    <s v="technology"/>
    <s v="wearables"/>
    <d v="2014-11-12T00:03:35"/>
    <d v="2015-01-01T00:03:35"/>
    <n v="50"/>
  </r>
  <r>
    <n v="1016"/>
    <n v="100000"/>
    <n v="2842"/>
    <x v="1"/>
    <s v="US"/>
    <s v="USD"/>
    <n v="1459992856"/>
    <n v="1456108456"/>
    <x v="0"/>
    <n v="38"/>
    <b v="0"/>
    <s v="technology/wearables"/>
    <n v="3"/>
    <n v="74.790000000000006"/>
    <s v="technology"/>
    <s v="wearables"/>
    <d v="2016-02-22T02:34:16"/>
    <d v="2016-04-07T01:34:16"/>
    <n v="45"/>
  </r>
  <r>
    <n v="1017"/>
    <n v="250000"/>
    <n v="57197"/>
    <x v="1"/>
    <s v="US"/>
    <s v="USD"/>
    <n v="1448125935"/>
    <n v="1444666335"/>
    <x v="0"/>
    <n v="355"/>
    <b v="0"/>
    <s v="technology/wearables"/>
    <n v="23"/>
    <n v="161.12"/>
    <s v="technology"/>
    <s v="wearables"/>
    <d v="2015-10-12T16:12:15"/>
    <d v="2015-11-21T17:12:15"/>
    <n v="40"/>
  </r>
  <r>
    <n v="1018"/>
    <n v="20000"/>
    <n v="621"/>
    <x v="1"/>
    <s v="US"/>
    <s v="USD"/>
    <n v="1468496933"/>
    <n v="1465904933"/>
    <x v="0"/>
    <n v="7"/>
    <b v="0"/>
    <s v="technology/wearables"/>
    <n v="3"/>
    <n v="88.71"/>
    <s v="technology"/>
    <s v="wearables"/>
    <d v="2016-06-14T11:48:53"/>
    <d v="2016-07-14T11:48:53"/>
    <n v="30"/>
  </r>
  <r>
    <n v="1019"/>
    <n v="45000"/>
    <n v="21300"/>
    <x v="1"/>
    <s v="US"/>
    <s v="USD"/>
    <n v="1423092149"/>
    <n v="1420500149"/>
    <x v="0"/>
    <n v="400"/>
    <b v="0"/>
    <s v="technology/wearables"/>
    <n v="47"/>
    <n v="53.25"/>
    <s v="technology"/>
    <s v="wearables"/>
    <d v="2015-01-05T23:22:29"/>
    <d v="2015-02-04T23:22:29"/>
    <n v="30"/>
  </r>
  <r>
    <n v="1021"/>
    <n v="3000"/>
    <n v="10554.11"/>
    <x v="0"/>
    <s v="US"/>
    <s v="USD"/>
    <n v="1445054400"/>
    <n v="1443074571"/>
    <x v="1"/>
    <n v="478"/>
    <b v="1"/>
    <s v="music/electronic music"/>
    <n v="352"/>
    <n v="22.08"/>
    <s v="music"/>
    <s v="electronic music"/>
    <d v="2015-09-24T06:02:51"/>
    <d v="2015-10-17T04:00:00"/>
    <n v="23"/>
  </r>
  <r>
    <n v="1022"/>
    <n v="2000"/>
    <n v="2298"/>
    <x v="0"/>
    <s v="US"/>
    <s v="USD"/>
    <n v="1431876677"/>
    <n v="1429284677"/>
    <x v="1"/>
    <n v="74"/>
    <b v="1"/>
    <s v="music/electronic music"/>
    <n v="115"/>
    <n v="31.05"/>
    <s v="music"/>
    <s v="electronic music"/>
    <d v="2015-04-17T15:31:17"/>
    <d v="2015-05-17T15:31:17"/>
    <n v="30"/>
  </r>
  <r>
    <n v="1025"/>
    <n v="70000"/>
    <n v="76949.820000000007"/>
    <x v="0"/>
    <s v="US"/>
    <s v="USD"/>
    <n v="1426532437"/>
    <n v="1423944037"/>
    <x v="1"/>
    <n v="1071"/>
    <b v="1"/>
    <s v="music/electronic music"/>
    <n v="110"/>
    <n v="71.849999999999994"/>
    <s v="music"/>
    <s v="electronic music"/>
    <d v="2015-02-14T20:00:37"/>
    <d v="2015-03-16T19:00:37"/>
    <n v="30"/>
  </r>
  <r>
    <n v="1027"/>
    <n v="7501"/>
    <n v="7733"/>
    <x v="0"/>
    <s v="US"/>
    <s v="USD"/>
    <n v="1414025347"/>
    <n v="1411433347"/>
    <x v="1"/>
    <n v="111"/>
    <b v="1"/>
    <s v="music/electronic music"/>
    <n v="103"/>
    <n v="69.67"/>
    <s v="music"/>
    <s v="electronic music"/>
    <d v="2014-09-23T00:49:07"/>
    <d v="2014-10-23T00:49:07"/>
    <n v="30"/>
  </r>
  <r>
    <n v="1030"/>
    <n v="2000"/>
    <n v="6842"/>
    <x v="0"/>
    <s v="US"/>
    <s v="USD"/>
    <n v="1473680149"/>
    <n v="1472470549"/>
    <x v="0"/>
    <n v="159"/>
    <b v="1"/>
    <s v="music/electronic music"/>
    <n v="342"/>
    <n v="43.03"/>
    <s v="music"/>
    <s v="electronic music"/>
    <d v="2016-08-29T11:35:49"/>
    <d v="2016-09-12T11:35:49"/>
    <n v="14"/>
  </r>
  <r>
    <n v="1031"/>
    <n v="10000"/>
    <n v="10740"/>
    <x v="0"/>
    <s v="US"/>
    <s v="USD"/>
    <n v="1450290010"/>
    <n v="1447698010"/>
    <x v="0"/>
    <n v="99"/>
    <b v="1"/>
    <s v="music/electronic music"/>
    <n v="107"/>
    <n v="108.48"/>
    <s v="music"/>
    <s v="electronic music"/>
    <d v="2015-11-16T18:20:10"/>
    <d v="2015-12-16T18:20:10"/>
    <n v="30"/>
  </r>
  <r>
    <n v="1032"/>
    <n v="5400"/>
    <n v="5858.84"/>
    <x v="0"/>
    <s v="US"/>
    <s v="USD"/>
    <n v="1466697625"/>
    <n v="1464105625"/>
    <x v="0"/>
    <n v="96"/>
    <b v="1"/>
    <s v="music/electronic music"/>
    <n v="108"/>
    <n v="61.03"/>
    <s v="music"/>
    <s v="electronic music"/>
    <d v="2016-05-24T16:00:25"/>
    <d v="2016-06-23T16:00:25"/>
    <n v="30"/>
  </r>
  <r>
    <n v="1034"/>
    <n v="5000"/>
    <n v="6500.09"/>
    <x v="0"/>
    <s v="US"/>
    <s v="USD"/>
    <n v="1470369540"/>
    <n v="1467604804"/>
    <x v="0"/>
    <n v="166"/>
    <b v="1"/>
    <s v="music/electronic music"/>
    <n v="130"/>
    <n v="39.159999999999997"/>
    <s v="music"/>
    <s v="electronic music"/>
    <d v="2016-07-04T04:00:04"/>
    <d v="2016-08-05T03:59:00"/>
    <n v="32"/>
  </r>
  <r>
    <n v="1035"/>
    <n v="4600"/>
    <n v="4952"/>
    <x v="0"/>
    <s v="US"/>
    <s v="USD"/>
    <n v="1423668220"/>
    <n v="1421076220"/>
    <x v="0"/>
    <n v="76"/>
    <b v="1"/>
    <s v="music/electronic music"/>
    <n v="108"/>
    <n v="65.16"/>
    <s v="music"/>
    <s v="electronic music"/>
    <d v="2015-01-12T15:23:40"/>
    <d v="2015-02-11T15:23:40"/>
    <n v="30"/>
  </r>
  <r>
    <n v="1036"/>
    <n v="4500"/>
    <n v="5056.22"/>
    <x v="0"/>
    <s v="US"/>
    <s v="USD"/>
    <n v="1357545600"/>
    <n v="1354790790"/>
    <x v="0"/>
    <n v="211"/>
    <b v="1"/>
    <s v="music/electronic music"/>
    <n v="112"/>
    <n v="23.96"/>
    <s v="music"/>
    <s v="electronic music"/>
    <d v="2012-12-06T10:46:30"/>
    <d v="2013-01-07T08:00:00"/>
    <n v="32"/>
  </r>
  <r>
    <n v="1037"/>
    <n v="1000"/>
    <n v="1021"/>
    <x v="0"/>
    <s v="US"/>
    <s v="USD"/>
    <n v="1431925200"/>
    <n v="1429991062"/>
    <x v="0"/>
    <n v="21"/>
    <b v="1"/>
    <s v="music/electronic music"/>
    <n v="102"/>
    <n v="48.62"/>
    <s v="music"/>
    <s v="electronic music"/>
    <d v="2015-04-25T19:44:22"/>
    <d v="2015-05-18T05:00:00"/>
    <n v="22"/>
  </r>
  <r>
    <n v="1038"/>
    <n v="1500"/>
    <n v="2180"/>
    <x v="0"/>
    <s v="US"/>
    <s v="USD"/>
    <n v="1458362023"/>
    <n v="1455773623"/>
    <x v="0"/>
    <n v="61"/>
    <b v="1"/>
    <s v="music/electronic music"/>
    <n v="145"/>
    <n v="35.74"/>
    <s v="music"/>
    <s v="electronic music"/>
    <d v="2016-02-18T05:33:43"/>
    <d v="2016-03-19T04:33:43"/>
    <n v="30"/>
  </r>
  <r>
    <n v="1039"/>
    <n v="500"/>
    <n v="641"/>
    <x v="0"/>
    <s v="US"/>
    <s v="USD"/>
    <n v="1481615940"/>
    <n v="1479436646"/>
    <x v="0"/>
    <n v="30"/>
    <b v="1"/>
    <s v="music/electronic music"/>
    <n v="128"/>
    <n v="21.37"/>
    <s v="music"/>
    <s v="electronic music"/>
    <d v="2016-11-18T02:37:26"/>
    <d v="2016-12-13T07:59:00"/>
    <n v="25"/>
  </r>
  <r>
    <n v="1040"/>
    <n v="85000"/>
    <n v="250"/>
    <x v="1"/>
    <s v="US"/>
    <s v="USD"/>
    <n v="1472317209"/>
    <n v="1469725209"/>
    <x v="0"/>
    <n v="1"/>
    <b v="0"/>
    <s v="journalism/audio"/>
    <n v="0"/>
    <n v="250"/>
    <s v="journalism"/>
    <s v="audio"/>
    <d v="2016-07-28T17:00:09"/>
    <d v="2016-08-27T17:00:09"/>
    <n v="30"/>
  </r>
  <r>
    <n v="1041"/>
    <n v="50"/>
    <n v="0"/>
    <x v="1"/>
    <s v="US"/>
    <s v="USD"/>
    <n v="1406769992"/>
    <n v="1405041992"/>
    <x v="0"/>
    <n v="0"/>
    <b v="0"/>
    <s v="journalism/audio"/>
    <n v="0"/>
    <n v="0"/>
    <s v="journalism"/>
    <s v="audio"/>
    <d v="2014-07-11T01:26:32"/>
    <d v="2014-07-31T01:26:32"/>
    <n v="20"/>
  </r>
  <r>
    <n v="1042"/>
    <n v="650"/>
    <n v="10"/>
    <x v="1"/>
    <s v="US"/>
    <s v="USD"/>
    <n v="1410516000"/>
    <n v="1406824948"/>
    <x v="0"/>
    <n v="1"/>
    <b v="0"/>
    <s v="journalism/audio"/>
    <n v="2"/>
    <n v="10"/>
    <s v="journalism"/>
    <s v="audio"/>
    <d v="2014-07-31T16:42:28"/>
    <d v="2014-09-12T10:00:00"/>
    <n v="43"/>
  </r>
  <r>
    <n v="1043"/>
    <n v="100000"/>
    <n v="8537"/>
    <x v="1"/>
    <s v="US"/>
    <s v="USD"/>
    <n v="1432101855"/>
    <n v="1429509855"/>
    <x v="0"/>
    <n v="292"/>
    <b v="0"/>
    <s v="journalism/audio"/>
    <n v="9"/>
    <n v="29.24"/>
    <s v="journalism"/>
    <s v="audio"/>
    <d v="2015-04-20T06:04:15"/>
    <d v="2015-05-20T06:04:15"/>
    <n v="30"/>
  </r>
  <r>
    <n v="1044"/>
    <n v="7000"/>
    <n v="6"/>
    <x v="1"/>
    <s v="US"/>
    <s v="USD"/>
    <n v="1425587220"/>
    <n v="1420668801"/>
    <x v="0"/>
    <n v="2"/>
    <b v="0"/>
    <s v="journalism/audio"/>
    <n v="0"/>
    <n v="3"/>
    <s v="journalism"/>
    <s v="audio"/>
    <d v="2015-01-07T22:13:21"/>
    <d v="2015-03-05T20:27:00"/>
    <n v="57"/>
  </r>
  <r>
    <n v="1045"/>
    <n v="10000"/>
    <n v="266"/>
    <x v="1"/>
    <s v="US"/>
    <s v="USD"/>
    <n v="1408827550"/>
    <n v="1406235550"/>
    <x v="0"/>
    <n v="8"/>
    <b v="0"/>
    <s v="journalism/audio"/>
    <n v="3"/>
    <n v="33.25"/>
    <s v="journalism"/>
    <s v="audio"/>
    <d v="2014-07-24T20:59:10"/>
    <d v="2014-08-23T20:59:10"/>
    <n v="30"/>
  </r>
  <r>
    <n v="1047"/>
    <n v="2000"/>
    <n v="1"/>
    <x v="1"/>
    <s v="US"/>
    <s v="USD"/>
    <n v="1415219915"/>
    <n v="1412624315"/>
    <x v="0"/>
    <n v="1"/>
    <b v="0"/>
    <s v="journalism/audio"/>
    <n v="0"/>
    <n v="1"/>
    <s v="journalism"/>
    <s v="audio"/>
    <d v="2014-10-06T19:38:35"/>
    <d v="2014-11-05T20:38:35"/>
    <n v="30"/>
  </r>
  <r>
    <n v="1048"/>
    <n v="15000"/>
    <n v="212"/>
    <x v="1"/>
    <s v="US"/>
    <s v="USD"/>
    <n v="1474766189"/>
    <n v="1471310189"/>
    <x v="0"/>
    <n v="4"/>
    <b v="0"/>
    <s v="journalism/audio"/>
    <n v="1"/>
    <n v="53"/>
    <s v="journalism"/>
    <s v="audio"/>
    <d v="2016-08-16T01:16:29"/>
    <d v="2016-09-25T01:16:29"/>
    <n v="40"/>
  </r>
  <r>
    <n v="1049"/>
    <n v="12000"/>
    <n v="0"/>
    <x v="1"/>
    <s v="US"/>
    <s v="USD"/>
    <n v="1455272445"/>
    <n v="1452680445"/>
    <x v="0"/>
    <n v="0"/>
    <b v="0"/>
    <s v="journalism/audio"/>
    <n v="0"/>
    <n v="0"/>
    <s v="journalism"/>
    <s v="audio"/>
    <d v="2016-01-13T10:20:45"/>
    <d v="2016-02-12T10:20:45"/>
    <n v="30"/>
  </r>
  <r>
    <n v="1050"/>
    <n v="2500"/>
    <n v="0"/>
    <x v="1"/>
    <s v="US"/>
    <s v="USD"/>
    <n v="1442257677"/>
    <n v="1439665677"/>
    <x v="0"/>
    <n v="0"/>
    <b v="0"/>
    <s v="journalism/audio"/>
    <n v="0"/>
    <n v="0"/>
    <s v="journalism"/>
    <s v="audio"/>
    <d v="2015-08-15T19:07:57"/>
    <d v="2015-09-14T19:07:57"/>
    <n v="30"/>
  </r>
  <r>
    <n v="1051"/>
    <n v="500"/>
    <n v="0"/>
    <x v="1"/>
    <s v="US"/>
    <s v="USD"/>
    <n v="1409098825"/>
    <n v="1406679625"/>
    <x v="0"/>
    <n v="0"/>
    <b v="0"/>
    <s v="journalism/audio"/>
    <n v="0"/>
    <n v="0"/>
    <s v="journalism"/>
    <s v="audio"/>
    <d v="2014-07-30T00:20:25"/>
    <d v="2014-08-27T00:20:25"/>
    <n v="28"/>
  </r>
  <r>
    <n v="1052"/>
    <n v="4336"/>
    <n v="0"/>
    <x v="1"/>
    <s v="US"/>
    <s v="USD"/>
    <n v="1465243740"/>
    <n v="1461438495"/>
    <x v="0"/>
    <n v="0"/>
    <b v="0"/>
    <s v="journalism/audio"/>
    <n v="0"/>
    <n v="0"/>
    <s v="journalism"/>
    <s v="audio"/>
    <d v="2016-04-23T19:08:15"/>
    <d v="2016-06-06T20:09:00"/>
    <n v="44"/>
  </r>
  <r>
    <n v="1053"/>
    <n v="1500"/>
    <n v="15"/>
    <x v="1"/>
    <s v="US"/>
    <s v="USD"/>
    <n v="1488773332"/>
    <n v="1486613332"/>
    <x v="0"/>
    <n v="1"/>
    <b v="0"/>
    <s v="journalism/audio"/>
    <n v="1"/>
    <n v="15"/>
    <s v="journalism"/>
    <s v="audio"/>
    <d v="2017-02-09T04:08:52"/>
    <d v="2017-03-06T04:08:52"/>
    <n v="25"/>
  </r>
  <r>
    <n v="1054"/>
    <n v="2500"/>
    <n v="0"/>
    <x v="1"/>
    <s v="US"/>
    <s v="USD"/>
    <n v="1407708000"/>
    <n v="1405110399"/>
    <x v="0"/>
    <n v="0"/>
    <b v="0"/>
    <s v="journalism/audio"/>
    <n v="0"/>
    <n v="0"/>
    <s v="journalism"/>
    <s v="audio"/>
    <d v="2014-07-11T20:26:39"/>
    <d v="2014-08-10T22:00:00"/>
    <n v="30"/>
  </r>
  <r>
    <n v="1055"/>
    <n v="3500"/>
    <n v="0"/>
    <x v="1"/>
    <s v="US"/>
    <s v="USD"/>
    <n v="1457394545"/>
    <n v="1454802545"/>
    <x v="0"/>
    <n v="0"/>
    <b v="0"/>
    <s v="journalism/audio"/>
    <n v="0"/>
    <n v="0"/>
    <s v="journalism"/>
    <s v="audio"/>
    <d v="2016-02-06T23:49:05"/>
    <d v="2016-03-07T23:49:05"/>
    <n v="30"/>
  </r>
  <r>
    <n v="1056"/>
    <n v="10000"/>
    <n v="0"/>
    <x v="1"/>
    <s v="US"/>
    <s v="USD"/>
    <n v="1429892177"/>
    <n v="1424711777"/>
    <x v="0"/>
    <n v="0"/>
    <b v="0"/>
    <s v="journalism/audio"/>
    <n v="0"/>
    <n v="0"/>
    <s v="journalism"/>
    <s v="audio"/>
    <d v="2015-02-23T17:16:17"/>
    <d v="2015-04-24T16:16:17"/>
    <n v="60"/>
  </r>
  <r>
    <n v="1057"/>
    <n v="10000"/>
    <n v="0"/>
    <x v="1"/>
    <s v="US"/>
    <s v="USD"/>
    <n v="1480888483"/>
    <n v="1478292883"/>
    <x v="0"/>
    <n v="0"/>
    <b v="0"/>
    <s v="journalism/audio"/>
    <n v="0"/>
    <n v="0"/>
    <s v="journalism"/>
    <s v="audio"/>
    <d v="2016-11-04T20:54:43"/>
    <d v="2016-12-04T21:54:43"/>
    <n v="30"/>
  </r>
  <r>
    <n v="1058"/>
    <n v="40000"/>
    <n v="0"/>
    <x v="1"/>
    <s v="US"/>
    <s v="USD"/>
    <n v="1427328000"/>
    <n v="1423777043"/>
    <x v="0"/>
    <n v="0"/>
    <b v="0"/>
    <s v="journalism/audio"/>
    <n v="0"/>
    <n v="0"/>
    <s v="journalism"/>
    <s v="audio"/>
    <d v="2015-02-12T21:37:23"/>
    <d v="2015-03-26T00:00:00"/>
    <n v="41"/>
  </r>
  <r>
    <n v="1059"/>
    <n v="1100"/>
    <n v="0"/>
    <x v="1"/>
    <s v="US"/>
    <s v="USD"/>
    <n v="1426269456"/>
    <n v="1423681056"/>
    <x v="0"/>
    <n v="0"/>
    <b v="0"/>
    <s v="journalism/audio"/>
    <n v="0"/>
    <n v="0"/>
    <s v="journalism"/>
    <s v="audio"/>
    <d v="2015-02-11T18:57:36"/>
    <d v="2015-03-13T17:57:36"/>
    <n v="30"/>
  </r>
  <r>
    <n v="1060"/>
    <n v="5000"/>
    <n v="50"/>
    <x v="1"/>
    <s v="US"/>
    <s v="USD"/>
    <n v="1429134893"/>
    <n v="1426542893"/>
    <x v="0"/>
    <n v="1"/>
    <b v="0"/>
    <s v="journalism/audio"/>
    <n v="1"/>
    <n v="50"/>
    <s v="journalism"/>
    <s v="audio"/>
    <d v="2015-03-16T21:54:53"/>
    <d v="2015-04-15T21:54:53"/>
    <n v="30"/>
  </r>
  <r>
    <n v="1061"/>
    <n v="4000"/>
    <n v="0"/>
    <x v="1"/>
    <s v="US"/>
    <s v="USD"/>
    <n v="1462150800"/>
    <n v="1456987108"/>
    <x v="0"/>
    <n v="0"/>
    <b v="0"/>
    <s v="journalism/audio"/>
    <n v="0"/>
    <n v="0"/>
    <s v="journalism"/>
    <s v="audio"/>
    <d v="2016-03-03T06:38:28"/>
    <d v="2016-05-02T01:00:00"/>
    <n v="60"/>
  </r>
  <r>
    <n v="1062"/>
    <n v="199"/>
    <n v="190"/>
    <x v="1"/>
    <s v="US"/>
    <s v="USD"/>
    <n v="1468351341"/>
    <n v="1467746541"/>
    <x v="0"/>
    <n v="4"/>
    <b v="0"/>
    <s v="journalism/audio"/>
    <n v="95"/>
    <n v="47.5"/>
    <s v="journalism"/>
    <s v="audio"/>
    <d v="2016-07-05T19:22:21"/>
    <d v="2016-07-12T19:22:21"/>
    <n v="7"/>
  </r>
  <r>
    <n v="1063"/>
    <n v="1000"/>
    <n v="0"/>
    <x v="1"/>
    <s v="US"/>
    <s v="USD"/>
    <n v="1472604262"/>
    <n v="1470012262"/>
    <x v="0"/>
    <n v="0"/>
    <b v="0"/>
    <s v="journalism/audio"/>
    <n v="0"/>
    <n v="0"/>
    <s v="journalism"/>
    <s v="audio"/>
    <d v="2016-08-01T00:44:22"/>
    <d v="2016-08-31T00:44:22"/>
    <n v="30"/>
  </r>
  <r>
    <n v="1064"/>
    <n v="90000"/>
    <n v="8077"/>
    <x v="2"/>
    <s v="US"/>
    <s v="USD"/>
    <n v="1373174903"/>
    <n v="1369286903"/>
    <x v="0"/>
    <n v="123"/>
    <b v="0"/>
    <s v="games/video games"/>
    <n v="9"/>
    <n v="65.67"/>
    <s v="games"/>
    <s v="video games"/>
    <d v="2013-05-23T05:28:23"/>
    <d v="2013-07-07T05:28:23"/>
    <n v="45"/>
  </r>
  <r>
    <n v="1066"/>
    <n v="150000"/>
    <n v="5051"/>
    <x v="2"/>
    <s v="US"/>
    <s v="USD"/>
    <n v="1375657582"/>
    <n v="1371769582"/>
    <x v="0"/>
    <n v="148"/>
    <b v="0"/>
    <s v="games/video games"/>
    <n v="3"/>
    <n v="34.130000000000003"/>
    <s v="games"/>
    <s v="video games"/>
    <d v="2013-06-20T23:06:22"/>
    <d v="2013-08-04T23:06:22"/>
    <n v="45"/>
  </r>
  <r>
    <n v="1067"/>
    <n v="500"/>
    <n v="130"/>
    <x v="2"/>
    <s v="US"/>
    <s v="USD"/>
    <n v="1387657931"/>
    <n v="1385065931"/>
    <x v="0"/>
    <n v="10"/>
    <b v="0"/>
    <s v="games/video games"/>
    <n v="26"/>
    <n v="13"/>
    <s v="games"/>
    <s v="video games"/>
    <d v="2013-11-21T20:32:11"/>
    <d v="2013-12-21T20:32:11"/>
    <n v="30"/>
  </r>
  <r>
    <n v="1068"/>
    <n v="30000"/>
    <n v="45"/>
    <x v="2"/>
    <s v="US"/>
    <s v="USD"/>
    <n v="1460274864"/>
    <n v="1457686464"/>
    <x v="0"/>
    <n v="4"/>
    <b v="0"/>
    <s v="games/video games"/>
    <n v="0"/>
    <n v="11.25"/>
    <s v="games"/>
    <s v="video games"/>
    <d v="2016-03-11T08:54:24"/>
    <d v="2016-04-10T07:54:24"/>
    <n v="30"/>
  </r>
  <r>
    <n v="1069"/>
    <n v="2200"/>
    <n v="850"/>
    <x v="2"/>
    <s v="US"/>
    <s v="USD"/>
    <n v="1385447459"/>
    <n v="1382679059"/>
    <x v="0"/>
    <n v="21"/>
    <b v="0"/>
    <s v="games/video games"/>
    <n v="39"/>
    <n v="40.479999999999997"/>
    <s v="games"/>
    <s v="video games"/>
    <d v="2013-10-25T05:30:59"/>
    <d v="2013-11-26T06:30:59"/>
    <n v="32"/>
  </r>
  <r>
    <n v="1070"/>
    <n v="10000"/>
    <n v="70"/>
    <x v="2"/>
    <s v="US"/>
    <s v="USD"/>
    <n v="1349050622"/>
    <n v="1347322622"/>
    <x v="0"/>
    <n v="2"/>
    <b v="0"/>
    <s v="games/video games"/>
    <n v="1"/>
    <n v="35"/>
    <s v="games"/>
    <s v="video games"/>
    <d v="2012-09-11T00:17:02"/>
    <d v="2012-10-01T00:17:02"/>
    <n v="20"/>
  </r>
  <r>
    <n v="1072"/>
    <n v="75000"/>
    <n v="51"/>
    <x v="2"/>
    <s v="US"/>
    <s v="USD"/>
    <n v="1391630297"/>
    <n v="1389038297"/>
    <x v="0"/>
    <n v="4"/>
    <b v="0"/>
    <s v="games/video games"/>
    <n v="0"/>
    <n v="12.75"/>
    <s v="games"/>
    <s v="video games"/>
    <d v="2014-01-06T19:58:17"/>
    <d v="2014-02-05T19:58:17"/>
    <n v="30"/>
  </r>
  <r>
    <n v="1073"/>
    <n v="750"/>
    <n v="10"/>
    <x v="2"/>
    <s v="US"/>
    <s v="USD"/>
    <n v="1318806541"/>
    <n v="1316214541"/>
    <x v="0"/>
    <n v="1"/>
    <b v="0"/>
    <s v="games/video games"/>
    <n v="1"/>
    <n v="10"/>
    <s v="games"/>
    <s v="video games"/>
    <d v="2011-09-16T23:09:01"/>
    <d v="2011-10-16T23:09:01"/>
    <n v="30"/>
  </r>
  <r>
    <n v="1074"/>
    <n v="54000"/>
    <n v="3407"/>
    <x v="2"/>
    <s v="US"/>
    <s v="USD"/>
    <n v="1388808545"/>
    <n v="1386216545"/>
    <x v="0"/>
    <n v="30"/>
    <b v="0"/>
    <s v="games/video games"/>
    <n v="6"/>
    <n v="113.57"/>
    <s v="games"/>
    <s v="video games"/>
    <d v="2013-12-05T04:09:05"/>
    <d v="2014-01-04T04:09:05"/>
    <n v="30"/>
  </r>
  <r>
    <n v="1075"/>
    <n v="1000"/>
    <n v="45"/>
    <x v="2"/>
    <s v="US"/>
    <s v="USD"/>
    <n v="1336340516"/>
    <n v="1333748516"/>
    <x v="0"/>
    <n v="3"/>
    <b v="0"/>
    <s v="games/video games"/>
    <n v="5"/>
    <n v="15"/>
    <s v="games"/>
    <s v="video games"/>
    <d v="2012-04-06T21:41:56"/>
    <d v="2012-05-06T21:41:56"/>
    <n v="30"/>
  </r>
  <r>
    <n v="1076"/>
    <n v="75000"/>
    <n v="47074"/>
    <x v="2"/>
    <s v="US"/>
    <s v="USD"/>
    <n v="1410426250"/>
    <n v="1405674250"/>
    <x v="0"/>
    <n v="975"/>
    <b v="0"/>
    <s v="games/video games"/>
    <n v="63"/>
    <n v="48.28"/>
    <s v="games"/>
    <s v="video games"/>
    <d v="2014-07-18T09:04:10"/>
    <d v="2014-09-11T09:04:10"/>
    <n v="55"/>
  </r>
  <r>
    <n v="1077"/>
    <n v="25000"/>
    <n v="7344"/>
    <x v="2"/>
    <s v="US"/>
    <s v="USD"/>
    <n v="1452744011"/>
    <n v="1450152011"/>
    <x v="0"/>
    <n v="167"/>
    <b v="0"/>
    <s v="games/video games"/>
    <n v="29"/>
    <n v="43.98"/>
    <s v="games"/>
    <s v="video games"/>
    <d v="2015-12-15T04:00:11"/>
    <d v="2016-01-14T04:00:11"/>
    <n v="30"/>
  </r>
  <r>
    <n v="1078"/>
    <n v="600"/>
    <n v="45"/>
    <x v="2"/>
    <s v="US"/>
    <s v="USD"/>
    <n v="1311309721"/>
    <n v="1307421721"/>
    <x v="0"/>
    <n v="5"/>
    <b v="0"/>
    <s v="games/video games"/>
    <n v="8"/>
    <n v="9"/>
    <s v="games"/>
    <s v="video games"/>
    <d v="2011-06-07T04:42:01"/>
    <d v="2011-07-22T04:42:01"/>
    <n v="45"/>
  </r>
  <r>
    <n v="1080"/>
    <n v="20000"/>
    <n v="1821"/>
    <x v="2"/>
    <s v="US"/>
    <s v="USD"/>
    <n v="1399778333"/>
    <n v="1397186333"/>
    <x v="0"/>
    <n v="98"/>
    <b v="0"/>
    <s v="games/video games"/>
    <n v="9"/>
    <n v="18.579999999999998"/>
    <s v="games"/>
    <s v="video games"/>
    <d v="2014-04-11T03:18:53"/>
    <d v="2014-05-11T03:18:53"/>
    <n v="30"/>
  </r>
  <r>
    <n v="1081"/>
    <n v="68000"/>
    <n v="12"/>
    <x v="2"/>
    <s v="US"/>
    <s v="USD"/>
    <n v="1422483292"/>
    <n v="1419891292"/>
    <x v="0"/>
    <n v="4"/>
    <b v="0"/>
    <s v="games/video games"/>
    <n v="0"/>
    <n v="3"/>
    <s v="games"/>
    <s v="video games"/>
    <d v="2014-12-29T22:14:52"/>
    <d v="2015-01-28T22:14:52"/>
    <n v="30"/>
  </r>
  <r>
    <n v="1082"/>
    <n v="10000"/>
    <n v="56"/>
    <x v="2"/>
    <s v="US"/>
    <s v="USD"/>
    <n v="1344635088"/>
    <n v="1342043088"/>
    <x v="0"/>
    <n v="3"/>
    <b v="0"/>
    <s v="games/video games"/>
    <n v="1"/>
    <n v="18.670000000000002"/>
    <s v="games"/>
    <s v="video games"/>
    <d v="2012-07-11T21:44:48"/>
    <d v="2012-08-10T21:44:48"/>
    <n v="30"/>
  </r>
  <r>
    <n v="1084"/>
    <n v="550"/>
    <n v="0"/>
    <x v="2"/>
    <s v="US"/>
    <s v="USD"/>
    <n v="1407534804"/>
    <n v="1404942804"/>
    <x v="0"/>
    <n v="0"/>
    <b v="0"/>
    <s v="games/video games"/>
    <n v="0"/>
    <n v="0"/>
    <s v="games"/>
    <s v="video games"/>
    <d v="2014-07-09T21:53:24"/>
    <d v="2014-08-08T21:53:24"/>
    <n v="30"/>
  </r>
  <r>
    <n v="1086"/>
    <n v="18000"/>
    <n v="15"/>
    <x v="2"/>
    <s v="US"/>
    <s v="USD"/>
    <n v="1408913291"/>
    <n v="1406321291"/>
    <x v="0"/>
    <n v="2"/>
    <b v="0"/>
    <s v="games/video games"/>
    <n v="0"/>
    <n v="7.5"/>
    <s v="games"/>
    <s v="video games"/>
    <d v="2014-07-25T20:48:11"/>
    <d v="2014-08-24T20:48:11"/>
    <n v="30"/>
  </r>
  <r>
    <n v="1087"/>
    <n v="1100"/>
    <n v="0"/>
    <x v="2"/>
    <s v="US"/>
    <s v="USD"/>
    <n v="1402852087"/>
    <n v="1400260087"/>
    <x v="0"/>
    <n v="0"/>
    <b v="0"/>
    <s v="games/video games"/>
    <n v="0"/>
    <n v="0"/>
    <s v="games"/>
    <s v="video games"/>
    <d v="2014-05-16T17:08:07"/>
    <d v="2014-06-15T17:08:07"/>
    <n v="30"/>
  </r>
  <r>
    <n v="1088"/>
    <n v="45000"/>
    <n v="6382.34"/>
    <x v="2"/>
    <s v="US"/>
    <s v="USD"/>
    <n v="1398366667"/>
    <n v="1395774667"/>
    <x v="0"/>
    <n v="147"/>
    <b v="0"/>
    <s v="games/video games"/>
    <n v="14"/>
    <n v="43.42"/>
    <s v="games"/>
    <s v="video games"/>
    <d v="2014-03-25T19:11:07"/>
    <d v="2014-04-24T19:11:07"/>
    <n v="30"/>
  </r>
  <r>
    <n v="1092"/>
    <n v="2000"/>
    <n v="21"/>
    <x v="2"/>
    <s v="US"/>
    <s v="USD"/>
    <n v="1357432638"/>
    <n v="1354840638"/>
    <x v="0"/>
    <n v="7"/>
    <b v="0"/>
    <s v="games/video games"/>
    <n v="1"/>
    <n v="3"/>
    <s v="games"/>
    <s v="video games"/>
    <d v="2012-12-07T00:37:18"/>
    <d v="2013-01-06T00:37:18"/>
    <n v="30"/>
  </r>
  <r>
    <n v="1094"/>
    <n v="18000"/>
    <n v="3294.01"/>
    <x v="2"/>
    <s v="US"/>
    <s v="USD"/>
    <n v="1318180033"/>
    <n v="1315588033"/>
    <x v="0"/>
    <n v="27"/>
    <b v="0"/>
    <s v="games/video games"/>
    <n v="18"/>
    <n v="122"/>
    <s v="games"/>
    <s v="video games"/>
    <d v="2011-09-09T17:07:13"/>
    <d v="2011-10-09T17:07:13"/>
    <n v="30"/>
  </r>
  <r>
    <n v="1095"/>
    <n v="500000"/>
    <n v="25174"/>
    <x v="2"/>
    <s v="US"/>
    <s v="USD"/>
    <n v="1377867220"/>
    <n v="1375275220"/>
    <x v="0"/>
    <n v="94"/>
    <b v="0"/>
    <s v="games/video games"/>
    <n v="5"/>
    <n v="267.81"/>
    <s v="games"/>
    <s v="video games"/>
    <d v="2013-07-31T12:53:40"/>
    <d v="2013-08-30T12:53:40"/>
    <n v="30"/>
  </r>
  <r>
    <n v="1096"/>
    <n v="12000"/>
    <n v="2152"/>
    <x v="2"/>
    <s v="US"/>
    <s v="USD"/>
    <n v="1412393400"/>
    <n v="1409747154"/>
    <x v="0"/>
    <n v="29"/>
    <b v="0"/>
    <s v="games/video games"/>
    <n v="18"/>
    <n v="74.209999999999994"/>
    <s v="games"/>
    <s v="video games"/>
    <d v="2014-09-03T12:25:54"/>
    <d v="2014-10-04T03:30:00"/>
    <n v="31"/>
  </r>
  <r>
    <n v="1097"/>
    <n v="100000"/>
    <n v="47"/>
    <x v="2"/>
    <s v="US"/>
    <s v="USD"/>
    <n v="1393786877"/>
    <n v="1390330877"/>
    <x v="0"/>
    <n v="7"/>
    <b v="0"/>
    <s v="games/video games"/>
    <n v="0"/>
    <n v="6.71"/>
    <s v="games"/>
    <s v="video games"/>
    <d v="2014-01-21T19:01:17"/>
    <d v="2014-03-02T19:01:17"/>
    <n v="40"/>
  </r>
  <r>
    <n v="1098"/>
    <n v="25000"/>
    <n v="1803"/>
    <x v="2"/>
    <s v="US"/>
    <s v="USD"/>
    <n v="1397413095"/>
    <n v="1394821095"/>
    <x v="0"/>
    <n v="22"/>
    <b v="0"/>
    <s v="games/video games"/>
    <n v="7"/>
    <n v="81.95"/>
    <s v="games"/>
    <s v="video games"/>
    <d v="2014-03-14T18:18:15"/>
    <d v="2014-04-13T18:18:15"/>
    <n v="30"/>
  </r>
  <r>
    <n v="1101"/>
    <n v="100000"/>
    <n v="41"/>
    <x v="2"/>
    <s v="US"/>
    <s v="USD"/>
    <n v="1468519920"/>
    <n v="1466188338"/>
    <x v="0"/>
    <n v="6"/>
    <b v="0"/>
    <s v="games/video games"/>
    <n v="0"/>
    <n v="6.83"/>
    <s v="games"/>
    <s v="video games"/>
    <d v="2016-06-17T18:32:18"/>
    <d v="2016-07-14T18:12:00"/>
    <n v="27"/>
  </r>
  <r>
    <n v="1102"/>
    <n v="8000"/>
    <n v="425"/>
    <x v="2"/>
    <s v="US"/>
    <s v="USD"/>
    <n v="1386568740"/>
    <n v="1383095125"/>
    <x v="0"/>
    <n v="24"/>
    <b v="0"/>
    <s v="games/video games"/>
    <n v="5"/>
    <n v="17.71"/>
    <s v="games"/>
    <s v="video games"/>
    <d v="2013-10-30T01:05:25"/>
    <d v="2013-12-09T05:59:00"/>
    <n v="40"/>
  </r>
  <r>
    <n v="1103"/>
    <n v="15000"/>
    <n v="243"/>
    <x v="2"/>
    <s v="US"/>
    <s v="USD"/>
    <n v="1466227190"/>
    <n v="1461043190"/>
    <x v="0"/>
    <n v="15"/>
    <b v="0"/>
    <s v="games/video games"/>
    <n v="2"/>
    <n v="16.2"/>
    <s v="games"/>
    <s v="video games"/>
    <d v="2016-04-19T05:19:50"/>
    <d v="2016-06-18T05:19:50"/>
    <n v="60"/>
  </r>
  <r>
    <n v="1105"/>
    <n v="900000"/>
    <n v="1431"/>
    <x v="2"/>
    <s v="US"/>
    <s v="USD"/>
    <n v="1395627327"/>
    <n v="1393038927"/>
    <x v="0"/>
    <n v="20"/>
    <b v="0"/>
    <s v="games/video games"/>
    <n v="0"/>
    <n v="71.55"/>
    <s v="games"/>
    <s v="video games"/>
    <d v="2014-02-22T03:15:27"/>
    <d v="2014-03-24T02:15:27"/>
    <n v="30"/>
  </r>
  <r>
    <n v="1106"/>
    <n v="400"/>
    <n v="165"/>
    <x v="2"/>
    <s v="US"/>
    <s v="USD"/>
    <n v="1333557975"/>
    <n v="1330969575"/>
    <x v="0"/>
    <n v="7"/>
    <b v="0"/>
    <s v="games/video games"/>
    <n v="41"/>
    <n v="23.57"/>
    <s v="games"/>
    <s v="video games"/>
    <d v="2012-03-05T17:46:15"/>
    <d v="2012-04-04T16:46:15"/>
    <n v="30"/>
  </r>
  <r>
    <n v="1107"/>
    <n v="10000"/>
    <n v="0"/>
    <x v="2"/>
    <s v="US"/>
    <s v="USD"/>
    <n v="1406148024"/>
    <n v="1403556024"/>
    <x v="0"/>
    <n v="0"/>
    <b v="0"/>
    <s v="games/video games"/>
    <n v="0"/>
    <n v="0"/>
    <s v="games"/>
    <s v="video games"/>
    <d v="2014-06-23T20:40:24"/>
    <d v="2014-07-23T20:40:24"/>
    <n v="30"/>
  </r>
  <r>
    <n v="1108"/>
    <n v="25000"/>
    <n v="732.5"/>
    <x v="2"/>
    <s v="US"/>
    <s v="USD"/>
    <n v="1334326635"/>
    <n v="1329146235"/>
    <x v="0"/>
    <n v="21"/>
    <b v="0"/>
    <s v="games/video games"/>
    <n v="3"/>
    <n v="34.880000000000003"/>
    <s v="games"/>
    <s v="video games"/>
    <d v="2012-02-13T15:17:15"/>
    <d v="2012-04-13T14:17:15"/>
    <n v="60"/>
  </r>
  <r>
    <n v="1109"/>
    <n v="10000"/>
    <n v="45"/>
    <x v="2"/>
    <s v="US"/>
    <s v="USD"/>
    <n v="1479495790"/>
    <n v="1476900190"/>
    <x v="0"/>
    <n v="3"/>
    <b v="0"/>
    <s v="games/video games"/>
    <n v="0"/>
    <n v="15"/>
    <s v="games"/>
    <s v="video games"/>
    <d v="2016-10-19T18:03:10"/>
    <d v="2016-11-18T19:03:10"/>
    <n v="30"/>
  </r>
  <r>
    <n v="1110"/>
    <n v="50000"/>
    <n v="255"/>
    <x v="2"/>
    <s v="US"/>
    <s v="USD"/>
    <n v="1354919022"/>
    <n v="1352327022"/>
    <x v="0"/>
    <n v="11"/>
    <b v="0"/>
    <s v="games/video games"/>
    <n v="1"/>
    <n v="23.18"/>
    <s v="games"/>
    <s v="video games"/>
    <d v="2012-11-07T22:23:42"/>
    <d v="2012-12-07T22:23:42"/>
    <n v="30"/>
  </r>
  <r>
    <n v="1111"/>
    <n v="2500"/>
    <n v="1"/>
    <x v="2"/>
    <s v="US"/>
    <s v="USD"/>
    <n v="1452228790"/>
    <n v="1449636790"/>
    <x v="0"/>
    <n v="1"/>
    <b v="0"/>
    <s v="games/video games"/>
    <n v="0"/>
    <n v="1"/>
    <s v="games"/>
    <s v="video games"/>
    <d v="2015-12-09T04:53:10"/>
    <d v="2016-01-08T04:53:10"/>
    <n v="30"/>
  </r>
  <r>
    <n v="1112"/>
    <n v="88000"/>
    <n v="31272.92"/>
    <x v="2"/>
    <s v="US"/>
    <s v="USD"/>
    <n v="1421656200"/>
    <n v="1416507211"/>
    <x v="0"/>
    <n v="312"/>
    <b v="0"/>
    <s v="games/video games"/>
    <n v="36"/>
    <n v="100.23"/>
    <s v="games"/>
    <s v="video games"/>
    <d v="2014-11-20T18:13:31"/>
    <d v="2015-01-19T08:30:00"/>
    <n v="60"/>
  </r>
  <r>
    <n v="1115"/>
    <n v="40000"/>
    <n v="53"/>
    <x v="2"/>
    <s v="US"/>
    <s v="USD"/>
    <n v="1459352495"/>
    <n v="1456764095"/>
    <x v="0"/>
    <n v="4"/>
    <b v="0"/>
    <s v="games/video games"/>
    <n v="0"/>
    <n v="13.25"/>
    <s v="games"/>
    <s v="video games"/>
    <d v="2016-02-29T16:41:35"/>
    <d v="2016-03-30T15:41:35"/>
    <n v="30"/>
  </r>
  <r>
    <n v="1116"/>
    <n v="500000"/>
    <n v="178.52"/>
    <x v="2"/>
    <s v="US"/>
    <s v="USD"/>
    <n v="1339273208"/>
    <n v="1334089208"/>
    <x v="0"/>
    <n v="10"/>
    <b v="0"/>
    <s v="games/video games"/>
    <n v="0"/>
    <n v="17.850000000000001"/>
    <s v="games"/>
    <s v="video games"/>
    <d v="2012-04-10T20:20:08"/>
    <d v="2012-06-09T20:20:08"/>
    <n v="60"/>
  </r>
  <r>
    <n v="1119"/>
    <n v="2100"/>
    <n v="5"/>
    <x v="2"/>
    <s v="US"/>
    <s v="USD"/>
    <n v="1396810864"/>
    <n v="1395687664"/>
    <x v="0"/>
    <n v="1"/>
    <b v="0"/>
    <s v="games/video games"/>
    <n v="0"/>
    <n v="5"/>
    <s v="games"/>
    <s v="video games"/>
    <d v="2014-03-24T19:01:04"/>
    <d v="2014-04-06T19:01:04"/>
    <n v="13"/>
  </r>
  <r>
    <n v="1120"/>
    <n v="25000"/>
    <n v="0"/>
    <x v="2"/>
    <s v="US"/>
    <s v="USD"/>
    <n v="1319835400"/>
    <n v="1315947400"/>
    <x v="0"/>
    <n v="0"/>
    <b v="0"/>
    <s v="games/video games"/>
    <n v="0"/>
    <n v="0"/>
    <s v="games"/>
    <s v="video games"/>
    <d v="2011-09-13T20:56:40"/>
    <d v="2011-10-28T20:56:40"/>
    <n v="45"/>
  </r>
  <r>
    <n v="1121"/>
    <n v="250000"/>
    <n v="29"/>
    <x v="2"/>
    <s v="US"/>
    <s v="USD"/>
    <n v="1457904316"/>
    <n v="1455315916"/>
    <x v="0"/>
    <n v="5"/>
    <b v="0"/>
    <s v="games/video games"/>
    <n v="0"/>
    <n v="5.8"/>
    <s v="games"/>
    <s v="video games"/>
    <d v="2016-02-12T22:25:16"/>
    <d v="2016-03-13T21:25:16"/>
    <n v="30"/>
  </r>
  <r>
    <n v="1123"/>
    <n v="5000"/>
    <n v="11"/>
    <x v="2"/>
    <s v="US"/>
    <s v="USD"/>
    <n v="1397910848"/>
    <n v="1395318848"/>
    <x v="0"/>
    <n v="3"/>
    <b v="0"/>
    <s v="games/video games"/>
    <n v="0"/>
    <n v="3.67"/>
    <s v="games"/>
    <s v="video games"/>
    <d v="2014-03-20T12:34:08"/>
    <d v="2014-04-19T12:34:08"/>
    <n v="30"/>
  </r>
  <r>
    <n v="1124"/>
    <n v="90000"/>
    <n v="425"/>
    <x v="2"/>
    <s v="US"/>
    <s v="USD"/>
    <n v="1430409651"/>
    <n v="1427817651"/>
    <x v="0"/>
    <n v="7"/>
    <b v="0"/>
    <s v="games/mobile games"/>
    <n v="0"/>
    <n v="60.71"/>
    <s v="games"/>
    <s v="mobile games"/>
    <d v="2015-03-31T16:00:51"/>
    <d v="2015-04-30T16:00:51"/>
    <n v="30"/>
  </r>
  <r>
    <n v="1126"/>
    <n v="2000"/>
    <n v="10"/>
    <x v="2"/>
    <s v="US"/>
    <s v="USD"/>
    <n v="1468482694"/>
    <n v="1465890694"/>
    <x v="0"/>
    <n v="2"/>
    <b v="0"/>
    <s v="games/mobile games"/>
    <n v="1"/>
    <n v="5"/>
    <s v="games"/>
    <s v="mobile games"/>
    <d v="2016-06-14T07:51:34"/>
    <d v="2016-07-14T07:51:34"/>
    <n v="30"/>
  </r>
  <r>
    <n v="1127"/>
    <n v="35000"/>
    <n v="585"/>
    <x v="2"/>
    <s v="US"/>
    <s v="USD"/>
    <n v="1416000600"/>
    <n v="1413318600"/>
    <x v="0"/>
    <n v="23"/>
    <b v="0"/>
    <s v="games/mobile games"/>
    <n v="2"/>
    <n v="25.43"/>
    <s v="games"/>
    <s v="mobile games"/>
    <d v="2014-10-14T20:30:00"/>
    <d v="2014-11-14T21:30:00"/>
    <n v="31"/>
  </r>
  <r>
    <n v="1129"/>
    <n v="20000"/>
    <n v="21"/>
    <x v="2"/>
    <s v="US"/>
    <s v="USD"/>
    <n v="1465107693"/>
    <n v="1462515693"/>
    <x v="0"/>
    <n v="2"/>
    <b v="0"/>
    <s v="games/mobile games"/>
    <n v="0"/>
    <n v="10.5"/>
    <s v="games"/>
    <s v="mobile games"/>
    <d v="2016-05-06T06:21:33"/>
    <d v="2016-06-05T06:21:33"/>
    <n v="30"/>
  </r>
  <r>
    <n v="1130"/>
    <n v="5000"/>
    <n v="11"/>
    <x v="2"/>
    <s v="US"/>
    <s v="USD"/>
    <n v="1416963300"/>
    <n v="1411775700"/>
    <x v="0"/>
    <n v="3"/>
    <b v="0"/>
    <s v="games/mobile games"/>
    <n v="0"/>
    <n v="3.67"/>
    <s v="games"/>
    <s v="mobile games"/>
    <d v="2014-09-26T23:55:00"/>
    <d v="2014-11-26T00:55:00"/>
    <n v="60"/>
  </r>
  <r>
    <n v="1137"/>
    <n v="25000"/>
    <n v="9875"/>
    <x v="2"/>
    <s v="US"/>
    <s v="USD"/>
    <n v="1461440421"/>
    <n v="1458848421"/>
    <x v="0"/>
    <n v="39"/>
    <b v="0"/>
    <s v="games/mobile games"/>
    <n v="40"/>
    <n v="253.21"/>
    <s v="games"/>
    <s v="mobile games"/>
    <d v="2016-03-24T19:40:21"/>
    <d v="2016-04-23T19:40:21"/>
    <n v="30"/>
  </r>
  <r>
    <n v="1138"/>
    <n v="35000"/>
    <n v="125"/>
    <x v="2"/>
    <s v="US"/>
    <s v="USD"/>
    <n v="1485035131"/>
    <n v="1483307131"/>
    <x v="0"/>
    <n v="4"/>
    <b v="0"/>
    <s v="games/mobile games"/>
    <n v="0"/>
    <n v="31.25"/>
    <s v="games"/>
    <s v="mobile games"/>
    <d v="2017-01-01T21:45:31"/>
    <d v="2017-01-21T21:45:31"/>
    <n v="20"/>
  </r>
  <r>
    <n v="1139"/>
    <n v="8000"/>
    <n v="5"/>
    <x v="2"/>
    <s v="US"/>
    <s v="USD"/>
    <n v="1420100426"/>
    <n v="1417508426"/>
    <x v="0"/>
    <n v="1"/>
    <b v="0"/>
    <s v="games/mobile games"/>
    <n v="0"/>
    <n v="5"/>
    <s v="games"/>
    <s v="mobile games"/>
    <d v="2014-12-02T08:20:26"/>
    <d v="2015-01-01T08:20:26"/>
    <n v="30"/>
  </r>
  <r>
    <n v="1142"/>
    <n v="4000"/>
    <n v="0"/>
    <x v="2"/>
    <s v="US"/>
    <s v="USD"/>
    <n v="1424131727"/>
    <n v="1421539727"/>
    <x v="0"/>
    <n v="0"/>
    <b v="0"/>
    <s v="games/mobile games"/>
    <n v="0"/>
    <n v="0"/>
    <s v="games"/>
    <s v="mobile games"/>
    <d v="2015-01-18T00:08:47"/>
    <d v="2015-02-17T00:08:47"/>
    <n v="30"/>
  </r>
  <r>
    <n v="1143"/>
    <n v="45000"/>
    <n v="186"/>
    <x v="2"/>
    <s v="US"/>
    <s v="USD"/>
    <n v="1450327126"/>
    <n v="1447735126"/>
    <x v="0"/>
    <n v="8"/>
    <b v="0"/>
    <s v="games/mobile games"/>
    <n v="0"/>
    <n v="23.25"/>
    <s v="games"/>
    <s v="mobile games"/>
    <d v="2015-11-17T04:38:46"/>
    <d v="2015-12-17T04:38:46"/>
    <n v="30"/>
  </r>
  <r>
    <n v="1144"/>
    <n v="9300"/>
    <n v="0"/>
    <x v="2"/>
    <s v="US"/>
    <s v="USD"/>
    <n v="1430281320"/>
    <n v="1427689320"/>
    <x v="0"/>
    <n v="0"/>
    <b v="0"/>
    <s v="food/food trucks"/>
    <n v="0"/>
    <n v="0"/>
    <s v="food"/>
    <s v="food trucks"/>
    <d v="2015-03-30T04:22:00"/>
    <d v="2015-04-29T04:22:00"/>
    <n v="30"/>
  </r>
  <r>
    <n v="1145"/>
    <n v="80000"/>
    <n v="100"/>
    <x v="2"/>
    <s v="US"/>
    <s v="USD"/>
    <n v="1412272592"/>
    <n v="1407088592"/>
    <x v="0"/>
    <n v="1"/>
    <b v="0"/>
    <s v="food/food trucks"/>
    <n v="0"/>
    <n v="100"/>
    <s v="food"/>
    <s v="food trucks"/>
    <d v="2014-08-03T17:56:32"/>
    <d v="2014-10-02T17:56:32"/>
    <n v="60"/>
  </r>
  <r>
    <n v="1146"/>
    <n v="6000"/>
    <n v="530"/>
    <x v="2"/>
    <s v="US"/>
    <s v="USD"/>
    <n v="1399071173"/>
    <n v="1395787973"/>
    <x v="0"/>
    <n v="12"/>
    <b v="0"/>
    <s v="food/food trucks"/>
    <n v="9"/>
    <n v="44.17"/>
    <s v="food"/>
    <s v="food trucks"/>
    <d v="2014-03-25T22:52:53"/>
    <d v="2014-05-02T22:52:53"/>
    <n v="38"/>
  </r>
  <r>
    <n v="1148"/>
    <n v="15000"/>
    <n v="73"/>
    <x v="2"/>
    <s v="US"/>
    <s v="USD"/>
    <n v="1480568781"/>
    <n v="1477973181"/>
    <x v="0"/>
    <n v="3"/>
    <b v="0"/>
    <s v="food/food trucks"/>
    <n v="0"/>
    <n v="24.33"/>
    <s v="food"/>
    <s v="food trucks"/>
    <d v="2016-11-01T04:06:21"/>
    <d v="2016-12-01T05:06:21"/>
    <n v="30"/>
  </r>
  <r>
    <n v="1149"/>
    <n v="50000"/>
    <n v="75"/>
    <x v="2"/>
    <s v="US"/>
    <s v="USD"/>
    <n v="1466096566"/>
    <n v="1463504566"/>
    <x v="0"/>
    <n v="2"/>
    <b v="0"/>
    <s v="food/food trucks"/>
    <n v="0"/>
    <n v="37.5"/>
    <s v="food"/>
    <s v="food trucks"/>
    <d v="2016-05-17T17:02:46"/>
    <d v="2016-06-16T17:02:46"/>
    <n v="30"/>
  </r>
  <r>
    <n v="1150"/>
    <n v="2500"/>
    <n v="252"/>
    <x v="2"/>
    <s v="US"/>
    <s v="USD"/>
    <n v="1452293675"/>
    <n v="1447109675"/>
    <x v="0"/>
    <n v="6"/>
    <b v="0"/>
    <s v="food/food trucks"/>
    <n v="10"/>
    <n v="42"/>
    <s v="food"/>
    <s v="food trucks"/>
    <d v="2015-11-09T22:54:35"/>
    <d v="2016-01-08T22:54:35"/>
    <n v="60"/>
  </r>
  <r>
    <n v="1151"/>
    <n v="25000"/>
    <n v="0"/>
    <x v="2"/>
    <s v="US"/>
    <s v="USD"/>
    <n v="1441592863"/>
    <n v="1439000863"/>
    <x v="0"/>
    <n v="0"/>
    <b v="0"/>
    <s v="food/food trucks"/>
    <n v="0"/>
    <n v="0"/>
    <s v="food"/>
    <s v="food trucks"/>
    <d v="2015-08-08T02:27:43"/>
    <d v="2015-09-07T02:27:43"/>
    <n v="30"/>
  </r>
  <r>
    <n v="1152"/>
    <n v="16000"/>
    <n v="911"/>
    <x v="2"/>
    <s v="US"/>
    <s v="USD"/>
    <n v="1431709312"/>
    <n v="1429117312"/>
    <x v="0"/>
    <n v="15"/>
    <b v="0"/>
    <s v="food/food trucks"/>
    <n v="6"/>
    <n v="60.73"/>
    <s v="food"/>
    <s v="food trucks"/>
    <d v="2015-04-15T17:01:52"/>
    <d v="2015-05-15T17:01:52"/>
    <n v="30"/>
  </r>
  <r>
    <n v="1153"/>
    <n v="8000"/>
    <n v="50"/>
    <x v="2"/>
    <s v="US"/>
    <s v="USD"/>
    <n v="1434647305"/>
    <n v="1432055305"/>
    <x v="0"/>
    <n v="1"/>
    <b v="0"/>
    <s v="food/food trucks"/>
    <n v="1"/>
    <n v="50"/>
    <s v="food"/>
    <s v="food trucks"/>
    <d v="2015-05-19T17:08:25"/>
    <d v="2015-06-18T17:08:25"/>
    <n v="30"/>
  </r>
  <r>
    <n v="1154"/>
    <n v="5000"/>
    <n v="325"/>
    <x v="2"/>
    <s v="US"/>
    <s v="USD"/>
    <n v="1441507006"/>
    <n v="1438915006"/>
    <x v="0"/>
    <n v="3"/>
    <b v="0"/>
    <s v="food/food trucks"/>
    <n v="7"/>
    <n v="108.33"/>
    <s v="food"/>
    <s v="food trucks"/>
    <d v="2015-08-07T02:36:46"/>
    <d v="2015-09-06T02:36:46"/>
    <n v="30"/>
  </r>
  <r>
    <n v="1155"/>
    <n v="25000"/>
    <n v="188"/>
    <x v="2"/>
    <s v="US"/>
    <s v="USD"/>
    <n v="1408040408"/>
    <n v="1405448408"/>
    <x v="0"/>
    <n v="8"/>
    <b v="0"/>
    <s v="food/food trucks"/>
    <n v="1"/>
    <n v="23.5"/>
    <s v="food"/>
    <s v="food trucks"/>
    <d v="2014-07-15T18:20:08"/>
    <d v="2014-08-14T18:20:08"/>
    <n v="30"/>
  </r>
  <r>
    <n v="1156"/>
    <n v="6500"/>
    <n v="0"/>
    <x v="2"/>
    <s v="US"/>
    <s v="USD"/>
    <n v="1424742162"/>
    <n v="1422150162"/>
    <x v="0"/>
    <n v="0"/>
    <b v="0"/>
    <s v="food/food trucks"/>
    <n v="0"/>
    <n v="0"/>
    <s v="food"/>
    <s v="food trucks"/>
    <d v="2015-01-25T01:42:42"/>
    <d v="2015-02-24T01:42:42"/>
    <n v="30"/>
  </r>
  <r>
    <n v="1157"/>
    <n v="10000"/>
    <n v="151"/>
    <x v="2"/>
    <s v="US"/>
    <s v="USD"/>
    <n v="1417795480"/>
    <n v="1412607880"/>
    <x v="0"/>
    <n v="3"/>
    <b v="0"/>
    <s v="food/food trucks"/>
    <n v="2"/>
    <n v="50.33"/>
    <s v="food"/>
    <s v="food trucks"/>
    <d v="2014-10-06T15:04:40"/>
    <d v="2014-12-05T16:04:40"/>
    <n v="60"/>
  </r>
  <r>
    <n v="1158"/>
    <n v="7500"/>
    <n v="35"/>
    <x v="2"/>
    <s v="US"/>
    <s v="USD"/>
    <n v="1418091128"/>
    <n v="1415499128"/>
    <x v="0"/>
    <n v="3"/>
    <b v="0"/>
    <s v="food/food trucks"/>
    <n v="0"/>
    <n v="11.67"/>
    <s v="food"/>
    <s v="food trucks"/>
    <d v="2014-11-09T02:12:08"/>
    <d v="2014-12-09T02:12:08"/>
    <n v="30"/>
  </r>
  <r>
    <n v="1159"/>
    <n v="6750"/>
    <n v="0"/>
    <x v="2"/>
    <s v="US"/>
    <s v="USD"/>
    <n v="1435679100"/>
    <n v="1433006765"/>
    <x v="0"/>
    <n v="0"/>
    <b v="0"/>
    <s v="food/food trucks"/>
    <n v="0"/>
    <n v="0"/>
    <s v="food"/>
    <s v="food trucks"/>
    <d v="2015-05-30T17:26:05"/>
    <d v="2015-06-30T15:45:00"/>
    <n v="31"/>
  </r>
  <r>
    <n v="1160"/>
    <n v="30000"/>
    <n v="1155"/>
    <x v="2"/>
    <s v="US"/>
    <s v="USD"/>
    <n v="1427510586"/>
    <n v="1424922186"/>
    <x v="0"/>
    <n v="19"/>
    <b v="0"/>
    <s v="food/food trucks"/>
    <n v="4"/>
    <n v="60.79"/>
    <s v="food"/>
    <s v="food trucks"/>
    <d v="2015-02-26T03:43:06"/>
    <d v="2015-03-28T02:43:06"/>
    <n v="30"/>
  </r>
  <r>
    <n v="1161"/>
    <n v="18000"/>
    <n v="0"/>
    <x v="2"/>
    <s v="US"/>
    <s v="USD"/>
    <n v="1432047989"/>
    <n v="1430233589"/>
    <x v="0"/>
    <n v="0"/>
    <b v="0"/>
    <s v="food/food trucks"/>
    <n v="0"/>
    <n v="0"/>
    <s v="food"/>
    <s v="food trucks"/>
    <d v="2015-04-28T15:06:29"/>
    <d v="2015-05-19T15:06:29"/>
    <n v="21"/>
  </r>
  <r>
    <n v="1162"/>
    <n v="60000"/>
    <n v="35"/>
    <x v="2"/>
    <s v="US"/>
    <s v="USD"/>
    <n v="1411662264"/>
    <n v="1408983864"/>
    <x v="0"/>
    <n v="2"/>
    <b v="0"/>
    <s v="food/food trucks"/>
    <n v="0"/>
    <n v="17.5"/>
    <s v="food"/>
    <s v="food trucks"/>
    <d v="2014-08-25T16:24:24"/>
    <d v="2014-09-25T16:24:24"/>
    <n v="31"/>
  </r>
  <r>
    <n v="1163"/>
    <n v="5200"/>
    <n v="0"/>
    <x v="2"/>
    <s v="US"/>
    <s v="USD"/>
    <n v="1407604920"/>
    <n v="1405012920"/>
    <x v="0"/>
    <n v="0"/>
    <b v="0"/>
    <s v="food/food trucks"/>
    <n v="0"/>
    <n v="0"/>
    <s v="food"/>
    <s v="food trucks"/>
    <d v="2014-07-10T17:22:00"/>
    <d v="2014-08-09T17:22:00"/>
    <n v="30"/>
  </r>
  <r>
    <n v="1164"/>
    <n v="10000"/>
    <n v="0"/>
    <x v="2"/>
    <s v="US"/>
    <s v="USD"/>
    <n v="1466270582"/>
    <n v="1463678582"/>
    <x v="0"/>
    <n v="0"/>
    <b v="0"/>
    <s v="food/food trucks"/>
    <n v="0"/>
    <n v="0"/>
    <s v="food"/>
    <s v="food trucks"/>
    <d v="2016-05-19T17:23:02"/>
    <d v="2016-06-18T17:23:02"/>
    <n v="30"/>
  </r>
  <r>
    <n v="1165"/>
    <n v="10000"/>
    <n v="2070.5"/>
    <x v="2"/>
    <s v="US"/>
    <s v="USD"/>
    <n v="1404623330"/>
    <n v="1401685730"/>
    <x v="0"/>
    <n v="25"/>
    <b v="0"/>
    <s v="food/food trucks"/>
    <n v="21"/>
    <n v="82.82"/>
    <s v="food"/>
    <s v="food trucks"/>
    <d v="2014-06-02T05:08:50"/>
    <d v="2014-07-06T05:08:50"/>
    <n v="34"/>
  </r>
  <r>
    <n v="1166"/>
    <n v="15000"/>
    <n v="2871"/>
    <x v="2"/>
    <s v="US"/>
    <s v="USD"/>
    <n v="1435291200"/>
    <n v="1432640342"/>
    <x v="0"/>
    <n v="8"/>
    <b v="0"/>
    <s v="food/food trucks"/>
    <n v="19"/>
    <n v="358.88"/>
    <s v="food"/>
    <s v="food trucks"/>
    <d v="2015-05-26T11:39:02"/>
    <d v="2015-06-26T04:00:00"/>
    <n v="31"/>
  </r>
  <r>
    <n v="1167"/>
    <n v="60000"/>
    <n v="979"/>
    <x v="2"/>
    <s v="US"/>
    <s v="USD"/>
    <n v="1410543495"/>
    <n v="1407865095"/>
    <x v="0"/>
    <n v="16"/>
    <b v="0"/>
    <s v="food/food trucks"/>
    <n v="2"/>
    <n v="61.19"/>
    <s v="food"/>
    <s v="food trucks"/>
    <d v="2014-08-12T17:38:15"/>
    <d v="2014-09-12T17:38:15"/>
    <n v="31"/>
  </r>
  <r>
    <n v="1168"/>
    <n v="18000"/>
    <n v="1020"/>
    <x v="2"/>
    <s v="US"/>
    <s v="USD"/>
    <n v="1474507065"/>
    <n v="1471915065"/>
    <x v="0"/>
    <n v="3"/>
    <b v="0"/>
    <s v="food/food trucks"/>
    <n v="6"/>
    <n v="340"/>
    <s v="food"/>
    <s v="food trucks"/>
    <d v="2016-08-23T01:17:45"/>
    <d v="2016-09-22T01:17:45"/>
    <n v="30"/>
  </r>
  <r>
    <n v="1169"/>
    <n v="10000"/>
    <n v="17"/>
    <x v="2"/>
    <s v="US"/>
    <s v="USD"/>
    <n v="1424593763"/>
    <n v="1422001763"/>
    <x v="0"/>
    <n v="3"/>
    <b v="0"/>
    <s v="food/food trucks"/>
    <n v="0"/>
    <n v="5.67"/>
    <s v="food"/>
    <s v="food trucks"/>
    <d v="2015-01-23T08:29:23"/>
    <d v="2015-02-22T08:29:23"/>
    <n v="30"/>
  </r>
  <r>
    <n v="1171"/>
    <n v="25000"/>
    <n v="25"/>
    <x v="2"/>
    <s v="US"/>
    <s v="USD"/>
    <n v="1415909927"/>
    <n v="1414351127"/>
    <x v="0"/>
    <n v="1"/>
    <b v="0"/>
    <s v="food/food trucks"/>
    <n v="0"/>
    <n v="25"/>
    <s v="food"/>
    <s v="food trucks"/>
    <d v="2014-10-26T19:18:47"/>
    <d v="2014-11-13T20:18:47"/>
    <n v="18"/>
  </r>
  <r>
    <n v="1172"/>
    <n v="9000"/>
    <n v="0"/>
    <x v="2"/>
    <s v="US"/>
    <s v="USD"/>
    <n v="1408551752"/>
    <n v="1405959752"/>
    <x v="0"/>
    <n v="0"/>
    <b v="0"/>
    <s v="food/food trucks"/>
    <n v="0"/>
    <n v="0"/>
    <s v="food"/>
    <s v="food trucks"/>
    <d v="2014-07-21T16:22:32"/>
    <d v="2014-08-20T16:22:32"/>
    <n v="30"/>
  </r>
  <r>
    <n v="1173"/>
    <n v="125000"/>
    <n v="30"/>
    <x v="2"/>
    <s v="US"/>
    <s v="USD"/>
    <n v="1438576057"/>
    <n v="1435552057"/>
    <x v="0"/>
    <n v="1"/>
    <b v="0"/>
    <s v="food/food trucks"/>
    <n v="0"/>
    <n v="30"/>
    <s v="food"/>
    <s v="food trucks"/>
    <d v="2015-06-29T04:27:37"/>
    <d v="2015-08-03T04:27:37"/>
    <n v="35"/>
  </r>
  <r>
    <n v="1174"/>
    <n v="15000"/>
    <n v="886"/>
    <x v="2"/>
    <s v="US"/>
    <s v="USD"/>
    <n v="1462738327"/>
    <n v="1460146327"/>
    <x v="0"/>
    <n v="19"/>
    <b v="0"/>
    <s v="food/food trucks"/>
    <n v="6"/>
    <n v="46.63"/>
    <s v="food"/>
    <s v="food trucks"/>
    <d v="2016-04-08T20:12:07"/>
    <d v="2016-05-08T20:12:07"/>
    <n v="30"/>
  </r>
  <r>
    <n v="1175"/>
    <n v="20000"/>
    <n v="585"/>
    <x v="2"/>
    <s v="US"/>
    <s v="USD"/>
    <n v="1436981339"/>
    <n v="1434389339"/>
    <x v="0"/>
    <n v="9"/>
    <b v="0"/>
    <s v="food/food trucks"/>
    <n v="3"/>
    <n v="65"/>
    <s v="food"/>
    <s v="food trucks"/>
    <d v="2015-06-15T17:28:59"/>
    <d v="2015-07-15T17:28:59"/>
    <n v="30"/>
  </r>
  <r>
    <n v="1178"/>
    <n v="75000"/>
    <n v="5"/>
    <x v="2"/>
    <s v="US"/>
    <s v="USD"/>
    <n v="1408225452"/>
    <n v="1405633452"/>
    <x v="0"/>
    <n v="1"/>
    <b v="0"/>
    <s v="food/food trucks"/>
    <n v="0"/>
    <n v="5"/>
    <s v="food"/>
    <s v="food trucks"/>
    <d v="2014-07-17T21:44:12"/>
    <d v="2014-08-16T21:44:12"/>
    <n v="30"/>
  </r>
  <r>
    <n v="1180"/>
    <n v="50000"/>
    <n v="5875"/>
    <x v="2"/>
    <s v="US"/>
    <s v="USD"/>
    <n v="1403983314"/>
    <n v="1400786514"/>
    <x v="0"/>
    <n v="85"/>
    <b v="0"/>
    <s v="food/food trucks"/>
    <n v="12"/>
    <n v="69.12"/>
    <s v="food"/>
    <s v="food trucks"/>
    <d v="2014-05-22T19:21:54"/>
    <d v="2014-06-28T19:21:54"/>
    <n v="37"/>
  </r>
  <r>
    <n v="1181"/>
    <n v="50000"/>
    <n v="4"/>
    <x v="2"/>
    <s v="US"/>
    <s v="USD"/>
    <n v="1425197321"/>
    <n v="1422605321"/>
    <x v="0"/>
    <n v="3"/>
    <b v="0"/>
    <s v="food/food trucks"/>
    <n v="0"/>
    <n v="1.33"/>
    <s v="food"/>
    <s v="food trucks"/>
    <d v="2015-01-30T08:08:41"/>
    <d v="2015-03-01T08:08:41"/>
    <n v="30"/>
  </r>
  <r>
    <n v="1182"/>
    <n v="1000"/>
    <n v="42"/>
    <x v="2"/>
    <s v="US"/>
    <s v="USD"/>
    <n v="1484239320"/>
    <n v="1482609088"/>
    <x v="0"/>
    <n v="4"/>
    <b v="0"/>
    <s v="food/food trucks"/>
    <n v="4"/>
    <n v="10.5"/>
    <s v="food"/>
    <s v="food trucks"/>
    <d v="2016-12-24T19:51:28"/>
    <d v="2017-01-12T16:42:00"/>
    <n v="19"/>
  </r>
  <r>
    <n v="1183"/>
    <n v="2500"/>
    <n v="100"/>
    <x v="2"/>
    <s v="US"/>
    <s v="USD"/>
    <n v="1478059140"/>
    <n v="1476391223"/>
    <x v="0"/>
    <n v="3"/>
    <b v="0"/>
    <s v="food/food trucks"/>
    <n v="4"/>
    <n v="33.33"/>
    <s v="food"/>
    <s v="food trucks"/>
    <d v="2016-10-13T20:40:23"/>
    <d v="2016-11-02T03:59:00"/>
    <n v="19"/>
  </r>
  <r>
    <n v="1185"/>
    <n v="12500"/>
    <n v="13180"/>
    <x v="0"/>
    <s v="US"/>
    <s v="USD"/>
    <n v="1433736000"/>
    <n v="1430945149"/>
    <x v="0"/>
    <n v="111"/>
    <b v="1"/>
    <s v="photography/photobooks"/>
    <n v="105"/>
    <n v="118.74"/>
    <s v="photography"/>
    <s v="photobooks"/>
    <d v="2015-05-06T20:45:49"/>
    <d v="2015-06-08T04:00:00"/>
    <n v="32"/>
  </r>
  <r>
    <n v="1187"/>
    <n v="8750"/>
    <n v="9111"/>
    <x v="0"/>
    <s v="US"/>
    <s v="USD"/>
    <n v="1431885600"/>
    <n v="1429133323"/>
    <x v="0"/>
    <n v="70"/>
    <b v="1"/>
    <s v="photography/photobooks"/>
    <n v="104"/>
    <n v="130.16"/>
    <s v="photography"/>
    <s v="photobooks"/>
    <d v="2015-04-15T21:28:43"/>
    <d v="2015-05-17T18:00:00"/>
    <n v="32"/>
  </r>
  <r>
    <n v="1189"/>
    <n v="9000"/>
    <n v="9700"/>
    <x v="0"/>
    <s v="US"/>
    <s v="USD"/>
    <n v="1467242995"/>
    <n v="1465428595"/>
    <x v="0"/>
    <n v="86"/>
    <b v="1"/>
    <s v="photography/photobooks"/>
    <n v="108"/>
    <n v="112.79"/>
    <s v="photography"/>
    <s v="photobooks"/>
    <d v="2016-06-08T23:29:55"/>
    <d v="2016-06-29T23:29:55"/>
    <n v="21"/>
  </r>
  <r>
    <n v="1190"/>
    <n v="500"/>
    <n v="675"/>
    <x v="0"/>
    <s v="US"/>
    <s v="USD"/>
    <n v="1409500725"/>
    <n v="1406908725"/>
    <x v="0"/>
    <n v="13"/>
    <b v="1"/>
    <s v="photography/photobooks"/>
    <n v="135"/>
    <n v="51.92"/>
    <s v="photography"/>
    <s v="photobooks"/>
    <d v="2014-08-01T15:58:45"/>
    <d v="2014-08-31T15:58:45"/>
    <n v="30"/>
  </r>
  <r>
    <n v="1191"/>
    <n v="2700"/>
    <n v="2945"/>
    <x v="0"/>
    <s v="US"/>
    <s v="USD"/>
    <n v="1458480560"/>
    <n v="1455892160"/>
    <x v="0"/>
    <n v="33"/>
    <b v="1"/>
    <s v="photography/photobooks"/>
    <n v="109"/>
    <n v="89.24"/>
    <s v="photography"/>
    <s v="photobooks"/>
    <d v="2016-02-19T14:29:20"/>
    <d v="2016-03-20T13:29:20"/>
    <n v="30"/>
  </r>
  <r>
    <n v="1193"/>
    <n v="21000"/>
    <n v="21831"/>
    <x v="0"/>
    <s v="US"/>
    <s v="USD"/>
    <n v="1460223453"/>
    <n v="1455043053"/>
    <x v="0"/>
    <n v="273"/>
    <b v="1"/>
    <s v="photography/photobooks"/>
    <n v="104"/>
    <n v="79.97"/>
    <s v="photography"/>
    <s v="photobooks"/>
    <d v="2016-02-09T18:37:33"/>
    <d v="2016-04-09T17:37:33"/>
    <n v="60"/>
  </r>
  <r>
    <n v="1197"/>
    <n v="15000"/>
    <n v="37994"/>
    <x v="0"/>
    <s v="US"/>
    <s v="USD"/>
    <n v="1465797540"/>
    <n v="1463155034"/>
    <x v="0"/>
    <n v="314"/>
    <b v="1"/>
    <s v="photography/photobooks"/>
    <n v="253"/>
    <n v="121"/>
    <s v="photography"/>
    <s v="photobooks"/>
    <d v="2016-05-13T15:57:14"/>
    <d v="2016-06-13T05:59:00"/>
    <n v="31"/>
  </r>
  <r>
    <n v="1198"/>
    <n v="3500"/>
    <n v="9121"/>
    <x v="0"/>
    <s v="US"/>
    <s v="USD"/>
    <n v="1451530800"/>
    <n v="1448463086"/>
    <x v="0"/>
    <n v="167"/>
    <b v="1"/>
    <s v="photography/photobooks"/>
    <n v="261"/>
    <n v="54.62"/>
    <s v="photography"/>
    <s v="photobooks"/>
    <d v="2015-11-25T14:51:26"/>
    <d v="2015-12-31T03:00:00"/>
    <n v="36"/>
  </r>
  <r>
    <n v="1200"/>
    <n v="4800"/>
    <n v="6029"/>
    <x v="0"/>
    <s v="US"/>
    <s v="USD"/>
    <n v="1429183656"/>
    <n v="1427369256"/>
    <x v="0"/>
    <n v="103"/>
    <b v="1"/>
    <s v="photography/photobooks"/>
    <n v="126"/>
    <n v="58.53"/>
    <s v="photography"/>
    <s v="photobooks"/>
    <d v="2015-03-26T11:27:36"/>
    <d v="2015-04-16T11:27:36"/>
    <n v="21"/>
  </r>
  <r>
    <n v="1203"/>
    <n v="16300"/>
    <n v="16700"/>
    <x v="0"/>
    <s v="US"/>
    <s v="USD"/>
    <n v="1433083527"/>
    <n v="1430491527"/>
    <x v="0"/>
    <n v="101"/>
    <b v="1"/>
    <s v="photography/photobooks"/>
    <n v="102"/>
    <n v="165.35"/>
    <s v="photography"/>
    <s v="photobooks"/>
    <d v="2015-05-01T14:45:27"/>
    <d v="2015-05-31T14:45:27"/>
    <n v="30"/>
  </r>
  <r>
    <n v="1204"/>
    <n v="13000"/>
    <n v="13383"/>
    <x v="0"/>
    <s v="US"/>
    <s v="USD"/>
    <n v="1449205200"/>
    <n v="1445363833"/>
    <x v="0"/>
    <n v="57"/>
    <b v="1"/>
    <s v="photography/photobooks"/>
    <n v="103"/>
    <n v="234.79"/>
    <s v="photography"/>
    <s v="photobooks"/>
    <d v="2015-10-20T17:57:13"/>
    <d v="2015-12-04T05:00:00"/>
    <n v="44"/>
  </r>
  <r>
    <n v="1208"/>
    <n v="10000"/>
    <n v="15530"/>
    <x v="0"/>
    <s v="US"/>
    <s v="USD"/>
    <n v="1458835264"/>
    <n v="1456246864"/>
    <x v="0"/>
    <n v="75"/>
    <b v="1"/>
    <s v="photography/photobooks"/>
    <n v="155"/>
    <n v="207.07"/>
    <s v="photography"/>
    <s v="photobooks"/>
    <d v="2016-02-23T17:01:04"/>
    <d v="2016-03-24T16:01:04"/>
    <n v="30"/>
  </r>
  <r>
    <n v="1209"/>
    <n v="6000"/>
    <n v="6360"/>
    <x v="0"/>
    <s v="US"/>
    <s v="USD"/>
    <n v="1488053905"/>
    <n v="1485461905"/>
    <x v="0"/>
    <n v="46"/>
    <b v="1"/>
    <s v="photography/photobooks"/>
    <n v="106"/>
    <n v="138.26"/>
    <s v="photography"/>
    <s v="photobooks"/>
    <d v="2017-01-26T20:18:25"/>
    <d v="2017-02-25T20:18:25"/>
    <n v="30"/>
  </r>
  <r>
    <n v="1212"/>
    <n v="2500"/>
    <n v="3226"/>
    <x v="0"/>
    <s v="US"/>
    <s v="USD"/>
    <n v="1448586000"/>
    <n v="1447195695"/>
    <x v="0"/>
    <n v="83"/>
    <b v="1"/>
    <s v="photography/photobooks"/>
    <n v="129"/>
    <n v="38.869999999999997"/>
    <s v="photography"/>
    <s v="photobooks"/>
    <d v="2015-11-10T22:48:15"/>
    <d v="2015-11-27T01:00:00"/>
    <n v="16"/>
  </r>
  <r>
    <n v="1214"/>
    <n v="2000"/>
    <n v="2636"/>
    <x v="0"/>
    <s v="US"/>
    <s v="USD"/>
    <n v="1433880605"/>
    <n v="1428696605"/>
    <x v="0"/>
    <n v="25"/>
    <b v="1"/>
    <s v="photography/photobooks"/>
    <n v="132"/>
    <n v="105.44"/>
    <s v="photography"/>
    <s v="photobooks"/>
    <d v="2015-04-10T20:10:05"/>
    <d v="2015-06-09T20:10:05"/>
    <n v="60"/>
  </r>
  <r>
    <n v="1215"/>
    <n v="5000"/>
    <n v="39304.01"/>
    <x v="0"/>
    <s v="US"/>
    <s v="USD"/>
    <n v="1401487756"/>
    <n v="1398895756"/>
    <x v="0"/>
    <n v="549"/>
    <b v="1"/>
    <s v="photography/photobooks"/>
    <n v="786"/>
    <n v="71.59"/>
    <s v="photography"/>
    <s v="photobooks"/>
    <d v="2014-04-30T22:09:16"/>
    <d v="2014-05-30T22:09:16"/>
    <n v="30"/>
  </r>
  <r>
    <n v="1216"/>
    <n v="14000"/>
    <n v="20398"/>
    <x v="0"/>
    <s v="US"/>
    <s v="USD"/>
    <n v="1443826980"/>
    <n v="1441032457"/>
    <x v="0"/>
    <n v="222"/>
    <b v="1"/>
    <s v="photography/photobooks"/>
    <n v="146"/>
    <n v="91.88"/>
    <s v="photography"/>
    <s v="photobooks"/>
    <d v="2015-08-31T14:47:37"/>
    <d v="2015-10-02T23:03:00"/>
    <n v="32"/>
  </r>
  <r>
    <n v="1217"/>
    <n v="26500"/>
    <n v="27189"/>
    <x v="0"/>
    <s v="US"/>
    <s v="USD"/>
    <n v="1468524340"/>
    <n v="1465932340"/>
    <x v="0"/>
    <n v="183"/>
    <b v="1"/>
    <s v="photography/photobooks"/>
    <n v="103"/>
    <n v="148.57"/>
    <s v="photography"/>
    <s v="photobooks"/>
    <d v="2016-06-14T19:25:40"/>
    <d v="2016-07-14T19:25:40"/>
    <n v="30"/>
  </r>
  <r>
    <n v="1218"/>
    <n v="9000"/>
    <n v="15505"/>
    <x v="0"/>
    <s v="US"/>
    <s v="USD"/>
    <n v="1446346800"/>
    <n v="1443714800"/>
    <x v="0"/>
    <n v="89"/>
    <b v="1"/>
    <s v="photography/photobooks"/>
    <n v="172"/>
    <n v="174.21"/>
    <s v="photography"/>
    <s v="photobooks"/>
    <d v="2015-10-01T15:53:20"/>
    <d v="2015-11-01T03:00:00"/>
    <n v="30"/>
  </r>
  <r>
    <n v="1219"/>
    <n v="16350"/>
    <n v="26024"/>
    <x v="0"/>
    <s v="US"/>
    <s v="USD"/>
    <n v="1476961513"/>
    <n v="1474369513"/>
    <x v="0"/>
    <n v="253"/>
    <b v="1"/>
    <s v="photography/photobooks"/>
    <n v="159"/>
    <n v="102.86"/>
    <s v="photography"/>
    <s v="photobooks"/>
    <d v="2016-09-20T11:05:13"/>
    <d v="2016-10-20T11:05:13"/>
    <n v="30"/>
  </r>
  <r>
    <n v="1223"/>
    <n v="19800"/>
    <n v="22197"/>
    <x v="0"/>
    <s v="US"/>
    <s v="USD"/>
    <n v="1478754909"/>
    <n v="1476159309"/>
    <x v="0"/>
    <n v="191"/>
    <b v="1"/>
    <s v="photography/photobooks"/>
    <n v="112"/>
    <n v="116.21"/>
    <s v="photography"/>
    <s v="photobooks"/>
    <d v="2016-10-11T04:15:09"/>
    <d v="2016-11-10T05:15:09"/>
    <n v="30"/>
  </r>
  <r>
    <n v="1224"/>
    <n v="15000"/>
    <n v="1060"/>
    <x v="1"/>
    <s v="US"/>
    <s v="USD"/>
    <n v="1402060302"/>
    <n v="1396876302"/>
    <x v="0"/>
    <n v="18"/>
    <b v="0"/>
    <s v="music/world music"/>
    <n v="7"/>
    <n v="58.89"/>
    <s v="music"/>
    <s v="world music"/>
    <d v="2014-04-07T13:11:42"/>
    <d v="2014-06-06T13:11:42"/>
    <n v="60"/>
  </r>
  <r>
    <n v="1225"/>
    <n v="3000"/>
    <n v="132"/>
    <x v="1"/>
    <s v="US"/>
    <s v="USD"/>
    <n v="1382478278"/>
    <n v="1377294278"/>
    <x v="0"/>
    <n v="3"/>
    <b v="0"/>
    <s v="music/world music"/>
    <n v="4"/>
    <n v="44"/>
    <s v="music"/>
    <s v="world music"/>
    <d v="2013-08-23T21:44:38"/>
    <d v="2013-10-22T21:44:38"/>
    <n v="60"/>
  </r>
  <r>
    <n v="1226"/>
    <n v="50000"/>
    <n v="1937"/>
    <x v="1"/>
    <s v="US"/>
    <s v="USD"/>
    <n v="1398042000"/>
    <n v="1395089981"/>
    <x v="0"/>
    <n v="40"/>
    <b v="0"/>
    <s v="music/world music"/>
    <n v="4"/>
    <n v="48.43"/>
    <s v="music"/>
    <s v="world music"/>
    <d v="2014-03-17T20:59:41"/>
    <d v="2014-04-21T01:00:00"/>
    <n v="34"/>
  </r>
  <r>
    <n v="1227"/>
    <n v="2000"/>
    <n v="0"/>
    <x v="1"/>
    <s v="US"/>
    <s v="USD"/>
    <n v="1407394800"/>
    <n v="1404770616"/>
    <x v="0"/>
    <n v="0"/>
    <b v="0"/>
    <s v="music/world music"/>
    <n v="0"/>
    <n v="0"/>
    <s v="music"/>
    <s v="world music"/>
    <d v="2014-07-07T22:03:36"/>
    <d v="2014-08-07T07:00:00"/>
    <n v="30"/>
  </r>
  <r>
    <n v="1228"/>
    <n v="5000"/>
    <n v="1465"/>
    <x v="1"/>
    <s v="US"/>
    <s v="USD"/>
    <n v="1317231008"/>
    <n v="1312047008"/>
    <x v="0"/>
    <n v="24"/>
    <b v="0"/>
    <s v="music/world music"/>
    <n v="29"/>
    <n v="61.04"/>
    <s v="music"/>
    <s v="world music"/>
    <d v="2011-07-30T17:30:08"/>
    <d v="2011-09-28T17:30:08"/>
    <n v="60"/>
  </r>
  <r>
    <n v="1229"/>
    <n v="2750"/>
    <n v="25"/>
    <x v="1"/>
    <s v="US"/>
    <s v="USD"/>
    <n v="1334592000"/>
    <n v="1331982127"/>
    <x v="0"/>
    <n v="1"/>
    <b v="0"/>
    <s v="music/world music"/>
    <n v="1"/>
    <n v="25"/>
    <s v="music"/>
    <s v="world music"/>
    <d v="2012-03-17T11:02:07"/>
    <d v="2012-04-16T16:00:00"/>
    <n v="30"/>
  </r>
  <r>
    <n v="1230"/>
    <n v="500000"/>
    <n v="0"/>
    <x v="1"/>
    <s v="US"/>
    <s v="USD"/>
    <n v="1298589630"/>
    <n v="1295997630"/>
    <x v="0"/>
    <n v="0"/>
    <b v="0"/>
    <s v="music/world music"/>
    <n v="0"/>
    <n v="0"/>
    <s v="music"/>
    <s v="world music"/>
    <d v="2011-01-25T23:20:30"/>
    <d v="2011-02-24T23:20:30"/>
    <n v="30"/>
  </r>
  <r>
    <n v="1231"/>
    <n v="5000"/>
    <n v="0"/>
    <x v="1"/>
    <s v="US"/>
    <s v="USD"/>
    <n v="1440723600"/>
    <n v="1436394968"/>
    <x v="0"/>
    <n v="0"/>
    <b v="0"/>
    <s v="music/world music"/>
    <n v="0"/>
    <n v="0"/>
    <s v="music"/>
    <s v="world music"/>
    <d v="2015-07-08T22:36:08"/>
    <d v="2015-08-28T01:00:00"/>
    <n v="50"/>
  </r>
  <r>
    <n v="1232"/>
    <n v="5000"/>
    <n v="40"/>
    <x v="1"/>
    <s v="US"/>
    <s v="USD"/>
    <n v="1381090870"/>
    <n v="1377030070"/>
    <x v="0"/>
    <n v="1"/>
    <b v="0"/>
    <s v="music/world music"/>
    <n v="1"/>
    <n v="40"/>
    <s v="music"/>
    <s v="world music"/>
    <d v="2013-08-20T20:21:10"/>
    <d v="2013-10-06T20:21:10"/>
    <n v="47"/>
  </r>
  <r>
    <n v="1233"/>
    <n v="1000"/>
    <n v="116"/>
    <x v="1"/>
    <s v="US"/>
    <s v="USD"/>
    <n v="1329864374"/>
    <n v="1328049974"/>
    <x v="0"/>
    <n v="6"/>
    <b v="0"/>
    <s v="music/world music"/>
    <n v="12"/>
    <n v="19.329999999999998"/>
    <s v="music"/>
    <s v="world music"/>
    <d v="2012-01-31T22:46:14"/>
    <d v="2012-02-21T22:46:14"/>
    <n v="21"/>
  </r>
  <r>
    <n v="1235"/>
    <n v="7534"/>
    <n v="210"/>
    <x v="1"/>
    <s v="US"/>
    <s v="USD"/>
    <n v="1387077299"/>
    <n v="1383621299"/>
    <x v="0"/>
    <n v="6"/>
    <b v="0"/>
    <s v="music/world music"/>
    <n v="3"/>
    <n v="35"/>
    <s v="music"/>
    <s v="world music"/>
    <d v="2013-11-05T03:14:59"/>
    <d v="2013-12-15T03:14:59"/>
    <n v="40"/>
  </r>
  <r>
    <n v="1236"/>
    <n v="2500"/>
    <n v="0"/>
    <x v="1"/>
    <s v="US"/>
    <s v="USD"/>
    <n v="1343491200"/>
    <n v="1342801164"/>
    <x v="0"/>
    <n v="0"/>
    <b v="0"/>
    <s v="music/world music"/>
    <n v="0"/>
    <n v="0"/>
    <s v="music"/>
    <s v="world music"/>
    <d v="2012-07-20T16:19:24"/>
    <d v="2012-07-28T16:00:00"/>
    <n v="8"/>
  </r>
  <r>
    <n v="1237"/>
    <n v="25000"/>
    <n v="0"/>
    <x v="1"/>
    <s v="US"/>
    <s v="USD"/>
    <n v="1345790865"/>
    <n v="1344062865"/>
    <x v="0"/>
    <n v="0"/>
    <b v="0"/>
    <s v="music/world music"/>
    <n v="0"/>
    <n v="0"/>
    <s v="music"/>
    <s v="world music"/>
    <d v="2012-08-04T06:47:45"/>
    <d v="2012-08-24T06:47:45"/>
    <n v="20"/>
  </r>
  <r>
    <n v="1238"/>
    <n v="1000"/>
    <n v="178"/>
    <x v="1"/>
    <s v="US"/>
    <s v="USD"/>
    <n v="1312641536"/>
    <n v="1310049536"/>
    <x v="0"/>
    <n v="3"/>
    <b v="0"/>
    <s v="music/world music"/>
    <n v="18"/>
    <n v="59.33"/>
    <s v="music"/>
    <s v="world music"/>
    <d v="2011-07-07T14:38:56"/>
    <d v="2011-08-06T14:38:56"/>
    <n v="30"/>
  </r>
  <r>
    <n v="1239"/>
    <n v="2500"/>
    <n v="0"/>
    <x v="1"/>
    <s v="US"/>
    <s v="USD"/>
    <n v="1325804767"/>
    <n v="1323212767"/>
    <x v="0"/>
    <n v="0"/>
    <b v="0"/>
    <s v="music/world music"/>
    <n v="0"/>
    <n v="0"/>
    <s v="music"/>
    <s v="world music"/>
    <d v="2011-12-06T23:06:07"/>
    <d v="2012-01-05T23:06:07"/>
    <n v="30"/>
  </r>
  <r>
    <n v="1240"/>
    <n v="8000"/>
    <n v="241"/>
    <x v="1"/>
    <s v="US"/>
    <s v="USD"/>
    <n v="1373665860"/>
    <n v="1368579457"/>
    <x v="0"/>
    <n v="8"/>
    <b v="0"/>
    <s v="music/world music"/>
    <n v="3"/>
    <n v="30.13"/>
    <s v="music"/>
    <s v="world music"/>
    <d v="2013-05-15T00:57:37"/>
    <d v="2013-07-12T21:51:00"/>
    <n v="59"/>
  </r>
  <r>
    <n v="1241"/>
    <n v="5000"/>
    <n v="2537"/>
    <x v="1"/>
    <s v="US"/>
    <s v="USD"/>
    <n v="1414994340"/>
    <n v="1413057980"/>
    <x v="0"/>
    <n v="34"/>
    <b v="0"/>
    <s v="music/world music"/>
    <n v="51"/>
    <n v="74.62"/>
    <s v="music"/>
    <s v="world music"/>
    <d v="2014-10-11T20:06:20"/>
    <d v="2014-11-03T05:59:00"/>
    <n v="22"/>
  </r>
  <r>
    <n v="1242"/>
    <n v="911"/>
    <n v="5"/>
    <x v="1"/>
    <s v="US"/>
    <s v="USD"/>
    <n v="1315747080"/>
    <n v="1314417502"/>
    <x v="0"/>
    <n v="1"/>
    <b v="0"/>
    <s v="music/world music"/>
    <n v="1"/>
    <n v="5"/>
    <s v="music"/>
    <s v="world music"/>
    <d v="2011-08-27T03:58:22"/>
    <d v="2011-09-11T13:18:00"/>
    <n v="15"/>
  </r>
  <r>
    <n v="1243"/>
    <n v="12000"/>
    <n v="1691"/>
    <x v="1"/>
    <s v="US"/>
    <s v="USD"/>
    <n v="1310158800"/>
    <n v="1304888771"/>
    <x v="0"/>
    <n v="38"/>
    <b v="0"/>
    <s v="music/world music"/>
    <n v="14"/>
    <n v="44.5"/>
    <s v="music"/>
    <s v="world music"/>
    <d v="2011-05-08T21:06:11"/>
    <d v="2011-07-08T21:00:00"/>
    <n v="61"/>
  </r>
  <r>
    <n v="1244"/>
    <n v="2000"/>
    <n v="2076"/>
    <x v="0"/>
    <s v="US"/>
    <s v="USD"/>
    <n v="1366664400"/>
    <n v="1363981723"/>
    <x v="1"/>
    <n v="45"/>
    <b v="1"/>
    <s v="music/rock"/>
    <n v="104"/>
    <n v="46.13"/>
    <s v="music"/>
    <s v="rock"/>
    <d v="2013-03-22T19:48:43"/>
    <d v="2013-04-22T21:00:00"/>
    <n v="31"/>
  </r>
  <r>
    <n v="1245"/>
    <n v="2000"/>
    <n v="2405"/>
    <x v="0"/>
    <s v="US"/>
    <s v="USD"/>
    <n v="1402755834"/>
    <n v="1400163834"/>
    <x v="1"/>
    <n v="17"/>
    <b v="1"/>
    <s v="music/rock"/>
    <n v="120"/>
    <n v="141.47"/>
    <s v="music"/>
    <s v="rock"/>
    <d v="2014-05-15T14:23:54"/>
    <d v="2014-06-14T14:23:54"/>
    <n v="30"/>
  </r>
  <r>
    <n v="1246"/>
    <n v="2000"/>
    <n v="2340"/>
    <x v="0"/>
    <s v="US"/>
    <s v="USD"/>
    <n v="1323136949"/>
    <n v="1319245349"/>
    <x v="1"/>
    <n v="31"/>
    <b v="1"/>
    <s v="music/rock"/>
    <n v="117"/>
    <n v="75.48"/>
    <s v="music"/>
    <s v="rock"/>
    <d v="2011-10-22T01:02:29"/>
    <d v="2011-12-06T02:02:29"/>
    <n v="45"/>
  </r>
  <r>
    <n v="1247"/>
    <n v="3500"/>
    <n v="4275"/>
    <x v="0"/>
    <s v="US"/>
    <s v="USD"/>
    <n v="1367823655"/>
    <n v="1365231655"/>
    <x v="1"/>
    <n v="50"/>
    <b v="1"/>
    <s v="music/rock"/>
    <n v="122"/>
    <n v="85.5"/>
    <s v="music"/>
    <s v="rock"/>
    <d v="2013-04-06T07:00:55"/>
    <d v="2013-05-06T07:00:55"/>
    <n v="30"/>
  </r>
  <r>
    <n v="1248"/>
    <n v="2500"/>
    <n v="3791"/>
    <x v="0"/>
    <s v="US"/>
    <s v="USD"/>
    <n v="1402642740"/>
    <n v="1399563953"/>
    <x v="1"/>
    <n v="59"/>
    <b v="1"/>
    <s v="music/rock"/>
    <n v="152"/>
    <n v="64.25"/>
    <s v="music"/>
    <s v="rock"/>
    <d v="2014-05-08T15:45:53"/>
    <d v="2014-06-13T06:59:00"/>
    <n v="36"/>
  </r>
  <r>
    <n v="1249"/>
    <n v="5000"/>
    <n v="5222"/>
    <x v="0"/>
    <s v="US"/>
    <s v="USD"/>
    <n v="1341683211"/>
    <n v="1339091211"/>
    <x v="1"/>
    <n v="81"/>
    <b v="1"/>
    <s v="music/rock"/>
    <n v="104"/>
    <n v="64.47"/>
    <s v="music"/>
    <s v="rock"/>
    <d v="2012-06-07T17:46:51"/>
    <d v="2012-07-07T17:46:51"/>
    <n v="30"/>
  </r>
  <r>
    <n v="1250"/>
    <n v="30000"/>
    <n v="60046"/>
    <x v="0"/>
    <s v="US"/>
    <s v="USD"/>
    <n v="1410017131"/>
    <n v="1406129131"/>
    <x v="1"/>
    <n v="508"/>
    <b v="1"/>
    <s v="music/rock"/>
    <n v="200"/>
    <n v="118.2"/>
    <s v="music"/>
    <s v="rock"/>
    <d v="2014-07-23T15:25:31"/>
    <d v="2014-09-06T15:25:31"/>
    <n v="45"/>
  </r>
  <r>
    <n v="1251"/>
    <n v="6000"/>
    <n v="6108"/>
    <x v="0"/>
    <s v="US"/>
    <s v="USD"/>
    <n v="1316979167"/>
    <n v="1311795167"/>
    <x v="1"/>
    <n v="74"/>
    <b v="1"/>
    <s v="music/rock"/>
    <n v="102"/>
    <n v="82.54"/>
    <s v="music"/>
    <s v="rock"/>
    <d v="2011-07-27T19:32:47"/>
    <d v="2011-09-25T19:32:47"/>
    <n v="60"/>
  </r>
  <r>
    <n v="1252"/>
    <n v="3500"/>
    <n v="4818"/>
    <x v="0"/>
    <s v="US"/>
    <s v="USD"/>
    <n v="1382658169"/>
    <n v="1380238969"/>
    <x v="1"/>
    <n v="141"/>
    <b v="1"/>
    <s v="music/rock"/>
    <n v="138"/>
    <n v="34.17"/>
    <s v="music"/>
    <s v="rock"/>
    <d v="2013-09-26T23:42:49"/>
    <d v="2013-10-24T23:42:49"/>
    <n v="28"/>
  </r>
  <r>
    <n v="1253"/>
    <n v="10"/>
    <n v="30383.32"/>
    <x v="0"/>
    <s v="US"/>
    <s v="USD"/>
    <n v="1409770107"/>
    <n v="1407178107"/>
    <x v="1"/>
    <n v="711"/>
    <b v="1"/>
    <s v="music/rock"/>
    <n v="303833"/>
    <n v="42.73"/>
    <s v="music"/>
    <s v="rock"/>
    <d v="2014-08-04T18:48:27"/>
    <d v="2014-09-03T18:48:27"/>
    <n v="30"/>
  </r>
  <r>
    <n v="1254"/>
    <n v="6700"/>
    <n v="13323"/>
    <x v="0"/>
    <s v="US"/>
    <s v="USD"/>
    <n v="1293857940"/>
    <n v="1288968886"/>
    <x v="1"/>
    <n v="141"/>
    <b v="1"/>
    <s v="music/rock"/>
    <n v="199"/>
    <n v="94.49"/>
    <s v="music"/>
    <s v="rock"/>
    <d v="2010-11-05T14:54:46"/>
    <d v="2011-01-01T04:59:00"/>
    <n v="57"/>
  </r>
  <r>
    <n v="1255"/>
    <n v="3000"/>
    <n v="6071"/>
    <x v="0"/>
    <s v="US"/>
    <s v="USD"/>
    <n v="1385932652"/>
    <n v="1383337052"/>
    <x v="1"/>
    <n v="109"/>
    <b v="1"/>
    <s v="music/rock"/>
    <n v="202"/>
    <n v="55.7"/>
    <s v="music"/>
    <s v="rock"/>
    <d v="2013-11-01T20:17:32"/>
    <d v="2013-12-01T21:17:32"/>
    <n v="30"/>
  </r>
  <r>
    <n v="1256"/>
    <n v="30000"/>
    <n v="35389.129999999997"/>
    <x v="0"/>
    <s v="US"/>
    <s v="USD"/>
    <n v="1329084231"/>
    <n v="1326492231"/>
    <x v="1"/>
    <n v="361"/>
    <b v="1"/>
    <s v="music/rock"/>
    <n v="118"/>
    <n v="98.03"/>
    <s v="music"/>
    <s v="rock"/>
    <d v="2012-01-13T22:03:51"/>
    <d v="2012-02-12T22:03:51"/>
    <n v="30"/>
  </r>
  <r>
    <n v="1257"/>
    <n v="5500"/>
    <n v="16210"/>
    <x v="0"/>
    <s v="US"/>
    <s v="USD"/>
    <n v="1301792590"/>
    <n v="1297562590"/>
    <x v="1"/>
    <n v="176"/>
    <b v="1"/>
    <s v="music/rock"/>
    <n v="295"/>
    <n v="92.1"/>
    <s v="music"/>
    <s v="rock"/>
    <d v="2011-02-13T02:03:10"/>
    <d v="2011-04-03T01:03:10"/>
    <n v="49"/>
  </r>
  <r>
    <n v="1258"/>
    <n v="12000"/>
    <n v="25577.56"/>
    <x v="0"/>
    <s v="US"/>
    <s v="USD"/>
    <n v="1377960012"/>
    <n v="1375368012"/>
    <x v="1"/>
    <n v="670"/>
    <b v="1"/>
    <s v="music/rock"/>
    <n v="213"/>
    <n v="38.18"/>
    <s v="music"/>
    <s v="rock"/>
    <d v="2013-08-01T14:40:12"/>
    <d v="2013-08-31T14:40:12"/>
    <n v="30"/>
  </r>
  <r>
    <n v="1259"/>
    <n v="2500"/>
    <n v="2606"/>
    <x v="0"/>
    <s v="US"/>
    <s v="USD"/>
    <n v="1402286340"/>
    <n v="1399504664"/>
    <x v="1"/>
    <n v="96"/>
    <b v="1"/>
    <s v="music/rock"/>
    <n v="104"/>
    <n v="27.15"/>
    <s v="music"/>
    <s v="rock"/>
    <d v="2014-05-07T23:17:44"/>
    <d v="2014-06-09T03:59:00"/>
    <n v="32"/>
  </r>
  <r>
    <n v="1260"/>
    <n v="3300"/>
    <n v="3751"/>
    <x v="0"/>
    <s v="US"/>
    <s v="USD"/>
    <n v="1393445620"/>
    <n v="1390853620"/>
    <x v="1"/>
    <n v="74"/>
    <b v="1"/>
    <s v="music/rock"/>
    <n v="114"/>
    <n v="50.69"/>
    <s v="music"/>
    <s v="rock"/>
    <d v="2014-01-27T20:13:40"/>
    <d v="2014-02-26T20:13:40"/>
    <n v="30"/>
  </r>
  <r>
    <n v="1261"/>
    <n v="2000"/>
    <n v="2025"/>
    <x v="0"/>
    <s v="US"/>
    <s v="USD"/>
    <n v="1390983227"/>
    <n v="1388391227"/>
    <x v="1"/>
    <n v="52"/>
    <b v="1"/>
    <s v="music/rock"/>
    <n v="101"/>
    <n v="38.94"/>
    <s v="music"/>
    <s v="rock"/>
    <d v="2013-12-30T08:13:47"/>
    <d v="2014-01-29T08:13:47"/>
    <n v="30"/>
  </r>
  <r>
    <n v="1263"/>
    <n v="1500"/>
    <n v="1785"/>
    <x v="0"/>
    <s v="US"/>
    <s v="USD"/>
    <n v="1396054800"/>
    <n v="1393034470"/>
    <x v="1"/>
    <n v="41"/>
    <b v="1"/>
    <s v="music/rock"/>
    <n v="119"/>
    <n v="43.54"/>
    <s v="music"/>
    <s v="rock"/>
    <d v="2014-02-22T02:01:10"/>
    <d v="2014-03-29T01:00:00"/>
    <n v="35"/>
  </r>
  <r>
    <n v="1264"/>
    <n v="650"/>
    <n v="1082"/>
    <x v="0"/>
    <s v="US"/>
    <s v="USD"/>
    <n v="1383062083"/>
    <n v="1380556483"/>
    <x v="1"/>
    <n v="34"/>
    <b v="1"/>
    <s v="music/rock"/>
    <n v="166"/>
    <n v="31.82"/>
    <s v="music"/>
    <s v="rock"/>
    <d v="2013-09-30T15:54:43"/>
    <d v="2013-10-29T15:54:43"/>
    <n v="29"/>
  </r>
  <r>
    <n v="1265"/>
    <n v="3500"/>
    <n v="4170.17"/>
    <x v="0"/>
    <s v="US"/>
    <s v="USD"/>
    <n v="1291131815"/>
    <n v="1287071015"/>
    <x v="1"/>
    <n v="66"/>
    <b v="1"/>
    <s v="music/rock"/>
    <n v="119"/>
    <n v="63.18"/>
    <s v="music"/>
    <s v="rock"/>
    <d v="2010-10-14T15:43:35"/>
    <d v="2010-11-30T15:43:35"/>
    <n v="47"/>
  </r>
  <r>
    <n v="1266"/>
    <n v="9500"/>
    <n v="9545"/>
    <x v="0"/>
    <s v="US"/>
    <s v="USD"/>
    <n v="1389474145"/>
    <n v="1386882145"/>
    <x v="1"/>
    <n v="50"/>
    <b v="1"/>
    <s v="music/rock"/>
    <n v="100"/>
    <n v="190.9"/>
    <s v="music"/>
    <s v="rock"/>
    <d v="2013-12-12T21:02:25"/>
    <d v="2014-01-11T21:02:25"/>
    <n v="30"/>
  </r>
  <r>
    <n v="1267"/>
    <n v="22000"/>
    <n v="22396"/>
    <x v="0"/>
    <s v="US"/>
    <s v="USD"/>
    <n v="1374674558"/>
    <n v="1372082558"/>
    <x v="1"/>
    <n v="159"/>
    <b v="1"/>
    <s v="music/rock"/>
    <n v="102"/>
    <n v="140.86000000000001"/>
    <s v="music"/>
    <s v="rock"/>
    <d v="2013-06-24T14:02:38"/>
    <d v="2013-07-24T14:02:38"/>
    <n v="30"/>
  </r>
  <r>
    <n v="1268"/>
    <n v="12000"/>
    <n v="14000"/>
    <x v="0"/>
    <s v="US"/>
    <s v="USD"/>
    <n v="1379708247"/>
    <n v="1377116247"/>
    <x v="1"/>
    <n v="182"/>
    <b v="1"/>
    <s v="music/rock"/>
    <n v="117"/>
    <n v="76.92"/>
    <s v="music"/>
    <s v="rock"/>
    <d v="2013-08-21T20:17:27"/>
    <d v="2013-09-20T20:17:27"/>
    <n v="30"/>
  </r>
  <r>
    <n v="1269"/>
    <n v="18800"/>
    <n v="20426"/>
    <x v="0"/>
    <s v="US"/>
    <s v="USD"/>
    <n v="1460764800"/>
    <n v="1458157512"/>
    <x v="1"/>
    <n v="206"/>
    <b v="1"/>
    <s v="music/rock"/>
    <n v="109"/>
    <n v="99.16"/>
    <s v="music"/>
    <s v="rock"/>
    <d v="2016-03-16T19:45:12"/>
    <d v="2016-04-16T00:00:00"/>
    <n v="30"/>
  </r>
  <r>
    <n v="1270"/>
    <n v="10000"/>
    <n v="11472"/>
    <x v="0"/>
    <s v="US"/>
    <s v="USD"/>
    <n v="1332704042"/>
    <n v="1327523642"/>
    <x v="1"/>
    <n v="169"/>
    <b v="1"/>
    <s v="music/rock"/>
    <n v="115"/>
    <n v="67.88"/>
    <s v="music"/>
    <s v="rock"/>
    <d v="2012-01-25T20:34:02"/>
    <d v="2012-03-25T19:34:02"/>
    <n v="60"/>
  </r>
  <r>
    <n v="1271"/>
    <n v="7500"/>
    <n v="7635"/>
    <x v="0"/>
    <s v="US"/>
    <s v="USD"/>
    <n v="1384363459"/>
    <n v="1381767859"/>
    <x v="1"/>
    <n v="31"/>
    <b v="1"/>
    <s v="music/rock"/>
    <n v="102"/>
    <n v="246.29"/>
    <s v="music"/>
    <s v="rock"/>
    <d v="2013-10-14T16:24:19"/>
    <d v="2013-11-13T17:24:19"/>
    <n v="30"/>
  </r>
  <r>
    <n v="1272"/>
    <n v="5000"/>
    <n v="5300"/>
    <x v="0"/>
    <s v="US"/>
    <s v="USD"/>
    <n v="1276574400"/>
    <n v="1270576379"/>
    <x v="1"/>
    <n v="28"/>
    <b v="1"/>
    <s v="music/rock"/>
    <n v="106"/>
    <n v="189.29"/>
    <s v="music"/>
    <s v="rock"/>
    <d v="2010-04-06T17:52:59"/>
    <d v="2010-06-15T04:00:00"/>
    <n v="69"/>
  </r>
  <r>
    <n v="1274"/>
    <n v="25000"/>
    <n v="38743.839999999997"/>
    <x v="0"/>
    <s v="US"/>
    <s v="USD"/>
    <n v="1346344425"/>
    <n v="1343320425"/>
    <x v="1"/>
    <n v="467"/>
    <b v="1"/>
    <s v="music/rock"/>
    <n v="155"/>
    <n v="82.96"/>
    <s v="music"/>
    <s v="rock"/>
    <d v="2012-07-26T16:33:45"/>
    <d v="2012-08-30T16:33:45"/>
    <n v="35"/>
  </r>
  <r>
    <n v="1275"/>
    <n v="15000"/>
    <n v="24321.1"/>
    <x v="0"/>
    <s v="US"/>
    <s v="USD"/>
    <n v="1375908587"/>
    <n v="1372884587"/>
    <x v="1"/>
    <n v="389"/>
    <b v="1"/>
    <s v="music/rock"/>
    <n v="162"/>
    <n v="62.52"/>
    <s v="music"/>
    <s v="rock"/>
    <d v="2013-07-03T20:49:47"/>
    <d v="2013-08-07T20:49:47"/>
    <n v="35"/>
  </r>
  <r>
    <n v="1276"/>
    <n v="3000"/>
    <n v="3132.63"/>
    <x v="0"/>
    <s v="US"/>
    <s v="USD"/>
    <n v="1251777600"/>
    <n v="1247504047"/>
    <x v="1"/>
    <n v="68"/>
    <b v="1"/>
    <s v="music/rock"/>
    <n v="104"/>
    <n v="46.07"/>
    <s v="music"/>
    <s v="rock"/>
    <d v="2009-07-13T16:54:07"/>
    <d v="2009-09-01T04:00:00"/>
    <n v="49"/>
  </r>
  <r>
    <n v="1277"/>
    <n v="15000"/>
    <n v="15918.65"/>
    <x v="0"/>
    <s v="US"/>
    <s v="USD"/>
    <n v="1346765347"/>
    <n v="1343741347"/>
    <x v="1"/>
    <n v="413"/>
    <b v="1"/>
    <s v="music/rock"/>
    <n v="106"/>
    <n v="38.54"/>
    <s v="music"/>
    <s v="rock"/>
    <d v="2012-07-31T13:29:07"/>
    <d v="2012-09-04T13:29:07"/>
    <n v="35"/>
  </r>
  <r>
    <n v="1278"/>
    <n v="6500"/>
    <n v="10071"/>
    <x v="0"/>
    <s v="US"/>
    <s v="USD"/>
    <n v="1403661600"/>
    <n v="1401196766"/>
    <x v="1"/>
    <n v="190"/>
    <b v="1"/>
    <s v="music/rock"/>
    <n v="155"/>
    <n v="53.01"/>
    <s v="music"/>
    <s v="rock"/>
    <d v="2014-05-27T13:19:26"/>
    <d v="2014-06-25T02:00:00"/>
    <n v="29"/>
  </r>
  <r>
    <n v="1279"/>
    <n v="12516"/>
    <n v="13864.17"/>
    <x v="0"/>
    <s v="US"/>
    <s v="USD"/>
    <n v="1395624170"/>
    <n v="1392171770"/>
    <x v="1"/>
    <n v="189"/>
    <b v="1"/>
    <s v="music/rock"/>
    <n v="111"/>
    <n v="73.36"/>
    <s v="music"/>
    <s v="rock"/>
    <d v="2014-02-12T02:22:50"/>
    <d v="2014-03-24T01:22:50"/>
    <n v="40"/>
  </r>
  <r>
    <n v="1280"/>
    <n v="15000"/>
    <n v="16636.78"/>
    <x v="0"/>
    <s v="US"/>
    <s v="USD"/>
    <n v="1299003054"/>
    <n v="1291227054"/>
    <x v="1"/>
    <n v="130"/>
    <b v="1"/>
    <s v="music/rock"/>
    <n v="111"/>
    <n v="127.98"/>
    <s v="music"/>
    <s v="rock"/>
    <d v="2010-12-01T18:10:54"/>
    <d v="2011-03-01T18:10:54"/>
    <n v="90"/>
  </r>
  <r>
    <n v="1281"/>
    <n v="7000"/>
    <n v="7750"/>
    <x v="0"/>
    <s v="US"/>
    <s v="USD"/>
    <n v="1375033836"/>
    <n v="1373305836"/>
    <x v="1"/>
    <n v="74"/>
    <b v="1"/>
    <s v="music/rock"/>
    <n v="111"/>
    <n v="104.73"/>
    <s v="music"/>
    <s v="rock"/>
    <d v="2013-07-08T17:50:36"/>
    <d v="2013-07-28T17:50:36"/>
    <n v="20"/>
  </r>
  <r>
    <n v="1282"/>
    <n v="15000"/>
    <n v="18542"/>
    <x v="0"/>
    <s v="US"/>
    <s v="USD"/>
    <n v="1386565140"/>
    <n v="1383909855"/>
    <x v="1"/>
    <n v="274"/>
    <b v="1"/>
    <s v="music/rock"/>
    <n v="124"/>
    <n v="67.67"/>
    <s v="music"/>
    <s v="rock"/>
    <d v="2013-11-08T11:24:15"/>
    <d v="2013-12-09T04:59:00"/>
    <n v="31"/>
  </r>
  <r>
    <n v="1283"/>
    <n v="1000"/>
    <n v="2110.5"/>
    <x v="0"/>
    <s v="US"/>
    <s v="USD"/>
    <n v="1362974400"/>
    <n v="1360948389"/>
    <x v="1"/>
    <n v="22"/>
    <b v="1"/>
    <s v="music/rock"/>
    <n v="211"/>
    <n v="95.93"/>
    <s v="music"/>
    <s v="rock"/>
    <d v="2013-02-15T17:13:09"/>
    <d v="2013-03-11T04:00:00"/>
    <n v="23"/>
  </r>
  <r>
    <n v="1284"/>
    <n v="2000"/>
    <n v="2020"/>
    <x v="0"/>
    <s v="US"/>
    <s v="USD"/>
    <n v="1483203540"/>
    <n v="1481175482"/>
    <x v="0"/>
    <n v="31"/>
    <b v="1"/>
    <s v="theater/plays"/>
    <n v="101"/>
    <n v="65.16"/>
    <s v="theater"/>
    <s v="plays"/>
    <d v="2016-12-08T05:38:02"/>
    <d v="2016-12-31T16:59:00"/>
    <n v="23"/>
  </r>
  <r>
    <n v="1288"/>
    <n v="4000"/>
    <n v="4018"/>
    <x v="0"/>
    <s v="US"/>
    <s v="USD"/>
    <n v="1470801600"/>
    <n v="1468122163"/>
    <x v="0"/>
    <n v="61"/>
    <b v="1"/>
    <s v="theater/plays"/>
    <n v="100"/>
    <n v="65.87"/>
    <s v="theater"/>
    <s v="plays"/>
    <d v="2016-07-10T03:42:43"/>
    <d v="2016-08-10T04:00:00"/>
    <n v="31"/>
  </r>
  <r>
    <n v="1289"/>
    <n v="1500"/>
    <n v="1876"/>
    <x v="0"/>
    <s v="US"/>
    <s v="USD"/>
    <n v="1483499645"/>
    <n v="1480907645"/>
    <x v="0"/>
    <n v="52"/>
    <b v="1"/>
    <s v="theater/plays"/>
    <n v="125"/>
    <n v="36.08"/>
    <s v="theater"/>
    <s v="plays"/>
    <d v="2016-12-05T03:14:05"/>
    <d v="2017-01-04T03:14:05"/>
    <n v="30"/>
  </r>
  <r>
    <n v="1290"/>
    <n v="3500"/>
    <n v="3800"/>
    <x v="0"/>
    <s v="US"/>
    <s v="USD"/>
    <n v="1429772340"/>
    <n v="1427121931"/>
    <x v="0"/>
    <n v="86"/>
    <b v="1"/>
    <s v="theater/plays"/>
    <n v="109"/>
    <n v="44.19"/>
    <s v="theater"/>
    <s v="plays"/>
    <d v="2015-03-23T14:45:31"/>
    <d v="2015-04-23T06:59:00"/>
    <n v="31"/>
  </r>
  <r>
    <n v="1291"/>
    <n v="3000"/>
    <n v="4371"/>
    <x v="0"/>
    <s v="US"/>
    <s v="USD"/>
    <n v="1428390000"/>
    <n v="1425224391"/>
    <x v="0"/>
    <n v="42"/>
    <b v="1"/>
    <s v="theater/plays"/>
    <n v="146"/>
    <n v="104.07"/>
    <s v="theater"/>
    <s v="plays"/>
    <d v="2015-03-01T15:39:51"/>
    <d v="2015-04-07T07:00:00"/>
    <n v="37"/>
  </r>
  <r>
    <n v="1293"/>
    <n v="15000"/>
    <n v="15335"/>
    <x v="0"/>
    <s v="US"/>
    <s v="USD"/>
    <n v="1447523371"/>
    <n v="1444927771"/>
    <x v="0"/>
    <n v="120"/>
    <b v="1"/>
    <s v="theater/plays"/>
    <n v="102"/>
    <n v="127.79"/>
    <s v="theater"/>
    <s v="plays"/>
    <d v="2015-10-15T16:49:31"/>
    <d v="2015-11-14T17:49:31"/>
    <n v="30"/>
  </r>
  <r>
    <n v="1297"/>
    <n v="20000"/>
    <n v="21905"/>
    <x v="0"/>
    <s v="US"/>
    <s v="USD"/>
    <n v="1462125358"/>
    <n v="1459533358"/>
    <x v="0"/>
    <n v="238"/>
    <b v="1"/>
    <s v="theater/plays"/>
    <n v="110"/>
    <n v="92.04"/>
    <s v="theater"/>
    <s v="plays"/>
    <d v="2016-04-01T17:55:58"/>
    <d v="2016-05-01T17:55:58"/>
    <n v="30"/>
  </r>
  <r>
    <n v="1299"/>
    <n v="3500"/>
    <n v="4340"/>
    <x v="0"/>
    <s v="US"/>
    <s v="USD"/>
    <n v="1436902359"/>
    <n v="1434310359"/>
    <x v="0"/>
    <n v="32"/>
    <b v="1"/>
    <s v="theater/plays"/>
    <n v="124"/>
    <n v="135.63"/>
    <s v="theater"/>
    <s v="plays"/>
    <d v="2015-06-14T19:32:39"/>
    <d v="2015-07-14T19:32:39"/>
    <n v="30"/>
  </r>
  <r>
    <n v="1300"/>
    <n v="3000"/>
    <n v="4050"/>
    <x v="0"/>
    <s v="US"/>
    <s v="USD"/>
    <n v="1464807420"/>
    <n v="1461427938"/>
    <x v="0"/>
    <n v="24"/>
    <b v="1"/>
    <s v="theater/plays"/>
    <n v="135"/>
    <n v="168.75"/>
    <s v="theater"/>
    <s v="plays"/>
    <d v="2016-04-23T16:12:18"/>
    <d v="2016-06-01T18:57:00"/>
    <n v="39"/>
  </r>
  <r>
    <n v="1301"/>
    <n v="2000"/>
    <n v="2055"/>
    <x v="0"/>
    <s v="US"/>
    <s v="USD"/>
    <n v="1437447600"/>
    <n v="1436551178"/>
    <x v="0"/>
    <n v="29"/>
    <b v="1"/>
    <s v="theater/plays"/>
    <n v="103"/>
    <n v="70.86"/>
    <s v="theater"/>
    <s v="plays"/>
    <d v="2015-07-10T17:59:38"/>
    <d v="2015-07-21T03:00:00"/>
    <n v="10"/>
  </r>
  <r>
    <n v="1302"/>
    <n v="2500"/>
    <n v="2500"/>
    <x v="0"/>
    <s v="US"/>
    <s v="USD"/>
    <n v="1480559011"/>
    <n v="1477963411"/>
    <x v="0"/>
    <n v="50"/>
    <b v="1"/>
    <s v="theater/plays"/>
    <n v="100"/>
    <n v="50"/>
    <s v="theater"/>
    <s v="plays"/>
    <d v="2016-11-01T01:23:31"/>
    <d v="2016-12-01T02:23:31"/>
    <n v="30"/>
  </r>
  <r>
    <n v="1305"/>
    <n v="30000"/>
    <n v="7793"/>
    <x v="1"/>
    <s v="US"/>
    <s v="USD"/>
    <n v="1469122200"/>
    <n v="1466611108"/>
    <x v="0"/>
    <n v="86"/>
    <b v="0"/>
    <s v="technology/wearables"/>
    <n v="26"/>
    <n v="90.62"/>
    <s v="technology"/>
    <s v="wearables"/>
    <d v="2016-06-22T15:58:28"/>
    <d v="2016-07-21T17:30:00"/>
    <n v="29"/>
  </r>
  <r>
    <n v="1306"/>
    <n v="110000"/>
    <n v="71771"/>
    <x v="1"/>
    <s v="US"/>
    <s v="USD"/>
    <n v="1417690734"/>
    <n v="1415098734"/>
    <x v="0"/>
    <n v="356"/>
    <b v="0"/>
    <s v="technology/wearables"/>
    <n v="65"/>
    <n v="201.6"/>
    <s v="technology"/>
    <s v="wearables"/>
    <d v="2014-11-04T10:58:54"/>
    <d v="2014-12-04T10:58:54"/>
    <n v="30"/>
  </r>
  <r>
    <n v="1307"/>
    <n v="50000"/>
    <n v="5757"/>
    <x v="1"/>
    <s v="US"/>
    <s v="USD"/>
    <n v="1455710679"/>
    <n v="1453118679"/>
    <x v="0"/>
    <n v="45"/>
    <b v="0"/>
    <s v="technology/wearables"/>
    <n v="12"/>
    <n v="127.93"/>
    <s v="technology"/>
    <s v="wearables"/>
    <d v="2016-01-18T12:04:39"/>
    <d v="2016-02-17T12:04:39"/>
    <n v="30"/>
  </r>
  <r>
    <n v="1308"/>
    <n v="10000"/>
    <n v="1136"/>
    <x v="1"/>
    <s v="US"/>
    <s v="USD"/>
    <n v="1475937812"/>
    <n v="1472481812"/>
    <x v="0"/>
    <n v="38"/>
    <b v="0"/>
    <s v="technology/wearables"/>
    <n v="11"/>
    <n v="29.89"/>
    <s v="technology"/>
    <s v="wearables"/>
    <d v="2016-08-29T14:43:32"/>
    <d v="2016-10-08T14:43:32"/>
    <n v="40"/>
  </r>
  <r>
    <n v="1309"/>
    <n v="11500"/>
    <n v="12879"/>
    <x v="1"/>
    <s v="US"/>
    <s v="USD"/>
    <n v="1444943468"/>
    <n v="1441919468"/>
    <x v="0"/>
    <n v="35"/>
    <b v="0"/>
    <s v="technology/wearables"/>
    <n v="112"/>
    <n v="367.97"/>
    <s v="technology"/>
    <s v="wearables"/>
    <d v="2015-09-10T21:11:08"/>
    <d v="2015-10-15T21:11:08"/>
    <n v="35"/>
  </r>
  <r>
    <n v="1310"/>
    <n v="20000"/>
    <n v="3100"/>
    <x v="1"/>
    <s v="US"/>
    <s v="USD"/>
    <n v="1471622450"/>
    <n v="1467734450"/>
    <x v="0"/>
    <n v="24"/>
    <b v="0"/>
    <s v="technology/wearables"/>
    <n v="16"/>
    <n v="129.16999999999999"/>
    <s v="technology"/>
    <s v="wearables"/>
    <d v="2016-07-05T16:00:50"/>
    <d v="2016-08-19T16:00:50"/>
    <n v="45"/>
  </r>
  <r>
    <n v="1311"/>
    <n v="250000"/>
    <n v="80070"/>
    <x v="1"/>
    <s v="US"/>
    <s v="USD"/>
    <n v="1480536919"/>
    <n v="1477509319"/>
    <x v="0"/>
    <n v="100"/>
    <b v="0"/>
    <s v="technology/wearables"/>
    <n v="32"/>
    <n v="800.7"/>
    <s v="technology"/>
    <s v="wearables"/>
    <d v="2016-10-26T19:15:19"/>
    <d v="2016-11-30T20:15:19"/>
    <n v="35"/>
  </r>
  <r>
    <n v="1312"/>
    <n v="4600"/>
    <n v="28"/>
    <x v="1"/>
    <s v="US"/>
    <s v="USD"/>
    <n v="1429375922"/>
    <n v="1426783922"/>
    <x v="0"/>
    <n v="1"/>
    <b v="0"/>
    <s v="technology/wearables"/>
    <n v="1"/>
    <n v="28"/>
    <s v="technology"/>
    <s v="wearables"/>
    <d v="2015-03-19T16:52:02"/>
    <d v="2015-04-18T16:52:02"/>
    <n v="30"/>
  </r>
  <r>
    <n v="1313"/>
    <n v="40000"/>
    <n v="12446"/>
    <x v="1"/>
    <s v="US"/>
    <s v="USD"/>
    <n v="1457024514"/>
    <n v="1454432514"/>
    <x v="0"/>
    <n v="122"/>
    <b v="0"/>
    <s v="technology/wearables"/>
    <n v="31"/>
    <n v="102.02"/>
    <s v="technology"/>
    <s v="wearables"/>
    <d v="2016-02-02T17:01:54"/>
    <d v="2016-03-03T17:01:54"/>
    <n v="30"/>
  </r>
  <r>
    <n v="1314"/>
    <n v="180000"/>
    <n v="2028"/>
    <x v="1"/>
    <s v="US"/>
    <s v="USD"/>
    <n v="1477065860"/>
    <n v="1471881860"/>
    <x v="0"/>
    <n v="11"/>
    <b v="0"/>
    <s v="technology/wearables"/>
    <n v="1"/>
    <n v="184.36"/>
    <s v="technology"/>
    <s v="wearables"/>
    <d v="2016-08-22T16:04:20"/>
    <d v="2016-10-21T16:04:20"/>
    <n v="60"/>
  </r>
  <r>
    <n v="1315"/>
    <n v="100000"/>
    <n v="40404"/>
    <x v="1"/>
    <s v="US"/>
    <s v="USD"/>
    <n v="1446771600"/>
    <n v="1443700648"/>
    <x v="0"/>
    <n v="248"/>
    <b v="0"/>
    <s v="technology/wearables"/>
    <n v="40"/>
    <n v="162.91999999999999"/>
    <s v="technology"/>
    <s v="wearables"/>
    <d v="2015-10-01T11:57:28"/>
    <d v="2015-11-06T01:00:00"/>
    <n v="36"/>
  </r>
  <r>
    <n v="1316"/>
    <n v="75000"/>
    <n v="1"/>
    <x v="1"/>
    <s v="US"/>
    <s v="USD"/>
    <n v="1456700709"/>
    <n v="1453676709"/>
    <x v="0"/>
    <n v="1"/>
    <b v="0"/>
    <s v="technology/wearables"/>
    <n v="0"/>
    <n v="1"/>
    <s v="technology"/>
    <s v="wearables"/>
    <d v="2016-01-24T23:05:09"/>
    <d v="2016-02-28T23:05:09"/>
    <n v="35"/>
  </r>
  <r>
    <n v="1318"/>
    <n v="40000"/>
    <n v="6130"/>
    <x v="1"/>
    <s v="US"/>
    <s v="USD"/>
    <n v="1420938172"/>
    <n v="1418346172"/>
    <x v="0"/>
    <n v="135"/>
    <b v="0"/>
    <s v="technology/wearables"/>
    <n v="15"/>
    <n v="45.41"/>
    <s v="technology"/>
    <s v="wearables"/>
    <d v="2014-12-12T01:02:52"/>
    <d v="2015-01-11T01:02:52"/>
    <n v="30"/>
  </r>
  <r>
    <n v="1323"/>
    <n v="15000"/>
    <n v="1332"/>
    <x v="1"/>
    <s v="US"/>
    <s v="USD"/>
    <n v="1461653700"/>
    <n v="1458665146"/>
    <x v="0"/>
    <n v="44"/>
    <b v="0"/>
    <s v="technology/wearables"/>
    <n v="9"/>
    <n v="30.27"/>
    <s v="technology"/>
    <s v="wearables"/>
    <d v="2016-03-22T16:45:46"/>
    <d v="2016-04-26T06:55:00"/>
    <n v="35"/>
  </r>
  <r>
    <n v="1324"/>
    <n v="50000"/>
    <n v="4920"/>
    <x v="1"/>
    <s v="US"/>
    <s v="USD"/>
    <n v="1476371552"/>
    <n v="1473779552"/>
    <x v="0"/>
    <n v="90"/>
    <b v="0"/>
    <s v="technology/wearables"/>
    <n v="10"/>
    <n v="54.67"/>
    <s v="technology"/>
    <s v="wearables"/>
    <d v="2016-09-13T15:12:32"/>
    <d v="2016-10-13T15:12:32"/>
    <n v="30"/>
  </r>
  <r>
    <n v="1325"/>
    <n v="20000"/>
    <n v="486"/>
    <x v="1"/>
    <s v="US"/>
    <s v="USD"/>
    <n v="1483063435"/>
    <n v="1480471435"/>
    <x v="0"/>
    <n v="8"/>
    <b v="0"/>
    <s v="technology/wearables"/>
    <n v="2"/>
    <n v="60.75"/>
    <s v="technology"/>
    <s v="wearables"/>
    <d v="2016-11-30T02:03:55"/>
    <d v="2016-12-30T02:03:55"/>
    <n v="30"/>
  </r>
  <r>
    <n v="1326"/>
    <n v="100000"/>
    <n v="1130"/>
    <x v="1"/>
    <s v="US"/>
    <s v="USD"/>
    <n v="1421348428"/>
    <n v="1417460428"/>
    <x v="0"/>
    <n v="11"/>
    <b v="0"/>
    <s v="technology/wearables"/>
    <n v="1"/>
    <n v="102.73"/>
    <s v="technology"/>
    <s v="wearables"/>
    <d v="2014-12-01T19:00:28"/>
    <d v="2015-01-15T19:00:28"/>
    <n v="45"/>
  </r>
  <r>
    <n v="1327"/>
    <n v="48000"/>
    <n v="1705"/>
    <x v="1"/>
    <s v="US"/>
    <s v="USD"/>
    <n v="1432916235"/>
    <n v="1430324235"/>
    <x v="0"/>
    <n v="41"/>
    <b v="0"/>
    <s v="technology/wearables"/>
    <n v="4"/>
    <n v="41.59"/>
    <s v="technology"/>
    <s v="wearables"/>
    <d v="2015-04-29T16:17:15"/>
    <d v="2015-05-29T16:17:15"/>
    <n v="30"/>
  </r>
  <r>
    <n v="1328"/>
    <n v="75000"/>
    <n v="1748"/>
    <x v="1"/>
    <s v="US"/>
    <s v="USD"/>
    <n v="1476458734"/>
    <n v="1472570734"/>
    <x v="0"/>
    <n v="15"/>
    <b v="0"/>
    <s v="technology/wearables"/>
    <n v="2"/>
    <n v="116.53"/>
    <s v="technology"/>
    <s v="wearables"/>
    <d v="2016-08-30T15:25:34"/>
    <d v="2016-10-14T15:25:34"/>
    <n v="45"/>
  </r>
  <r>
    <n v="1329"/>
    <n v="50000"/>
    <n v="408"/>
    <x v="1"/>
    <s v="US"/>
    <s v="USD"/>
    <n v="1417501145"/>
    <n v="1414041545"/>
    <x v="0"/>
    <n v="9"/>
    <b v="0"/>
    <s v="technology/wearables"/>
    <n v="1"/>
    <n v="45.33"/>
    <s v="technology"/>
    <s v="wearables"/>
    <d v="2014-10-23T05:19:05"/>
    <d v="2014-12-02T06:19:05"/>
    <n v="40"/>
  </r>
  <r>
    <n v="1330"/>
    <n v="35000"/>
    <n v="7873"/>
    <x v="1"/>
    <s v="US"/>
    <s v="USD"/>
    <n v="1467432000"/>
    <n v="1464763109"/>
    <x v="0"/>
    <n v="50"/>
    <b v="0"/>
    <s v="technology/wearables"/>
    <n v="22"/>
    <n v="157.46"/>
    <s v="technology"/>
    <s v="wearables"/>
    <d v="2016-06-01T06:38:29"/>
    <d v="2016-07-02T04:00:00"/>
    <n v="31"/>
  </r>
  <r>
    <n v="1331"/>
    <n v="250000"/>
    <n v="3417"/>
    <x v="1"/>
    <s v="US"/>
    <s v="USD"/>
    <n v="1471435554"/>
    <n v="1468843554"/>
    <x v="0"/>
    <n v="34"/>
    <b v="0"/>
    <s v="technology/wearables"/>
    <n v="1"/>
    <n v="100.5"/>
    <s v="technology"/>
    <s v="wearables"/>
    <d v="2016-07-18T12:05:54"/>
    <d v="2016-08-17T12:05:54"/>
    <n v="30"/>
  </r>
  <r>
    <n v="1334"/>
    <n v="133000"/>
    <n v="14303"/>
    <x v="1"/>
    <s v="US"/>
    <s v="USD"/>
    <n v="1457721287"/>
    <n v="1455129287"/>
    <x v="0"/>
    <n v="276"/>
    <b v="0"/>
    <s v="technology/wearables"/>
    <n v="11"/>
    <n v="51.82"/>
    <s v="technology"/>
    <s v="wearables"/>
    <d v="2016-02-10T18:34:47"/>
    <d v="2016-03-11T18:34:47"/>
    <n v="30"/>
  </r>
  <r>
    <n v="1335"/>
    <n v="25000"/>
    <n v="4940"/>
    <x v="1"/>
    <s v="US"/>
    <s v="USD"/>
    <n v="1449354502"/>
    <n v="1446762502"/>
    <x v="0"/>
    <n v="16"/>
    <b v="0"/>
    <s v="technology/wearables"/>
    <n v="20"/>
    <n v="308.75"/>
    <s v="technology"/>
    <s v="wearables"/>
    <d v="2015-11-05T22:28:22"/>
    <d v="2015-12-05T22:28:22"/>
    <n v="30"/>
  </r>
  <r>
    <n v="1336"/>
    <n v="100000"/>
    <n v="84947"/>
    <x v="1"/>
    <s v="US"/>
    <s v="USD"/>
    <n v="1418849028"/>
    <n v="1415825028"/>
    <x v="0"/>
    <n v="224"/>
    <b v="0"/>
    <s v="technology/wearables"/>
    <n v="85"/>
    <n v="379.23"/>
    <s v="technology"/>
    <s v="wearables"/>
    <d v="2014-11-12T20:43:48"/>
    <d v="2014-12-17T20:43:48"/>
    <n v="35"/>
  </r>
  <r>
    <n v="1337"/>
    <n v="50000"/>
    <n v="24691"/>
    <x v="1"/>
    <s v="US"/>
    <s v="USD"/>
    <n v="1488549079"/>
    <n v="1485957079"/>
    <x v="0"/>
    <n v="140"/>
    <b v="0"/>
    <s v="technology/wearables"/>
    <n v="49"/>
    <n v="176.36"/>
    <s v="technology"/>
    <s v="wearables"/>
    <d v="2017-02-01T13:51:19"/>
    <d v="2017-03-03T13:51:19"/>
    <n v="30"/>
  </r>
  <r>
    <n v="1338"/>
    <n v="30000"/>
    <n v="991"/>
    <x v="1"/>
    <s v="US"/>
    <s v="USD"/>
    <n v="1438543033"/>
    <n v="1435951033"/>
    <x v="0"/>
    <n v="15"/>
    <b v="0"/>
    <s v="technology/wearables"/>
    <n v="3"/>
    <n v="66.069999999999993"/>
    <s v="technology"/>
    <s v="wearables"/>
    <d v="2015-07-03T19:17:13"/>
    <d v="2015-08-02T19:17:13"/>
    <n v="30"/>
  </r>
  <r>
    <n v="1339"/>
    <n v="50000"/>
    <n v="3317"/>
    <x v="1"/>
    <s v="US"/>
    <s v="USD"/>
    <n v="1418056315"/>
    <n v="1414164715"/>
    <x v="0"/>
    <n v="37"/>
    <b v="0"/>
    <s v="technology/wearables"/>
    <n v="7"/>
    <n v="89.65"/>
    <s v="technology"/>
    <s v="wearables"/>
    <d v="2014-10-24T15:31:55"/>
    <d v="2014-12-08T16:31:55"/>
    <n v="45"/>
  </r>
  <r>
    <n v="1340"/>
    <n v="1680"/>
    <n v="0"/>
    <x v="1"/>
    <s v="US"/>
    <s v="USD"/>
    <n v="1408112253"/>
    <n v="1405520253"/>
    <x v="0"/>
    <n v="0"/>
    <b v="0"/>
    <s v="technology/wearables"/>
    <n v="0"/>
    <n v="0"/>
    <s v="technology"/>
    <s v="wearables"/>
    <d v="2014-07-16T14:17:33"/>
    <d v="2014-08-15T14:17:33"/>
    <n v="30"/>
  </r>
  <r>
    <n v="1342"/>
    <n v="50000"/>
    <n v="100"/>
    <x v="1"/>
    <s v="US"/>
    <s v="USD"/>
    <n v="1437161739"/>
    <n v="1434569739"/>
    <x v="0"/>
    <n v="1"/>
    <b v="0"/>
    <s v="technology/wearables"/>
    <n v="0"/>
    <n v="100"/>
    <s v="technology"/>
    <s v="wearables"/>
    <d v="2015-06-17T19:35:39"/>
    <d v="2015-07-17T19:35:39"/>
    <n v="30"/>
  </r>
  <r>
    <n v="1343"/>
    <n v="50000"/>
    <n v="51149"/>
    <x v="1"/>
    <s v="US"/>
    <s v="USD"/>
    <n v="1471579140"/>
    <n v="1466512683"/>
    <x v="0"/>
    <n v="323"/>
    <b v="0"/>
    <s v="technology/wearables"/>
    <n v="102"/>
    <n v="158.36000000000001"/>
    <s v="technology"/>
    <s v="wearables"/>
    <d v="2016-06-21T12:38:03"/>
    <d v="2016-08-19T03:59:00"/>
    <n v="59"/>
  </r>
  <r>
    <n v="1345"/>
    <n v="300"/>
    <n v="375"/>
    <x v="0"/>
    <s v="US"/>
    <s v="USD"/>
    <n v="1405366359"/>
    <n v="1402342359"/>
    <x v="0"/>
    <n v="7"/>
    <b v="1"/>
    <s v="publishing/nonfiction"/>
    <n v="125"/>
    <n v="53.57"/>
    <s v="publishing"/>
    <s v="nonfiction"/>
    <d v="2014-06-09T19:32:39"/>
    <d v="2014-07-14T19:32:39"/>
    <n v="35"/>
  </r>
  <r>
    <n v="1346"/>
    <n v="4900"/>
    <n v="7219"/>
    <x v="0"/>
    <s v="US"/>
    <s v="USD"/>
    <n v="1372297751"/>
    <n v="1369705751"/>
    <x v="0"/>
    <n v="149"/>
    <b v="1"/>
    <s v="publishing/nonfiction"/>
    <n v="147"/>
    <n v="48.45"/>
    <s v="publishing"/>
    <s v="nonfiction"/>
    <d v="2013-05-28T01:49:11"/>
    <d v="2013-06-27T01:49:11"/>
    <n v="30"/>
  </r>
  <r>
    <n v="1347"/>
    <n v="2500"/>
    <n v="2555"/>
    <x v="0"/>
    <s v="US"/>
    <s v="USD"/>
    <n v="1425741525"/>
    <n v="1423149525"/>
    <x v="0"/>
    <n v="31"/>
    <b v="1"/>
    <s v="publishing/nonfiction"/>
    <n v="102"/>
    <n v="82.42"/>
    <s v="publishing"/>
    <s v="nonfiction"/>
    <d v="2015-02-05T15:18:45"/>
    <d v="2015-03-07T15:18:45"/>
    <n v="30"/>
  </r>
  <r>
    <n v="1348"/>
    <n v="5875"/>
    <n v="5985"/>
    <x v="0"/>
    <s v="US"/>
    <s v="USD"/>
    <n v="1418904533"/>
    <n v="1416485333"/>
    <x v="0"/>
    <n v="26"/>
    <b v="1"/>
    <s v="publishing/nonfiction"/>
    <n v="102"/>
    <n v="230.19"/>
    <s v="publishing"/>
    <s v="nonfiction"/>
    <d v="2014-11-20T12:08:53"/>
    <d v="2014-12-18T12:08:53"/>
    <n v="28"/>
  </r>
  <r>
    <n v="1350"/>
    <n v="5000"/>
    <n v="5202.5"/>
    <x v="0"/>
    <s v="US"/>
    <s v="USD"/>
    <n v="1451089134"/>
    <n v="1448497134"/>
    <x v="0"/>
    <n v="78"/>
    <b v="1"/>
    <s v="publishing/nonfiction"/>
    <n v="104"/>
    <n v="66.7"/>
    <s v="publishing"/>
    <s v="nonfiction"/>
    <d v="2015-11-26T00:18:54"/>
    <d v="2015-12-26T00:18:54"/>
    <n v="30"/>
  </r>
  <r>
    <n v="1351"/>
    <n v="20000"/>
    <n v="20253"/>
    <x v="0"/>
    <s v="US"/>
    <s v="USD"/>
    <n v="1455299144"/>
    <n v="1452707144"/>
    <x v="0"/>
    <n v="120"/>
    <b v="1"/>
    <s v="publishing/nonfiction"/>
    <n v="101"/>
    <n v="168.78"/>
    <s v="publishing"/>
    <s v="nonfiction"/>
    <d v="2016-01-13T17:45:44"/>
    <d v="2016-02-12T17:45:44"/>
    <n v="30"/>
  </r>
  <r>
    <n v="1352"/>
    <n v="10000"/>
    <n v="13614"/>
    <x v="0"/>
    <s v="US"/>
    <s v="USD"/>
    <n v="1441425540"/>
    <n v="1436968366"/>
    <x v="0"/>
    <n v="227"/>
    <b v="1"/>
    <s v="publishing/nonfiction"/>
    <n v="136"/>
    <n v="59.97"/>
    <s v="publishing"/>
    <s v="nonfiction"/>
    <d v="2015-07-15T13:52:46"/>
    <d v="2015-09-05T03:59:00"/>
    <n v="52"/>
  </r>
  <r>
    <n v="1353"/>
    <n v="1000"/>
    <n v="1336"/>
    <x v="0"/>
    <s v="US"/>
    <s v="USD"/>
    <n v="1362960000"/>
    <n v="1359946188"/>
    <x v="0"/>
    <n v="42"/>
    <b v="1"/>
    <s v="publishing/nonfiction"/>
    <n v="134"/>
    <n v="31.81"/>
    <s v="publishing"/>
    <s v="nonfiction"/>
    <d v="2013-02-04T02:49:48"/>
    <d v="2013-03-11T00:00:00"/>
    <n v="35"/>
  </r>
  <r>
    <n v="1356"/>
    <n v="3400"/>
    <n v="6215.56"/>
    <x v="0"/>
    <s v="US"/>
    <s v="USD"/>
    <n v="1372985760"/>
    <n v="1370393760"/>
    <x v="0"/>
    <n v="87"/>
    <b v="1"/>
    <s v="publishing/nonfiction"/>
    <n v="183"/>
    <n v="71.44"/>
    <s v="publishing"/>
    <s v="nonfiction"/>
    <d v="2013-06-05T00:56:00"/>
    <d v="2013-07-05T00:56:00"/>
    <n v="30"/>
  </r>
  <r>
    <n v="1357"/>
    <n v="2000"/>
    <n v="2506"/>
    <x v="0"/>
    <s v="US"/>
    <s v="USD"/>
    <n v="1362117540"/>
    <n v="1359587137"/>
    <x v="0"/>
    <n v="65"/>
    <b v="1"/>
    <s v="publishing/nonfiction"/>
    <n v="125"/>
    <n v="38.549999999999997"/>
    <s v="publishing"/>
    <s v="nonfiction"/>
    <d v="2013-01-30T23:05:37"/>
    <d v="2013-03-01T05:59:00"/>
    <n v="29"/>
  </r>
  <r>
    <n v="1358"/>
    <n v="3000"/>
    <n v="3350"/>
    <x v="0"/>
    <s v="US"/>
    <s v="USD"/>
    <n v="1309009323"/>
    <n v="1306417323"/>
    <x v="0"/>
    <n v="49"/>
    <b v="1"/>
    <s v="publishing/nonfiction"/>
    <n v="112"/>
    <n v="68.37"/>
    <s v="publishing"/>
    <s v="nonfiction"/>
    <d v="2011-05-26T13:42:03"/>
    <d v="2011-06-25T13:42:03"/>
    <n v="30"/>
  </r>
  <r>
    <n v="1359"/>
    <n v="660"/>
    <n v="764"/>
    <x v="0"/>
    <s v="US"/>
    <s v="USD"/>
    <n v="1309980790"/>
    <n v="1304623990"/>
    <x v="0"/>
    <n v="19"/>
    <b v="1"/>
    <s v="publishing/nonfiction"/>
    <n v="116"/>
    <n v="40.21"/>
    <s v="publishing"/>
    <s v="nonfiction"/>
    <d v="2011-05-05T19:33:10"/>
    <d v="2011-07-06T19:33:10"/>
    <n v="62"/>
  </r>
  <r>
    <n v="1360"/>
    <n v="1500"/>
    <n v="2598"/>
    <x v="0"/>
    <s v="US"/>
    <s v="USD"/>
    <n v="1343943420"/>
    <n v="1341524220"/>
    <x v="0"/>
    <n v="81"/>
    <b v="1"/>
    <s v="publishing/nonfiction"/>
    <n v="173"/>
    <n v="32.07"/>
    <s v="publishing"/>
    <s v="nonfiction"/>
    <d v="2012-07-05T21:37:00"/>
    <d v="2012-08-02T21:37:00"/>
    <n v="28"/>
  </r>
  <r>
    <n v="1362"/>
    <n v="1000"/>
    <n v="1091"/>
    <x v="0"/>
    <s v="US"/>
    <s v="USD"/>
    <n v="1378592731"/>
    <n v="1373408731"/>
    <x v="0"/>
    <n v="25"/>
    <b v="1"/>
    <s v="publishing/nonfiction"/>
    <n v="109"/>
    <n v="43.64"/>
    <s v="publishing"/>
    <s v="nonfiction"/>
    <d v="2013-07-09T22:25:31"/>
    <d v="2013-09-07T22:25:31"/>
    <n v="60"/>
  </r>
  <r>
    <n v="1363"/>
    <n v="200"/>
    <n v="200"/>
    <x v="0"/>
    <s v="US"/>
    <s v="USD"/>
    <n v="1455523140"/>
    <n v="1453925727"/>
    <x v="0"/>
    <n v="5"/>
    <b v="1"/>
    <s v="publishing/nonfiction"/>
    <n v="100"/>
    <n v="40"/>
    <s v="publishing"/>
    <s v="nonfiction"/>
    <d v="2016-01-27T20:15:27"/>
    <d v="2016-02-15T07:59:00"/>
    <n v="18"/>
  </r>
  <r>
    <n v="1365"/>
    <n v="7500"/>
    <n v="7520"/>
    <x v="0"/>
    <s v="US"/>
    <s v="USD"/>
    <n v="1426523752"/>
    <n v="1423935352"/>
    <x v="0"/>
    <n v="92"/>
    <b v="1"/>
    <s v="music/rock"/>
    <n v="100"/>
    <n v="81.739999999999995"/>
    <s v="music"/>
    <s v="rock"/>
    <d v="2015-02-14T17:35:52"/>
    <d v="2015-03-16T16:35:52"/>
    <n v="30"/>
  </r>
  <r>
    <n v="1366"/>
    <n v="7500"/>
    <n v="9486.69"/>
    <x v="0"/>
    <s v="US"/>
    <s v="USD"/>
    <n v="1417049663"/>
    <n v="1413158063"/>
    <x v="0"/>
    <n v="147"/>
    <b v="1"/>
    <s v="music/rock"/>
    <n v="126"/>
    <n v="64.540000000000006"/>
    <s v="music"/>
    <s v="rock"/>
    <d v="2014-10-12T23:54:23"/>
    <d v="2014-11-27T00:54:23"/>
    <n v="45"/>
  </r>
  <r>
    <n v="1367"/>
    <n v="5000"/>
    <n v="5713"/>
    <x v="0"/>
    <s v="US"/>
    <s v="USD"/>
    <n v="1447463050"/>
    <n v="1444867450"/>
    <x v="0"/>
    <n v="90"/>
    <b v="1"/>
    <s v="music/rock"/>
    <n v="114"/>
    <n v="63.48"/>
    <s v="music"/>
    <s v="rock"/>
    <d v="2015-10-15T00:04:10"/>
    <d v="2015-11-14T01:04:10"/>
    <n v="30"/>
  </r>
  <r>
    <n v="1368"/>
    <n v="5000"/>
    <n v="5535"/>
    <x v="0"/>
    <s v="US"/>
    <s v="USD"/>
    <n v="1434342894"/>
    <n v="1432269294"/>
    <x v="0"/>
    <n v="87"/>
    <b v="1"/>
    <s v="music/rock"/>
    <n v="111"/>
    <n v="63.62"/>
    <s v="music"/>
    <s v="rock"/>
    <d v="2015-05-22T04:34:54"/>
    <d v="2015-06-15T04:34:54"/>
    <n v="24"/>
  </r>
  <r>
    <n v="1369"/>
    <n v="32360"/>
    <n v="34090.629999999997"/>
    <x v="0"/>
    <s v="US"/>
    <s v="USD"/>
    <n v="1397225746"/>
    <n v="1394633746"/>
    <x v="0"/>
    <n v="406"/>
    <b v="1"/>
    <s v="music/rock"/>
    <n v="105"/>
    <n v="83.97"/>
    <s v="music"/>
    <s v="rock"/>
    <d v="2014-03-12T14:15:46"/>
    <d v="2014-04-11T14:15:46"/>
    <n v="30"/>
  </r>
  <r>
    <n v="1370"/>
    <n v="1500"/>
    <n v="1555"/>
    <x v="0"/>
    <s v="US"/>
    <s v="USD"/>
    <n v="1381881890"/>
    <n v="1380585890"/>
    <x v="0"/>
    <n v="20"/>
    <b v="1"/>
    <s v="music/rock"/>
    <n v="104"/>
    <n v="77.75"/>
    <s v="music"/>
    <s v="rock"/>
    <d v="2013-10-01T00:04:50"/>
    <d v="2013-10-16T00:04:50"/>
    <n v="15"/>
  </r>
  <r>
    <n v="1371"/>
    <n v="6999"/>
    <n v="7495"/>
    <x v="0"/>
    <s v="US"/>
    <s v="USD"/>
    <n v="1431022342"/>
    <n v="1428430342"/>
    <x v="0"/>
    <n v="70"/>
    <b v="1"/>
    <s v="music/rock"/>
    <n v="107"/>
    <n v="107.07"/>
    <s v="music"/>
    <s v="rock"/>
    <d v="2015-04-07T18:12:22"/>
    <d v="2015-05-07T18:12:22"/>
    <n v="30"/>
  </r>
  <r>
    <n v="1372"/>
    <n v="500"/>
    <n v="620"/>
    <x v="0"/>
    <s v="US"/>
    <s v="USD"/>
    <n v="1342115132"/>
    <n v="1339523132"/>
    <x v="0"/>
    <n v="16"/>
    <b v="1"/>
    <s v="music/rock"/>
    <n v="124"/>
    <n v="38.75"/>
    <s v="music"/>
    <s v="rock"/>
    <d v="2012-06-12T17:45:32"/>
    <d v="2012-07-12T17:45:32"/>
    <n v="30"/>
  </r>
  <r>
    <n v="1373"/>
    <n v="10000"/>
    <n v="10501"/>
    <x v="0"/>
    <s v="US"/>
    <s v="USD"/>
    <n v="1483138233"/>
    <n v="1480546233"/>
    <x v="0"/>
    <n v="52"/>
    <b v="1"/>
    <s v="music/rock"/>
    <n v="105"/>
    <n v="201.94"/>
    <s v="music"/>
    <s v="rock"/>
    <d v="2016-11-30T22:50:33"/>
    <d v="2016-12-30T22:50:33"/>
    <n v="30"/>
  </r>
  <r>
    <n v="1374"/>
    <n v="1500"/>
    <n v="2842"/>
    <x v="0"/>
    <s v="US"/>
    <s v="USD"/>
    <n v="1458874388"/>
    <n v="1456285988"/>
    <x v="0"/>
    <n v="66"/>
    <b v="1"/>
    <s v="music/rock"/>
    <n v="189"/>
    <n v="43.06"/>
    <s v="music"/>
    <s v="rock"/>
    <d v="2016-02-24T03:53:08"/>
    <d v="2016-03-25T02:53:08"/>
    <n v="30"/>
  </r>
  <r>
    <n v="1377"/>
    <n v="1300"/>
    <n v="1510"/>
    <x v="0"/>
    <s v="US"/>
    <s v="USD"/>
    <n v="1486095060"/>
    <n v="1484198170"/>
    <x v="0"/>
    <n v="31"/>
    <b v="1"/>
    <s v="music/rock"/>
    <n v="116"/>
    <n v="48.71"/>
    <s v="music"/>
    <s v="rock"/>
    <d v="2017-01-12T05:16:10"/>
    <d v="2017-02-03T04:11:00"/>
    <n v="22"/>
  </r>
  <r>
    <n v="1379"/>
    <n v="10000"/>
    <n v="11160"/>
    <x v="0"/>
    <s v="US"/>
    <s v="USD"/>
    <n v="1433504876"/>
    <n v="1430912876"/>
    <x v="0"/>
    <n v="151"/>
    <b v="1"/>
    <s v="music/rock"/>
    <n v="112"/>
    <n v="73.91"/>
    <s v="music"/>
    <s v="rock"/>
    <d v="2015-05-06T11:47:56"/>
    <d v="2015-06-05T11:47:56"/>
    <n v="30"/>
  </r>
  <r>
    <n v="1380"/>
    <n v="25"/>
    <n v="106"/>
    <x v="0"/>
    <s v="US"/>
    <s v="USD"/>
    <n v="1433815200"/>
    <n v="1431886706"/>
    <x v="0"/>
    <n v="5"/>
    <b v="1"/>
    <s v="music/rock"/>
    <n v="424"/>
    <n v="21.2"/>
    <s v="music"/>
    <s v="rock"/>
    <d v="2015-05-17T18:18:26"/>
    <d v="2015-06-09T02:00:00"/>
    <n v="22"/>
  </r>
  <r>
    <n v="1381"/>
    <n v="5000"/>
    <n v="5355"/>
    <x v="0"/>
    <s v="US"/>
    <s v="USD"/>
    <n v="1482988125"/>
    <n v="1480396125"/>
    <x v="0"/>
    <n v="73"/>
    <b v="1"/>
    <s v="music/rock"/>
    <n v="107"/>
    <n v="73.36"/>
    <s v="music"/>
    <s v="rock"/>
    <d v="2016-11-29T05:08:45"/>
    <d v="2016-12-29T05:08:45"/>
    <n v="30"/>
  </r>
  <r>
    <n v="1382"/>
    <n v="8000"/>
    <n v="8349"/>
    <x v="0"/>
    <s v="US"/>
    <s v="USD"/>
    <n v="1367867536"/>
    <n v="1365275536"/>
    <x v="0"/>
    <n v="148"/>
    <b v="1"/>
    <s v="music/rock"/>
    <n v="104"/>
    <n v="56.41"/>
    <s v="music"/>
    <s v="rock"/>
    <d v="2013-04-06T19:12:16"/>
    <d v="2013-05-06T19:12:16"/>
    <n v="30"/>
  </r>
  <r>
    <n v="1384"/>
    <n v="3500"/>
    <n v="4343"/>
    <x v="0"/>
    <s v="US"/>
    <s v="USD"/>
    <n v="1436117922"/>
    <n v="1433525922"/>
    <x v="0"/>
    <n v="63"/>
    <b v="1"/>
    <s v="music/rock"/>
    <n v="124"/>
    <n v="68.94"/>
    <s v="music"/>
    <s v="rock"/>
    <d v="2015-06-05T17:38:42"/>
    <d v="2015-07-05T17:38:42"/>
    <n v="30"/>
  </r>
  <r>
    <n v="1386"/>
    <n v="400"/>
    <n v="875"/>
    <x v="0"/>
    <s v="US"/>
    <s v="USD"/>
    <n v="1438183889"/>
    <n v="1435591889"/>
    <x v="0"/>
    <n v="14"/>
    <b v="1"/>
    <s v="music/rock"/>
    <n v="219"/>
    <n v="62.5"/>
    <s v="music"/>
    <s v="rock"/>
    <d v="2015-06-29T15:31:29"/>
    <d v="2015-07-29T15:31:29"/>
    <n v="30"/>
  </r>
  <r>
    <n v="1387"/>
    <n v="4000"/>
    <n v="5465"/>
    <x v="0"/>
    <s v="US"/>
    <s v="USD"/>
    <n v="1433305800"/>
    <n v="1430604395"/>
    <x v="0"/>
    <n v="78"/>
    <b v="1"/>
    <s v="music/rock"/>
    <n v="137"/>
    <n v="70.06"/>
    <s v="music"/>
    <s v="rock"/>
    <d v="2015-05-02T22:06:35"/>
    <d v="2015-06-03T04:30:00"/>
    <n v="31"/>
  </r>
  <r>
    <n v="1388"/>
    <n v="5000"/>
    <n v="6740.37"/>
    <x v="0"/>
    <s v="US"/>
    <s v="USD"/>
    <n v="1476720840"/>
    <n v="1474469117"/>
    <x v="0"/>
    <n v="112"/>
    <b v="1"/>
    <s v="music/rock"/>
    <n v="135"/>
    <n v="60.18"/>
    <s v="music"/>
    <s v="rock"/>
    <d v="2016-09-21T14:45:17"/>
    <d v="2016-10-17T16:14:00"/>
    <n v="26"/>
  </r>
  <r>
    <n v="1390"/>
    <n v="2800"/>
    <n v="3055"/>
    <x v="0"/>
    <s v="US"/>
    <s v="USD"/>
    <n v="1430154720"/>
    <n v="1427224606"/>
    <x v="0"/>
    <n v="19"/>
    <b v="1"/>
    <s v="music/rock"/>
    <n v="109"/>
    <n v="160.79"/>
    <s v="music"/>
    <s v="rock"/>
    <d v="2015-03-24T19:16:46"/>
    <d v="2015-04-27T17:12:00"/>
    <n v="34"/>
  </r>
  <r>
    <n v="1391"/>
    <n v="500"/>
    <n v="551"/>
    <x v="0"/>
    <s v="US"/>
    <s v="USD"/>
    <n v="1440219540"/>
    <n v="1436369818"/>
    <x v="0"/>
    <n v="13"/>
    <b v="1"/>
    <s v="music/rock"/>
    <n v="110"/>
    <n v="42.38"/>
    <s v="music"/>
    <s v="rock"/>
    <d v="2015-07-08T15:36:58"/>
    <d v="2015-08-22T04:59:00"/>
    <n v="45"/>
  </r>
  <r>
    <n v="1392"/>
    <n v="2500"/>
    <n v="2841"/>
    <x v="0"/>
    <s v="US"/>
    <s v="USD"/>
    <n v="1456976586"/>
    <n v="1454298186"/>
    <x v="0"/>
    <n v="104"/>
    <b v="1"/>
    <s v="music/rock"/>
    <n v="114"/>
    <n v="27.32"/>
    <s v="music"/>
    <s v="rock"/>
    <d v="2016-02-01T03:43:06"/>
    <d v="2016-03-03T03:43:06"/>
    <n v="31"/>
  </r>
  <r>
    <n v="1393"/>
    <n v="10000"/>
    <n v="10235"/>
    <x v="0"/>
    <s v="US"/>
    <s v="USD"/>
    <n v="1470068523"/>
    <n v="1467476523"/>
    <x v="0"/>
    <n v="52"/>
    <b v="1"/>
    <s v="music/rock"/>
    <n v="102"/>
    <n v="196.83"/>
    <s v="music"/>
    <s v="rock"/>
    <d v="2016-07-02T16:22:03"/>
    <d v="2016-08-01T16:22:03"/>
    <n v="30"/>
  </r>
  <r>
    <n v="1394"/>
    <n v="750"/>
    <n v="916"/>
    <x v="0"/>
    <s v="US"/>
    <s v="USD"/>
    <n v="1488337200"/>
    <n v="1484623726"/>
    <x v="0"/>
    <n v="17"/>
    <b v="1"/>
    <s v="music/rock"/>
    <n v="122"/>
    <n v="53.88"/>
    <s v="music"/>
    <s v="rock"/>
    <d v="2017-01-17T03:28:46"/>
    <d v="2017-03-01T03:00:00"/>
    <n v="43"/>
  </r>
  <r>
    <n v="1395"/>
    <n v="3500"/>
    <n v="3916"/>
    <x v="0"/>
    <s v="US"/>
    <s v="USD"/>
    <n v="1484430481"/>
    <n v="1481838481"/>
    <x v="0"/>
    <n v="82"/>
    <b v="1"/>
    <s v="music/rock"/>
    <n v="112"/>
    <n v="47.76"/>
    <s v="music"/>
    <s v="rock"/>
    <d v="2016-12-15T21:48:01"/>
    <d v="2017-01-14T21:48:01"/>
    <n v="30"/>
  </r>
  <r>
    <n v="1396"/>
    <n v="6000"/>
    <n v="6438"/>
    <x v="0"/>
    <s v="US"/>
    <s v="USD"/>
    <n v="1423871882"/>
    <n v="1421279882"/>
    <x v="0"/>
    <n v="73"/>
    <b v="1"/>
    <s v="music/rock"/>
    <n v="107"/>
    <n v="88.19"/>
    <s v="music"/>
    <s v="rock"/>
    <d v="2015-01-14T23:58:02"/>
    <d v="2015-02-13T23:58:02"/>
    <n v="30"/>
  </r>
  <r>
    <n v="1397"/>
    <n v="10000"/>
    <n v="11385"/>
    <x v="0"/>
    <s v="US"/>
    <s v="USD"/>
    <n v="1477603140"/>
    <n v="1475013710"/>
    <x v="0"/>
    <n v="158"/>
    <b v="1"/>
    <s v="music/rock"/>
    <n v="114"/>
    <n v="72.06"/>
    <s v="music"/>
    <s v="rock"/>
    <d v="2016-09-27T22:01:50"/>
    <d v="2016-10-27T21:19:00"/>
    <n v="30"/>
  </r>
  <r>
    <n v="1398"/>
    <n v="4400"/>
    <n v="4826"/>
    <x v="0"/>
    <s v="US"/>
    <s v="USD"/>
    <n v="1467752334"/>
    <n v="1465160334"/>
    <x v="0"/>
    <n v="65"/>
    <b v="1"/>
    <s v="music/rock"/>
    <n v="110"/>
    <n v="74.25"/>
    <s v="music"/>
    <s v="rock"/>
    <d v="2016-06-05T20:58:54"/>
    <d v="2016-07-05T20:58:54"/>
    <n v="30"/>
  </r>
  <r>
    <n v="1399"/>
    <n v="9000"/>
    <n v="11353"/>
    <x v="0"/>
    <s v="US"/>
    <s v="USD"/>
    <n v="1412640373"/>
    <n v="1410048373"/>
    <x v="0"/>
    <n v="184"/>
    <b v="1"/>
    <s v="music/rock"/>
    <n v="126"/>
    <n v="61.7"/>
    <s v="music"/>
    <s v="rock"/>
    <d v="2014-09-07T00:06:13"/>
    <d v="2014-10-07T00:06:13"/>
    <n v="30"/>
  </r>
  <r>
    <n v="1401"/>
    <n v="2500"/>
    <n v="12413"/>
    <x v="0"/>
    <s v="US"/>
    <s v="USD"/>
    <n v="1369612474"/>
    <n v="1367798074"/>
    <x v="0"/>
    <n v="240"/>
    <b v="1"/>
    <s v="music/rock"/>
    <n v="497"/>
    <n v="51.72"/>
    <s v="music"/>
    <s v="rock"/>
    <d v="2013-05-05T23:54:34"/>
    <d v="2013-05-26T23:54:34"/>
    <n v="21"/>
  </r>
  <r>
    <n v="1403"/>
    <n v="4000"/>
    <n v="4103"/>
    <x v="0"/>
    <s v="US"/>
    <s v="USD"/>
    <n v="1374802235"/>
    <n v="1372210235"/>
    <x v="0"/>
    <n v="66"/>
    <b v="1"/>
    <s v="music/rock"/>
    <n v="103"/>
    <n v="62.17"/>
    <s v="music"/>
    <s v="rock"/>
    <d v="2013-06-26T01:30:35"/>
    <d v="2013-07-26T01:30:35"/>
    <n v="30"/>
  </r>
  <r>
    <n v="1405"/>
    <n v="25000"/>
    <n v="105"/>
    <x v="2"/>
    <s v="US"/>
    <s v="USD"/>
    <n v="1417195201"/>
    <n v="1414599601"/>
    <x v="1"/>
    <n v="17"/>
    <b v="0"/>
    <s v="publishing/translations"/>
    <n v="0"/>
    <n v="6.18"/>
    <s v="publishing"/>
    <s v="translations"/>
    <d v="2014-10-29T16:20:01"/>
    <d v="2014-11-28T17:20:01"/>
    <n v="30"/>
  </r>
  <r>
    <n v="1407"/>
    <n v="3000"/>
    <n v="15"/>
    <x v="2"/>
    <s v="US"/>
    <s v="USD"/>
    <n v="1407847978"/>
    <n v="1405687978"/>
    <x v="0"/>
    <n v="2"/>
    <b v="0"/>
    <s v="publishing/translations"/>
    <n v="1"/>
    <n v="7.5"/>
    <s v="publishing"/>
    <s v="translations"/>
    <d v="2014-07-18T12:52:58"/>
    <d v="2014-08-12T12:52:58"/>
    <n v="25"/>
  </r>
  <r>
    <n v="1409"/>
    <n v="4000"/>
    <n v="0"/>
    <x v="2"/>
    <s v="US"/>
    <s v="USD"/>
    <n v="1420085535"/>
    <n v="1414897935"/>
    <x v="0"/>
    <n v="0"/>
    <b v="0"/>
    <s v="publishing/translations"/>
    <n v="0"/>
    <n v="0"/>
    <s v="publishing"/>
    <s v="translations"/>
    <d v="2014-11-02T03:12:15"/>
    <d v="2015-01-01T04:12:15"/>
    <n v="60"/>
  </r>
  <r>
    <n v="1412"/>
    <n v="7000"/>
    <n v="320"/>
    <x v="2"/>
    <s v="US"/>
    <s v="USD"/>
    <n v="1417656699"/>
    <n v="1415064699"/>
    <x v="0"/>
    <n v="13"/>
    <b v="0"/>
    <s v="publishing/translations"/>
    <n v="5"/>
    <n v="24.62"/>
    <s v="publishing"/>
    <s v="translations"/>
    <d v="2014-11-04T01:31:39"/>
    <d v="2014-12-04T01:31:39"/>
    <n v="30"/>
  </r>
  <r>
    <n v="1414"/>
    <n v="500"/>
    <n v="1"/>
    <x v="2"/>
    <s v="US"/>
    <s v="USD"/>
    <n v="1483423467"/>
    <n v="1480831467"/>
    <x v="0"/>
    <n v="1"/>
    <b v="0"/>
    <s v="publishing/translations"/>
    <n v="0"/>
    <n v="1"/>
    <s v="publishing"/>
    <s v="translations"/>
    <d v="2016-12-04T06:04:27"/>
    <d v="2017-01-03T06:04:27"/>
    <n v="30"/>
  </r>
  <r>
    <n v="1415"/>
    <n v="4400"/>
    <n v="800"/>
    <x v="2"/>
    <s v="US"/>
    <s v="USD"/>
    <n v="1439741591"/>
    <n v="1436285591"/>
    <x v="0"/>
    <n v="9"/>
    <b v="0"/>
    <s v="publishing/translations"/>
    <n v="18"/>
    <n v="88.89"/>
    <s v="publishing"/>
    <s v="translations"/>
    <d v="2015-07-07T16:13:11"/>
    <d v="2015-08-16T16:13:11"/>
    <n v="40"/>
  </r>
  <r>
    <n v="1416"/>
    <n v="50000"/>
    <n v="0"/>
    <x v="2"/>
    <s v="US"/>
    <s v="USD"/>
    <n v="1448147619"/>
    <n v="1445552019"/>
    <x v="0"/>
    <n v="0"/>
    <b v="0"/>
    <s v="publishing/translations"/>
    <n v="0"/>
    <n v="0"/>
    <s v="publishing"/>
    <s v="translations"/>
    <d v="2015-10-22T22:13:39"/>
    <d v="2015-11-21T23:13:39"/>
    <n v="30"/>
  </r>
  <r>
    <n v="1417"/>
    <n v="4500"/>
    <n v="55"/>
    <x v="2"/>
    <s v="US"/>
    <s v="USD"/>
    <n v="1442315460"/>
    <n v="1439696174"/>
    <x v="0"/>
    <n v="2"/>
    <b v="0"/>
    <s v="publishing/translations"/>
    <n v="1"/>
    <n v="27.5"/>
    <s v="publishing"/>
    <s v="translations"/>
    <d v="2015-08-16T03:36:14"/>
    <d v="2015-09-15T11:11:00"/>
    <n v="30"/>
  </r>
  <r>
    <n v="1419"/>
    <n v="6300"/>
    <n v="445"/>
    <x v="2"/>
    <s v="US"/>
    <s v="USD"/>
    <n v="1476010619"/>
    <n v="1473418619"/>
    <x v="0"/>
    <n v="10"/>
    <b v="0"/>
    <s v="publishing/translations"/>
    <n v="7"/>
    <n v="44.5"/>
    <s v="publishing"/>
    <s v="translations"/>
    <d v="2016-09-09T10:56:59"/>
    <d v="2016-10-09T10:56:59"/>
    <n v="30"/>
  </r>
  <r>
    <n v="1420"/>
    <n v="110"/>
    <n v="3"/>
    <x v="2"/>
    <s v="US"/>
    <s v="USD"/>
    <n v="1467129686"/>
    <n v="1464969686"/>
    <x v="0"/>
    <n v="3"/>
    <b v="0"/>
    <s v="publishing/translations"/>
    <n v="3"/>
    <n v="1"/>
    <s v="publishing"/>
    <s v="translations"/>
    <d v="2016-06-03T16:01:26"/>
    <d v="2016-06-28T16:01:26"/>
    <n v="25"/>
  </r>
  <r>
    <n v="1424"/>
    <n v="7500"/>
    <n v="1527"/>
    <x v="2"/>
    <s v="US"/>
    <s v="USD"/>
    <n v="1479233602"/>
    <n v="1478106802"/>
    <x v="0"/>
    <n v="14"/>
    <b v="0"/>
    <s v="publishing/translations"/>
    <n v="20"/>
    <n v="109.07"/>
    <s v="publishing"/>
    <s v="translations"/>
    <d v="2016-11-02T17:13:22"/>
    <d v="2016-11-15T18:13:22"/>
    <n v="13"/>
  </r>
  <r>
    <n v="1425"/>
    <n v="13000"/>
    <n v="0"/>
    <x v="2"/>
    <s v="US"/>
    <s v="USD"/>
    <n v="1430276959"/>
    <n v="1427684959"/>
    <x v="0"/>
    <n v="0"/>
    <b v="0"/>
    <s v="publishing/translations"/>
    <n v="0"/>
    <n v="0"/>
    <s v="publishing"/>
    <s v="translations"/>
    <d v="2015-03-30T03:09:19"/>
    <d v="2015-04-29T03:09:19"/>
    <n v="30"/>
  </r>
  <r>
    <n v="1429"/>
    <n v="10000"/>
    <n v="0"/>
    <x v="2"/>
    <s v="US"/>
    <s v="USD"/>
    <n v="1428629242"/>
    <n v="1426037242"/>
    <x v="0"/>
    <n v="0"/>
    <b v="0"/>
    <s v="publishing/translations"/>
    <n v="0"/>
    <n v="0"/>
    <s v="publishing"/>
    <s v="translations"/>
    <d v="2015-03-11T01:27:22"/>
    <d v="2015-04-10T01:27:22"/>
    <n v="30"/>
  </r>
  <r>
    <n v="1430"/>
    <n v="5000"/>
    <n v="403"/>
    <x v="2"/>
    <s v="US"/>
    <s v="USD"/>
    <n v="1419017488"/>
    <n v="1416339088"/>
    <x v="0"/>
    <n v="5"/>
    <b v="0"/>
    <s v="publishing/translations"/>
    <n v="8"/>
    <n v="80.599999999999994"/>
    <s v="publishing"/>
    <s v="translations"/>
    <d v="2014-11-18T19:31:28"/>
    <d v="2014-12-19T19:31:28"/>
    <n v="31"/>
  </r>
  <r>
    <n v="1431"/>
    <n v="17000"/>
    <n v="5431"/>
    <x v="2"/>
    <s v="US"/>
    <s v="USD"/>
    <n v="1448517816"/>
    <n v="1445922216"/>
    <x v="0"/>
    <n v="47"/>
    <b v="0"/>
    <s v="publishing/translations"/>
    <n v="32"/>
    <n v="115.55"/>
    <s v="publishing"/>
    <s v="translations"/>
    <d v="2015-10-27T05:03:36"/>
    <d v="2015-11-26T06:03:36"/>
    <n v="30"/>
  </r>
  <r>
    <n v="1432"/>
    <n v="40000"/>
    <n v="0"/>
    <x v="2"/>
    <s v="US"/>
    <s v="USD"/>
    <n v="1437417828"/>
    <n v="1434825828"/>
    <x v="0"/>
    <n v="0"/>
    <b v="0"/>
    <s v="publishing/translations"/>
    <n v="0"/>
    <n v="0"/>
    <s v="publishing"/>
    <s v="translations"/>
    <d v="2015-06-20T18:43:48"/>
    <d v="2015-07-20T18:43:48"/>
    <n v="30"/>
  </r>
  <r>
    <n v="1437"/>
    <n v="3000"/>
    <n v="807"/>
    <x v="2"/>
    <s v="US"/>
    <s v="USD"/>
    <n v="1405227540"/>
    <n v="1402058739"/>
    <x v="0"/>
    <n v="22"/>
    <b v="0"/>
    <s v="publishing/translations"/>
    <n v="27"/>
    <n v="36.68"/>
    <s v="publishing"/>
    <s v="translations"/>
    <d v="2014-06-06T12:45:39"/>
    <d v="2014-07-13T04:59:00"/>
    <n v="37"/>
  </r>
  <r>
    <n v="1442"/>
    <n v="1500"/>
    <n v="0"/>
    <x v="2"/>
    <s v="US"/>
    <s v="USD"/>
    <n v="1464190158"/>
    <n v="1461598158"/>
    <x v="0"/>
    <n v="0"/>
    <b v="0"/>
    <s v="publishing/translations"/>
    <n v="0"/>
    <n v="0"/>
    <s v="publishing"/>
    <s v="translations"/>
    <d v="2016-04-25T15:29:18"/>
    <d v="2016-05-25T15:29:18"/>
    <n v="30"/>
  </r>
  <r>
    <n v="1447"/>
    <n v="500000"/>
    <n v="75"/>
    <x v="2"/>
    <s v="US"/>
    <s v="USD"/>
    <n v="1467999134"/>
    <n v="1465407134"/>
    <x v="0"/>
    <n v="3"/>
    <b v="0"/>
    <s v="publishing/translations"/>
    <n v="0"/>
    <n v="25"/>
    <s v="publishing"/>
    <s v="translations"/>
    <d v="2016-06-08T17:32:14"/>
    <d v="2016-07-08T17:32:14"/>
    <n v="30"/>
  </r>
  <r>
    <n v="1449"/>
    <n v="8888"/>
    <n v="0"/>
    <x v="2"/>
    <s v="US"/>
    <s v="USD"/>
    <n v="1431286105"/>
    <n v="1427138905"/>
    <x v="0"/>
    <n v="0"/>
    <b v="0"/>
    <s v="publishing/translations"/>
    <n v="0"/>
    <n v="0"/>
    <s v="publishing"/>
    <s v="translations"/>
    <d v="2015-03-23T19:28:25"/>
    <d v="2015-05-10T19:28:25"/>
    <n v="48"/>
  </r>
  <r>
    <n v="1450"/>
    <n v="100000"/>
    <n v="1"/>
    <x v="2"/>
    <s v="US"/>
    <s v="USD"/>
    <n v="1455941197"/>
    <n v="1453349197"/>
    <x v="0"/>
    <n v="1"/>
    <b v="0"/>
    <s v="publishing/translations"/>
    <n v="0"/>
    <n v="1"/>
    <s v="publishing"/>
    <s v="translations"/>
    <d v="2016-01-21T04:06:37"/>
    <d v="2016-02-20T04:06:37"/>
    <n v="30"/>
  </r>
  <r>
    <n v="1451"/>
    <n v="18950"/>
    <n v="2"/>
    <x v="1"/>
    <s v="US"/>
    <s v="USD"/>
    <n v="1416355259"/>
    <n v="1413759659"/>
    <x v="0"/>
    <n v="2"/>
    <b v="0"/>
    <s v="publishing/translations"/>
    <n v="0"/>
    <n v="1"/>
    <s v="publishing"/>
    <s v="translations"/>
    <d v="2014-10-19T23:00:59"/>
    <d v="2014-11-19T00:00:59"/>
    <n v="30"/>
  </r>
  <r>
    <n v="1452"/>
    <n v="14000"/>
    <n v="0"/>
    <x v="1"/>
    <s v="US"/>
    <s v="USD"/>
    <n v="1406566363"/>
    <n v="1403974363"/>
    <x v="0"/>
    <n v="0"/>
    <b v="0"/>
    <s v="publishing/translations"/>
    <n v="0"/>
    <n v="0"/>
    <s v="publishing"/>
    <s v="translations"/>
    <d v="2014-06-28T16:52:43"/>
    <d v="2014-07-28T16:52:43"/>
    <n v="30"/>
  </r>
  <r>
    <n v="1455"/>
    <n v="15000"/>
    <n v="1575"/>
    <x v="1"/>
    <s v="US"/>
    <s v="USD"/>
    <n v="1409924340"/>
    <n v="1405181320"/>
    <x v="0"/>
    <n v="7"/>
    <b v="0"/>
    <s v="publishing/translations"/>
    <n v="11"/>
    <n v="225"/>
    <s v="publishing"/>
    <s v="translations"/>
    <d v="2014-07-12T16:08:40"/>
    <d v="2014-09-05T13:39:00"/>
    <n v="55"/>
  </r>
  <r>
    <n v="1457"/>
    <n v="6000"/>
    <n v="0"/>
    <x v="1"/>
    <s v="US"/>
    <s v="USD"/>
    <n v="1447281044"/>
    <n v="1444685444"/>
    <x v="0"/>
    <n v="0"/>
    <b v="0"/>
    <s v="publishing/translations"/>
    <n v="0"/>
    <n v="0"/>
    <s v="publishing"/>
    <s v="translations"/>
    <d v="2015-10-12T21:30:44"/>
    <d v="2015-11-11T22:30:44"/>
    <n v="30"/>
  </r>
  <r>
    <n v="1458"/>
    <n v="5000"/>
    <n v="0"/>
    <x v="1"/>
    <s v="US"/>
    <s v="USD"/>
    <n v="1407729600"/>
    <n v="1405097760"/>
    <x v="0"/>
    <n v="0"/>
    <b v="0"/>
    <s v="publishing/translations"/>
    <n v="0"/>
    <n v="0"/>
    <s v="publishing"/>
    <s v="translations"/>
    <d v="2014-07-11T16:56:00"/>
    <d v="2014-08-11T04:00:00"/>
    <n v="30"/>
  </r>
  <r>
    <n v="1460"/>
    <n v="25000000"/>
    <n v="0"/>
    <x v="1"/>
    <s v="US"/>
    <s v="USD"/>
    <n v="1417391100"/>
    <n v="1412371898"/>
    <x v="0"/>
    <n v="0"/>
    <b v="0"/>
    <s v="publishing/translations"/>
    <n v="0"/>
    <n v="0"/>
    <s v="publishing"/>
    <s v="translations"/>
    <d v="2014-10-03T21:31:38"/>
    <d v="2014-11-30T23:45:00"/>
    <n v="58"/>
  </r>
  <r>
    <n v="1461"/>
    <n v="15000"/>
    <n v="15186.69"/>
    <x v="0"/>
    <s v="US"/>
    <s v="USD"/>
    <n v="1413849600"/>
    <n v="1410967754"/>
    <x v="1"/>
    <n v="340"/>
    <b v="1"/>
    <s v="publishing/radio &amp; podcasts"/>
    <n v="101"/>
    <n v="44.67"/>
    <s v="publishing"/>
    <s v="radio &amp; podcasts"/>
    <d v="2014-09-17T15:29:14"/>
    <d v="2014-10-21T00:00:00"/>
    <n v="33"/>
  </r>
  <r>
    <n v="1462"/>
    <n v="4000"/>
    <n v="4340.7"/>
    <x v="0"/>
    <s v="US"/>
    <s v="USD"/>
    <n v="1365609271"/>
    <n v="1363017271"/>
    <x v="1"/>
    <n v="150"/>
    <b v="1"/>
    <s v="publishing/radio &amp; podcasts"/>
    <n v="109"/>
    <n v="28.94"/>
    <s v="publishing"/>
    <s v="radio &amp; podcasts"/>
    <d v="2013-03-11T15:54:31"/>
    <d v="2013-04-10T15:54:31"/>
    <n v="30"/>
  </r>
  <r>
    <n v="1463"/>
    <n v="600"/>
    <n v="886"/>
    <x v="0"/>
    <s v="US"/>
    <s v="USD"/>
    <n v="1365367938"/>
    <n v="1361483538"/>
    <x v="1"/>
    <n v="25"/>
    <b v="1"/>
    <s v="publishing/radio &amp; podcasts"/>
    <n v="148"/>
    <n v="35.44"/>
    <s v="publishing"/>
    <s v="radio &amp; podcasts"/>
    <d v="2013-02-21T21:52:18"/>
    <d v="2013-04-07T20:52:18"/>
    <n v="45"/>
  </r>
  <r>
    <n v="1464"/>
    <n v="5000"/>
    <n v="8160"/>
    <x v="0"/>
    <s v="US"/>
    <s v="USD"/>
    <n v="1361029958"/>
    <n v="1358437958"/>
    <x v="1"/>
    <n v="234"/>
    <b v="1"/>
    <s v="publishing/radio &amp; podcasts"/>
    <n v="163"/>
    <n v="34.869999999999997"/>
    <s v="publishing"/>
    <s v="radio &amp; podcasts"/>
    <d v="2013-01-17T15:52:38"/>
    <d v="2013-02-16T15:52:38"/>
    <n v="30"/>
  </r>
  <r>
    <n v="1465"/>
    <n v="30000"/>
    <n v="136924.35"/>
    <x v="0"/>
    <s v="US"/>
    <s v="USD"/>
    <n v="1332385200"/>
    <n v="1329759452"/>
    <x v="1"/>
    <n v="2602"/>
    <b v="1"/>
    <s v="publishing/radio &amp; podcasts"/>
    <n v="456"/>
    <n v="52.62"/>
    <s v="publishing"/>
    <s v="radio &amp; podcasts"/>
    <d v="2012-02-20T17:37:32"/>
    <d v="2012-03-22T03:00:00"/>
    <n v="30"/>
  </r>
  <r>
    <n v="1466"/>
    <n v="16000"/>
    <n v="17260.37"/>
    <x v="0"/>
    <s v="US"/>
    <s v="USD"/>
    <n v="1452574800"/>
    <n v="1449029266"/>
    <x v="1"/>
    <n v="248"/>
    <b v="1"/>
    <s v="publishing/radio &amp; podcasts"/>
    <n v="108"/>
    <n v="69.599999999999994"/>
    <s v="publishing"/>
    <s v="radio &amp; podcasts"/>
    <d v="2015-12-02T04:07:46"/>
    <d v="2016-01-12T05:00:00"/>
    <n v="41"/>
  </r>
  <r>
    <n v="1467"/>
    <n v="40000"/>
    <n v="46032"/>
    <x v="0"/>
    <s v="US"/>
    <s v="USD"/>
    <n v="1332699285"/>
    <n v="1327518885"/>
    <x v="1"/>
    <n v="600"/>
    <b v="1"/>
    <s v="publishing/radio &amp; podcasts"/>
    <n v="115"/>
    <n v="76.72"/>
    <s v="publishing"/>
    <s v="radio &amp; podcasts"/>
    <d v="2012-01-25T19:14:45"/>
    <d v="2012-03-25T18:14:45"/>
    <n v="60"/>
  </r>
  <r>
    <n v="1468"/>
    <n v="9500"/>
    <n v="9725"/>
    <x v="0"/>
    <s v="US"/>
    <s v="USD"/>
    <n v="1307838049"/>
    <n v="1302654049"/>
    <x v="1"/>
    <n v="293"/>
    <b v="1"/>
    <s v="publishing/radio &amp; podcasts"/>
    <n v="102"/>
    <n v="33.19"/>
    <s v="publishing"/>
    <s v="radio &amp; podcasts"/>
    <d v="2011-04-13T00:20:49"/>
    <d v="2011-06-12T00:20:49"/>
    <n v="60"/>
  </r>
  <r>
    <n v="1469"/>
    <n v="44250"/>
    <n v="47978"/>
    <x v="0"/>
    <s v="US"/>
    <s v="USD"/>
    <n v="1360938109"/>
    <n v="1358346109"/>
    <x v="1"/>
    <n v="321"/>
    <b v="1"/>
    <s v="publishing/radio &amp; podcasts"/>
    <n v="108"/>
    <n v="149.46"/>
    <s v="publishing"/>
    <s v="radio &amp; podcasts"/>
    <d v="2013-01-16T14:21:49"/>
    <d v="2013-02-15T14:21:49"/>
    <n v="30"/>
  </r>
  <r>
    <n v="1470"/>
    <n v="1500"/>
    <n v="1877"/>
    <x v="0"/>
    <s v="US"/>
    <s v="USD"/>
    <n v="1356724263"/>
    <n v="1354909863"/>
    <x v="1"/>
    <n v="81"/>
    <b v="1"/>
    <s v="publishing/radio &amp; podcasts"/>
    <n v="125"/>
    <n v="23.17"/>
    <s v="publishing"/>
    <s v="radio &amp; podcasts"/>
    <d v="2012-12-07T19:51:03"/>
    <d v="2012-12-28T19:51:03"/>
    <n v="21"/>
  </r>
  <r>
    <n v="1471"/>
    <n v="32000"/>
    <n v="33229"/>
    <x v="0"/>
    <s v="US"/>
    <s v="USD"/>
    <n v="1428620334"/>
    <n v="1426028334"/>
    <x v="1"/>
    <n v="343"/>
    <b v="1"/>
    <s v="publishing/radio &amp; podcasts"/>
    <n v="104"/>
    <n v="96.88"/>
    <s v="publishing"/>
    <s v="radio &amp; podcasts"/>
    <d v="2015-03-10T22:58:54"/>
    <d v="2015-04-09T22:58:54"/>
    <n v="30"/>
  </r>
  <r>
    <n v="1472"/>
    <n v="25000"/>
    <n v="34676"/>
    <x v="0"/>
    <s v="US"/>
    <s v="USD"/>
    <n v="1381928503"/>
    <n v="1379336503"/>
    <x v="1"/>
    <n v="336"/>
    <b v="1"/>
    <s v="publishing/radio &amp; podcasts"/>
    <n v="139"/>
    <n v="103.2"/>
    <s v="publishing"/>
    <s v="radio &amp; podcasts"/>
    <d v="2013-09-16T13:01:43"/>
    <d v="2013-10-16T13:01:43"/>
    <n v="30"/>
  </r>
  <r>
    <n v="1473"/>
    <n v="1500"/>
    <n v="1807.74"/>
    <x v="0"/>
    <s v="US"/>
    <s v="USD"/>
    <n v="1330644639"/>
    <n v="1328052639"/>
    <x v="1"/>
    <n v="47"/>
    <b v="1"/>
    <s v="publishing/radio &amp; podcasts"/>
    <n v="121"/>
    <n v="38.46"/>
    <s v="publishing"/>
    <s v="radio &amp; podcasts"/>
    <d v="2012-01-31T23:30:39"/>
    <d v="2012-03-01T23:30:39"/>
    <n v="30"/>
  </r>
  <r>
    <n v="1474"/>
    <n v="3000"/>
    <n v="3368"/>
    <x v="0"/>
    <s v="US"/>
    <s v="USD"/>
    <n v="1379093292"/>
    <n v="1376501292"/>
    <x v="1"/>
    <n v="76"/>
    <b v="1"/>
    <s v="publishing/radio &amp; podcasts"/>
    <n v="112"/>
    <n v="44.32"/>
    <s v="publishing"/>
    <s v="radio &amp; podcasts"/>
    <d v="2013-08-14T17:28:12"/>
    <d v="2013-09-13T17:28:12"/>
    <n v="30"/>
  </r>
  <r>
    <n v="1475"/>
    <n v="15000"/>
    <n v="28300.45"/>
    <x v="0"/>
    <s v="US"/>
    <s v="USD"/>
    <n v="1419051540"/>
    <n v="1416244863"/>
    <x v="1"/>
    <n v="441"/>
    <b v="1"/>
    <s v="publishing/radio &amp; podcasts"/>
    <n v="189"/>
    <n v="64.17"/>
    <s v="publishing"/>
    <s v="radio &amp; podcasts"/>
    <d v="2014-11-17T17:21:03"/>
    <d v="2014-12-20T04:59:00"/>
    <n v="32"/>
  </r>
  <r>
    <n v="1476"/>
    <n v="6000"/>
    <n v="39693.279999999999"/>
    <x v="0"/>
    <s v="US"/>
    <s v="USD"/>
    <n v="1315616422"/>
    <n v="1313024422"/>
    <x v="1"/>
    <n v="916"/>
    <b v="1"/>
    <s v="publishing/radio &amp; podcasts"/>
    <n v="662"/>
    <n v="43.33"/>
    <s v="publishing"/>
    <s v="radio &amp; podcasts"/>
    <d v="2011-08-11T01:00:22"/>
    <d v="2011-09-10T01:00:22"/>
    <n v="30"/>
  </r>
  <r>
    <n v="1477"/>
    <n v="30000"/>
    <n v="33393"/>
    <x v="0"/>
    <s v="US"/>
    <s v="USD"/>
    <n v="1324609200"/>
    <n v="1319467604"/>
    <x v="1"/>
    <n v="369"/>
    <b v="1"/>
    <s v="publishing/radio &amp; podcasts"/>
    <n v="111"/>
    <n v="90.5"/>
    <s v="publishing"/>
    <s v="radio &amp; podcasts"/>
    <d v="2011-10-24T14:46:44"/>
    <d v="2011-12-23T03:00:00"/>
    <n v="60"/>
  </r>
  <r>
    <n v="1478"/>
    <n v="50000"/>
    <n v="590807.11"/>
    <x v="0"/>
    <s v="US"/>
    <s v="USD"/>
    <n v="1368564913"/>
    <n v="1367355313"/>
    <x v="1"/>
    <n v="20242"/>
    <b v="1"/>
    <s v="publishing/radio &amp; podcasts"/>
    <n v="1182"/>
    <n v="29.19"/>
    <s v="publishing"/>
    <s v="radio &amp; podcasts"/>
    <d v="2013-04-30T20:55:13"/>
    <d v="2013-05-14T20:55:13"/>
    <n v="14"/>
  </r>
  <r>
    <n v="1479"/>
    <n v="1600"/>
    <n v="2198"/>
    <x v="0"/>
    <s v="US"/>
    <s v="USD"/>
    <n v="1399694340"/>
    <n v="1398448389"/>
    <x v="1"/>
    <n v="71"/>
    <b v="1"/>
    <s v="publishing/radio &amp; podcasts"/>
    <n v="137"/>
    <n v="30.96"/>
    <s v="publishing"/>
    <s v="radio &amp; podcasts"/>
    <d v="2014-04-25T17:53:09"/>
    <d v="2014-05-10T03:59:00"/>
    <n v="14"/>
  </r>
  <r>
    <n v="1480"/>
    <n v="50000"/>
    <n v="58520.2"/>
    <x v="0"/>
    <s v="US"/>
    <s v="USD"/>
    <n v="1374858000"/>
    <n v="1373408699"/>
    <x v="1"/>
    <n v="635"/>
    <b v="1"/>
    <s v="publishing/radio &amp; podcasts"/>
    <n v="117"/>
    <n v="92.16"/>
    <s v="publishing"/>
    <s v="radio &amp; podcasts"/>
    <d v="2013-07-09T22:24:59"/>
    <d v="2013-07-26T17:00:00"/>
    <n v="17"/>
  </r>
  <r>
    <n v="1482"/>
    <n v="5000"/>
    <n v="5"/>
    <x v="2"/>
    <s v="US"/>
    <s v="USD"/>
    <n v="1347004260"/>
    <n v="1345062936"/>
    <x v="0"/>
    <n v="1"/>
    <b v="0"/>
    <s v="publishing/fiction"/>
    <n v="0"/>
    <n v="5"/>
    <s v="publishing"/>
    <s v="fiction"/>
    <d v="2012-08-15T20:35:36"/>
    <d v="2012-09-07T07:51:00"/>
    <n v="22"/>
  </r>
  <r>
    <n v="1483"/>
    <n v="7000"/>
    <n v="50"/>
    <x v="2"/>
    <s v="US"/>
    <s v="USD"/>
    <n v="1469162275"/>
    <n v="1467002275"/>
    <x v="0"/>
    <n v="2"/>
    <b v="0"/>
    <s v="publishing/fiction"/>
    <n v="1"/>
    <n v="25"/>
    <s v="publishing"/>
    <s v="fiction"/>
    <d v="2016-06-27T04:37:55"/>
    <d v="2016-07-22T04:37:55"/>
    <n v="25"/>
  </r>
  <r>
    <n v="1484"/>
    <n v="2000"/>
    <n v="0"/>
    <x v="2"/>
    <s v="US"/>
    <s v="USD"/>
    <n v="1342882260"/>
    <n v="1337834963"/>
    <x v="0"/>
    <n v="0"/>
    <b v="0"/>
    <s v="publishing/fiction"/>
    <n v="0"/>
    <n v="0"/>
    <s v="publishing"/>
    <s v="fiction"/>
    <d v="2012-05-24T04:49:23"/>
    <d v="2012-07-21T14:51:00"/>
    <n v="58"/>
  </r>
  <r>
    <n v="1485"/>
    <n v="6700"/>
    <n v="150"/>
    <x v="2"/>
    <s v="US"/>
    <s v="USD"/>
    <n v="1434827173"/>
    <n v="1430939173"/>
    <x v="0"/>
    <n v="3"/>
    <b v="0"/>
    <s v="publishing/fiction"/>
    <n v="2"/>
    <n v="50"/>
    <s v="publishing"/>
    <s v="fiction"/>
    <d v="2015-05-06T19:06:13"/>
    <d v="2015-06-20T19:06:13"/>
    <n v="45"/>
  </r>
  <r>
    <n v="1486"/>
    <n v="20000"/>
    <n v="48"/>
    <x v="2"/>
    <s v="US"/>
    <s v="USD"/>
    <n v="1425009761"/>
    <n v="1422417761"/>
    <x v="0"/>
    <n v="3"/>
    <b v="0"/>
    <s v="publishing/fiction"/>
    <n v="0"/>
    <n v="16"/>
    <s v="publishing"/>
    <s v="fiction"/>
    <d v="2015-01-28T04:02:41"/>
    <d v="2015-02-27T04:02:41"/>
    <n v="30"/>
  </r>
  <r>
    <n v="1487"/>
    <n v="10000"/>
    <n v="0"/>
    <x v="2"/>
    <s v="US"/>
    <s v="USD"/>
    <n v="1470175271"/>
    <n v="1467583271"/>
    <x v="0"/>
    <n v="0"/>
    <b v="0"/>
    <s v="publishing/fiction"/>
    <n v="0"/>
    <n v="0"/>
    <s v="publishing"/>
    <s v="fiction"/>
    <d v="2016-07-03T22:01:11"/>
    <d v="2016-08-02T22:01:11"/>
    <n v="30"/>
  </r>
  <r>
    <n v="1489"/>
    <n v="5000"/>
    <n v="0"/>
    <x v="2"/>
    <s v="US"/>
    <s v="USD"/>
    <n v="1352994052"/>
    <n v="1350398452"/>
    <x v="0"/>
    <n v="0"/>
    <b v="0"/>
    <s v="publishing/fiction"/>
    <n v="0"/>
    <n v="0"/>
    <s v="publishing"/>
    <s v="fiction"/>
    <d v="2012-10-16T14:40:52"/>
    <d v="2012-11-15T15:40:52"/>
    <n v="30"/>
  </r>
  <r>
    <n v="1490"/>
    <n v="2900"/>
    <n v="895"/>
    <x v="2"/>
    <s v="US"/>
    <s v="USD"/>
    <n v="1380720474"/>
    <n v="1378214874"/>
    <x v="0"/>
    <n v="19"/>
    <b v="0"/>
    <s v="publishing/fiction"/>
    <n v="31"/>
    <n v="47.11"/>
    <s v="publishing"/>
    <s v="fiction"/>
    <d v="2013-09-03T13:27:54"/>
    <d v="2013-10-02T13:27:54"/>
    <n v="29"/>
  </r>
  <r>
    <n v="1491"/>
    <n v="1200"/>
    <n v="100"/>
    <x v="2"/>
    <s v="US"/>
    <s v="USD"/>
    <n v="1424014680"/>
    <n v="1418922443"/>
    <x v="0"/>
    <n v="1"/>
    <b v="0"/>
    <s v="publishing/fiction"/>
    <n v="8"/>
    <n v="100"/>
    <s v="publishing"/>
    <s v="fiction"/>
    <d v="2014-12-18T17:07:23"/>
    <d v="2015-02-15T15:38:00"/>
    <n v="59"/>
  </r>
  <r>
    <n v="1492"/>
    <n v="4000"/>
    <n v="30"/>
    <x v="2"/>
    <s v="US"/>
    <s v="USD"/>
    <n v="1308431646"/>
    <n v="1305839646"/>
    <x v="0"/>
    <n v="2"/>
    <b v="0"/>
    <s v="publishing/fiction"/>
    <n v="1"/>
    <n v="15"/>
    <s v="publishing"/>
    <s v="fiction"/>
    <d v="2011-05-19T21:14:06"/>
    <d v="2011-06-18T21:14:06"/>
    <n v="30"/>
  </r>
  <r>
    <n v="1493"/>
    <n v="2400"/>
    <n v="0"/>
    <x v="2"/>
    <s v="US"/>
    <s v="USD"/>
    <n v="1371415675"/>
    <n v="1368823675"/>
    <x v="0"/>
    <n v="0"/>
    <b v="0"/>
    <s v="publishing/fiction"/>
    <n v="0"/>
    <n v="0"/>
    <s v="publishing"/>
    <s v="fiction"/>
    <d v="2013-05-17T20:47:55"/>
    <d v="2013-06-16T20:47:55"/>
    <n v="30"/>
  </r>
  <r>
    <n v="1494"/>
    <n v="5000"/>
    <n v="445"/>
    <x v="2"/>
    <s v="US"/>
    <s v="USD"/>
    <n v="1428075480"/>
    <n v="1425489613"/>
    <x v="0"/>
    <n v="11"/>
    <b v="0"/>
    <s v="publishing/fiction"/>
    <n v="9"/>
    <n v="40.450000000000003"/>
    <s v="publishing"/>
    <s v="fiction"/>
    <d v="2015-03-04T17:20:13"/>
    <d v="2015-04-03T15:38:00"/>
    <n v="30"/>
  </r>
  <r>
    <n v="1495"/>
    <n v="2000"/>
    <n v="0"/>
    <x v="2"/>
    <s v="US"/>
    <s v="USD"/>
    <n v="1314471431"/>
    <n v="1311879431"/>
    <x v="0"/>
    <n v="0"/>
    <b v="0"/>
    <s v="publishing/fiction"/>
    <n v="0"/>
    <n v="0"/>
    <s v="publishing"/>
    <s v="fiction"/>
    <d v="2011-07-28T18:57:11"/>
    <d v="2011-08-27T18:57:11"/>
    <n v="30"/>
  </r>
  <r>
    <n v="1496"/>
    <n v="1500"/>
    <n v="0"/>
    <x v="2"/>
    <s v="US"/>
    <s v="USD"/>
    <n v="1410866659"/>
    <n v="1405682659"/>
    <x v="0"/>
    <n v="0"/>
    <b v="0"/>
    <s v="publishing/fiction"/>
    <n v="0"/>
    <n v="0"/>
    <s v="publishing"/>
    <s v="fiction"/>
    <d v="2014-07-18T11:24:19"/>
    <d v="2014-09-16T11:24:19"/>
    <n v="60"/>
  </r>
  <r>
    <n v="1497"/>
    <n v="15000"/>
    <n v="1"/>
    <x v="2"/>
    <s v="US"/>
    <s v="USD"/>
    <n v="1375299780"/>
    <n v="1371655522"/>
    <x v="0"/>
    <n v="1"/>
    <b v="0"/>
    <s v="publishing/fiction"/>
    <n v="0"/>
    <n v="1"/>
    <s v="publishing"/>
    <s v="fiction"/>
    <d v="2013-06-19T15:25:22"/>
    <d v="2013-07-31T19:43:00"/>
    <n v="42"/>
  </r>
  <r>
    <n v="1498"/>
    <n v="3000"/>
    <n v="57"/>
    <x v="2"/>
    <s v="US"/>
    <s v="USD"/>
    <n v="1409787378"/>
    <n v="1405899378"/>
    <x v="0"/>
    <n v="3"/>
    <b v="0"/>
    <s v="publishing/fiction"/>
    <n v="2"/>
    <n v="19"/>
    <s v="publishing"/>
    <s v="fiction"/>
    <d v="2014-07-20T23:36:18"/>
    <d v="2014-09-03T23:36:18"/>
    <n v="45"/>
  </r>
  <r>
    <n v="1499"/>
    <n v="2000"/>
    <n v="5"/>
    <x v="2"/>
    <s v="US"/>
    <s v="USD"/>
    <n v="1470355833"/>
    <n v="1465171833"/>
    <x v="0"/>
    <n v="1"/>
    <b v="0"/>
    <s v="publishing/fiction"/>
    <n v="0"/>
    <n v="5"/>
    <s v="publishing"/>
    <s v="fiction"/>
    <d v="2016-06-06T00:10:33"/>
    <d v="2016-08-05T00:10:33"/>
    <n v="60"/>
  </r>
  <r>
    <n v="1500"/>
    <n v="2800"/>
    <n v="701"/>
    <x v="2"/>
    <s v="US"/>
    <s v="USD"/>
    <n v="1367444557"/>
    <n v="1364852557"/>
    <x v="0"/>
    <n v="15"/>
    <b v="0"/>
    <s v="publishing/fiction"/>
    <n v="25"/>
    <n v="46.73"/>
    <s v="publishing"/>
    <s v="fiction"/>
    <d v="2013-04-01T21:42:37"/>
    <d v="2013-05-01T21:42:37"/>
    <n v="30"/>
  </r>
  <r>
    <n v="1507"/>
    <n v="1200"/>
    <n v="2580"/>
    <x v="0"/>
    <s v="US"/>
    <s v="USD"/>
    <n v="1273911000"/>
    <n v="1268822909"/>
    <x v="1"/>
    <n v="33"/>
    <b v="1"/>
    <s v="photography/photobooks"/>
    <n v="215"/>
    <n v="78.180000000000007"/>
    <s v="photography"/>
    <s v="photobooks"/>
    <d v="2010-03-17T10:48:29"/>
    <d v="2010-05-15T08:10:00"/>
    <n v="59"/>
  </r>
  <r>
    <n v="1508"/>
    <n v="18500"/>
    <n v="20491"/>
    <x v="0"/>
    <s v="US"/>
    <s v="USD"/>
    <n v="1403880281"/>
    <n v="1401201881"/>
    <x v="1"/>
    <n v="211"/>
    <b v="1"/>
    <s v="photography/photobooks"/>
    <n v="111"/>
    <n v="97.11"/>
    <s v="photography"/>
    <s v="photobooks"/>
    <d v="2014-05-27T14:44:41"/>
    <d v="2014-06-27T14:44:41"/>
    <n v="31"/>
  </r>
  <r>
    <n v="1511"/>
    <n v="14000"/>
    <n v="15651"/>
    <x v="0"/>
    <s v="US"/>
    <s v="USD"/>
    <n v="1447858804"/>
    <n v="1445263204"/>
    <x v="1"/>
    <n v="206"/>
    <b v="1"/>
    <s v="photography/photobooks"/>
    <n v="112"/>
    <n v="75.98"/>
    <s v="photography"/>
    <s v="photobooks"/>
    <d v="2015-10-19T14:00:04"/>
    <d v="2015-11-18T15:00:04"/>
    <n v="30"/>
  </r>
  <r>
    <n v="1512"/>
    <n v="3500"/>
    <n v="19557"/>
    <x v="0"/>
    <s v="US"/>
    <s v="USD"/>
    <n v="1486311939"/>
    <n v="1483719939"/>
    <x v="1"/>
    <n v="335"/>
    <b v="1"/>
    <s v="photography/photobooks"/>
    <n v="559"/>
    <n v="58.38"/>
    <s v="photography"/>
    <s v="photobooks"/>
    <d v="2017-01-06T16:25:39"/>
    <d v="2017-02-05T16:25:39"/>
    <n v="30"/>
  </r>
  <r>
    <n v="1514"/>
    <n v="25000"/>
    <n v="26619"/>
    <x v="0"/>
    <s v="US"/>
    <s v="USD"/>
    <n v="1443363640"/>
    <n v="1439907640"/>
    <x v="1"/>
    <n v="176"/>
    <b v="1"/>
    <s v="photography/photobooks"/>
    <n v="106"/>
    <n v="151.24"/>
    <s v="photography"/>
    <s v="photobooks"/>
    <d v="2015-08-18T14:20:40"/>
    <d v="2015-09-27T14:20:40"/>
    <n v="40"/>
  </r>
  <r>
    <n v="1516"/>
    <n v="17000"/>
    <n v="18472"/>
    <x v="0"/>
    <s v="US"/>
    <s v="USD"/>
    <n v="1475762400"/>
    <n v="1473160292"/>
    <x v="1"/>
    <n v="116"/>
    <b v="1"/>
    <s v="photography/photobooks"/>
    <n v="109"/>
    <n v="159.24"/>
    <s v="photography"/>
    <s v="photobooks"/>
    <d v="2016-09-06T11:11:32"/>
    <d v="2016-10-06T14:00:00"/>
    <n v="30"/>
  </r>
  <r>
    <n v="1517"/>
    <n v="15000"/>
    <n v="24297"/>
    <x v="0"/>
    <s v="US"/>
    <s v="USD"/>
    <n v="1417845600"/>
    <n v="1415194553"/>
    <x v="1"/>
    <n v="615"/>
    <b v="1"/>
    <s v="photography/photobooks"/>
    <n v="162"/>
    <n v="39.51"/>
    <s v="photography"/>
    <s v="photobooks"/>
    <d v="2014-11-05T13:35:53"/>
    <d v="2014-12-06T06:00:00"/>
    <n v="31"/>
  </r>
  <r>
    <n v="1518"/>
    <n v="15000"/>
    <n v="30805"/>
    <x v="0"/>
    <s v="US"/>
    <s v="USD"/>
    <n v="1401565252"/>
    <n v="1398973252"/>
    <x v="1"/>
    <n v="236"/>
    <b v="1"/>
    <s v="photography/photobooks"/>
    <n v="205"/>
    <n v="130.53"/>
    <s v="photography"/>
    <s v="photobooks"/>
    <d v="2014-05-01T19:40:52"/>
    <d v="2014-05-31T19:40:52"/>
    <n v="30"/>
  </r>
  <r>
    <n v="1519"/>
    <n v="9000"/>
    <n v="9302.75"/>
    <x v="0"/>
    <s v="US"/>
    <s v="USD"/>
    <n v="1403301540"/>
    <n v="1400867283"/>
    <x v="1"/>
    <n v="145"/>
    <b v="1"/>
    <s v="photography/photobooks"/>
    <n v="103"/>
    <n v="64.16"/>
    <s v="photography"/>
    <s v="photobooks"/>
    <d v="2014-05-23T17:48:03"/>
    <d v="2014-06-20T21:59:00"/>
    <n v="28"/>
  </r>
  <r>
    <n v="1520"/>
    <n v="18000"/>
    <n v="18625"/>
    <x v="0"/>
    <s v="US"/>
    <s v="USD"/>
    <n v="1418961600"/>
    <n v="1415824513"/>
    <x v="1"/>
    <n v="167"/>
    <b v="1"/>
    <s v="photography/photobooks"/>
    <n v="103"/>
    <n v="111.53"/>
    <s v="photography"/>
    <s v="photobooks"/>
    <d v="2014-11-12T20:35:13"/>
    <d v="2014-12-19T04:00:00"/>
    <n v="36"/>
  </r>
  <r>
    <n v="1521"/>
    <n v="37500"/>
    <n v="40055"/>
    <x v="0"/>
    <s v="US"/>
    <s v="USD"/>
    <n v="1465272091"/>
    <n v="1462248091"/>
    <x v="1"/>
    <n v="235"/>
    <b v="1"/>
    <s v="photography/photobooks"/>
    <n v="107"/>
    <n v="170.45"/>
    <s v="photography"/>
    <s v="photobooks"/>
    <d v="2016-05-03T04:01:31"/>
    <d v="2016-06-07T04:01:31"/>
    <n v="35"/>
  </r>
  <r>
    <n v="1522"/>
    <n v="43500"/>
    <n v="60450.1"/>
    <x v="0"/>
    <s v="US"/>
    <s v="USD"/>
    <n v="1413575739"/>
    <n v="1410983739"/>
    <x v="1"/>
    <n v="452"/>
    <b v="1"/>
    <s v="photography/photobooks"/>
    <n v="139"/>
    <n v="133.74"/>
    <s v="photography"/>
    <s v="photobooks"/>
    <d v="2014-09-17T19:55:39"/>
    <d v="2014-10-17T19:55:39"/>
    <n v="30"/>
  </r>
  <r>
    <n v="1523"/>
    <n v="18500"/>
    <n v="23096"/>
    <x v="0"/>
    <s v="US"/>
    <s v="USD"/>
    <n v="1419292800"/>
    <n v="1416592916"/>
    <x v="1"/>
    <n v="241"/>
    <b v="1"/>
    <s v="photography/photobooks"/>
    <n v="125"/>
    <n v="95.83"/>
    <s v="photography"/>
    <s v="photobooks"/>
    <d v="2014-11-21T18:01:56"/>
    <d v="2014-12-23T00:00:00"/>
    <n v="31"/>
  </r>
  <r>
    <n v="1525"/>
    <n v="2600"/>
    <n v="4524.1499999999996"/>
    <x v="0"/>
    <s v="US"/>
    <s v="USD"/>
    <n v="1471539138"/>
    <n v="1468947138"/>
    <x v="1"/>
    <n v="140"/>
    <b v="1"/>
    <s v="photography/photobooks"/>
    <n v="174"/>
    <n v="32.32"/>
    <s v="photography"/>
    <s v="photobooks"/>
    <d v="2016-07-19T16:52:18"/>
    <d v="2016-08-18T16:52:18"/>
    <n v="30"/>
  </r>
  <r>
    <n v="1526"/>
    <n v="23000"/>
    <n v="27675"/>
    <x v="0"/>
    <s v="US"/>
    <s v="USD"/>
    <n v="1453185447"/>
    <n v="1448951847"/>
    <x v="1"/>
    <n v="280"/>
    <b v="1"/>
    <s v="photography/photobooks"/>
    <n v="120"/>
    <n v="98.84"/>
    <s v="photography"/>
    <s v="photobooks"/>
    <d v="2015-12-01T06:37:27"/>
    <d v="2016-01-19T06:37:27"/>
    <n v="49"/>
  </r>
  <r>
    <n v="1527"/>
    <n v="3500"/>
    <n v="3865.55"/>
    <x v="0"/>
    <s v="US"/>
    <s v="USD"/>
    <n v="1489497886"/>
    <n v="1487082286"/>
    <x v="1"/>
    <n v="70"/>
    <b v="1"/>
    <s v="photography/photobooks"/>
    <n v="110"/>
    <n v="55.22"/>
    <s v="photography"/>
    <s v="photobooks"/>
    <d v="2017-02-14T14:24:46"/>
    <d v="2017-03-14T13:24:46"/>
    <n v="28"/>
  </r>
  <r>
    <n v="1528"/>
    <n v="3000"/>
    <n v="8447"/>
    <x v="0"/>
    <s v="US"/>
    <s v="USD"/>
    <n v="1485907200"/>
    <n v="1483292122"/>
    <x v="1"/>
    <n v="160"/>
    <b v="1"/>
    <s v="photography/photobooks"/>
    <n v="282"/>
    <n v="52.79"/>
    <s v="photography"/>
    <s v="photobooks"/>
    <d v="2017-01-01T17:35:22"/>
    <d v="2017-02-01T00:00:00"/>
    <n v="30"/>
  </r>
  <r>
    <n v="1529"/>
    <n v="19000"/>
    <n v="19129"/>
    <x v="0"/>
    <s v="US"/>
    <s v="USD"/>
    <n v="1426773920"/>
    <n v="1424185520"/>
    <x v="1"/>
    <n v="141"/>
    <b v="1"/>
    <s v="photography/photobooks"/>
    <n v="101"/>
    <n v="135.66999999999999"/>
    <s v="photography"/>
    <s v="photobooks"/>
    <d v="2015-02-17T15:05:20"/>
    <d v="2015-03-19T14:05:20"/>
    <n v="30"/>
  </r>
  <r>
    <n v="1530"/>
    <n v="35000"/>
    <n v="47189"/>
    <x v="0"/>
    <s v="US"/>
    <s v="USD"/>
    <n v="1445624695"/>
    <n v="1443464695"/>
    <x v="1"/>
    <n v="874"/>
    <b v="1"/>
    <s v="photography/photobooks"/>
    <n v="135"/>
    <n v="53.99"/>
    <s v="photography"/>
    <s v="photobooks"/>
    <d v="2015-09-28T18:24:55"/>
    <d v="2015-10-23T18:24:55"/>
    <n v="25"/>
  </r>
  <r>
    <n v="1531"/>
    <n v="2350"/>
    <n v="4135"/>
    <x v="0"/>
    <s v="US"/>
    <s v="USD"/>
    <n v="1417402800"/>
    <n v="1414610126"/>
    <x v="1"/>
    <n v="73"/>
    <b v="1"/>
    <s v="photography/photobooks"/>
    <n v="176"/>
    <n v="56.64"/>
    <s v="photography"/>
    <s v="photobooks"/>
    <d v="2014-10-29T19:15:26"/>
    <d v="2014-12-01T03:00:00"/>
    <n v="32"/>
  </r>
  <r>
    <n v="1533"/>
    <n v="45000"/>
    <n v="65313"/>
    <x v="0"/>
    <s v="US"/>
    <s v="USD"/>
    <n v="1462161540"/>
    <n v="1457913777"/>
    <x v="1"/>
    <n v="740"/>
    <b v="1"/>
    <s v="photography/photobooks"/>
    <n v="145"/>
    <n v="88.26"/>
    <s v="photography"/>
    <s v="photobooks"/>
    <d v="2016-03-14T00:02:57"/>
    <d v="2016-05-02T03:59:00"/>
    <n v="49"/>
  </r>
  <r>
    <n v="1534"/>
    <n v="7500"/>
    <n v="31330"/>
    <x v="0"/>
    <s v="US"/>
    <s v="USD"/>
    <n v="1441383062"/>
    <n v="1438791062"/>
    <x v="1"/>
    <n v="369"/>
    <b v="1"/>
    <s v="photography/photobooks"/>
    <n v="418"/>
    <n v="84.91"/>
    <s v="photography"/>
    <s v="photobooks"/>
    <d v="2015-08-05T16:11:02"/>
    <d v="2015-09-04T16:11:02"/>
    <n v="30"/>
  </r>
  <r>
    <n v="1535"/>
    <n v="4000"/>
    <n v="5297"/>
    <x v="0"/>
    <s v="US"/>
    <s v="USD"/>
    <n v="1464040800"/>
    <n v="1461527631"/>
    <x v="1"/>
    <n v="110"/>
    <b v="1"/>
    <s v="photography/photobooks"/>
    <n v="132"/>
    <n v="48.15"/>
    <s v="photography"/>
    <s v="photobooks"/>
    <d v="2016-04-24T19:53:51"/>
    <d v="2016-05-23T22:00:00"/>
    <n v="29"/>
  </r>
  <r>
    <n v="1536"/>
    <n v="12000"/>
    <n v="30037.01"/>
    <x v="0"/>
    <s v="US"/>
    <s v="USD"/>
    <n v="1440702910"/>
    <n v="1438110910"/>
    <x v="1"/>
    <n v="455"/>
    <b v="1"/>
    <s v="photography/photobooks"/>
    <n v="250"/>
    <n v="66.02"/>
    <s v="photography"/>
    <s v="photobooks"/>
    <d v="2015-07-28T19:15:10"/>
    <d v="2015-08-27T19:15:10"/>
    <n v="30"/>
  </r>
  <r>
    <n v="1538"/>
    <n v="7000"/>
    <n v="7184"/>
    <x v="0"/>
    <s v="US"/>
    <s v="USD"/>
    <n v="1421952370"/>
    <n v="1418064370"/>
    <x v="1"/>
    <n v="46"/>
    <b v="1"/>
    <s v="photography/photobooks"/>
    <n v="103"/>
    <n v="156.16999999999999"/>
    <s v="photography"/>
    <s v="photobooks"/>
    <d v="2014-12-08T18:46:10"/>
    <d v="2015-01-22T18:46:10"/>
    <n v="45"/>
  </r>
  <r>
    <n v="1539"/>
    <n v="20000"/>
    <n v="27197.22"/>
    <x v="0"/>
    <s v="US"/>
    <s v="USD"/>
    <n v="1483481019"/>
    <n v="1480629819"/>
    <x v="0"/>
    <n v="284"/>
    <b v="1"/>
    <s v="photography/photobooks"/>
    <n v="136"/>
    <n v="95.76"/>
    <s v="photography"/>
    <s v="photobooks"/>
    <d v="2016-12-01T22:03:39"/>
    <d v="2017-01-03T22:03:39"/>
    <n v="33"/>
  </r>
  <r>
    <n v="1540"/>
    <n v="15000"/>
    <n v="17680"/>
    <x v="0"/>
    <s v="US"/>
    <s v="USD"/>
    <n v="1416964500"/>
    <n v="1414368616"/>
    <x v="1"/>
    <n v="98"/>
    <b v="1"/>
    <s v="photography/photobooks"/>
    <n v="118"/>
    <n v="180.41"/>
    <s v="photography"/>
    <s v="photobooks"/>
    <d v="2014-10-27T00:10:16"/>
    <d v="2014-11-26T01:15:00"/>
    <n v="30"/>
  </r>
  <r>
    <n v="1541"/>
    <n v="18000"/>
    <n v="6"/>
    <x v="2"/>
    <s v="US"/>
    <s v="USD"/>
    <n v="1420045538"/>
    <n v="1417453538"/>
    <x v="0"/>
    <n v="2"/>
    <b v="0"/>
    <s v="photography/nature"/>
    <n v="0"/>
    <n v="3"/>
    <s v="photography"/>
    <s v="nature"/>
    <d v="2014-12-01T17:05:38"/>
    <d v="2014-12-31T17:05:38"/>
    <n v="30"/>
  </r>
  <r>
    <n v="1543"/>
    <n v="2250"/>
    <n v="10"/>
    <x v="2"/>
    <s v="US"/>
    <s v="USD"/>
    <n v="1416662034"/>
    <n v="1414066434"/>
    <x v="0"/>
    <n v="1"/>
    <b v="0"/>
    <s v="photography/nature"/>
    <n v="0"/>
    <n v="10"/>
    <s v="photography"/>
    <s v="nature"/>
    <d v="2014-10-23T12:13:54"/>
    <d v="2014-11-22T13:13:54"/>
    <n v="30"/>
  </r>
  <r>
    <n v="1544"/>
    <n v="1000"/>
    <n v="0"/>
    <x v="2"/>
    <s v="US"/>
    <s v="USD"/>
    <n v="1427847480"/>
    <n v="1424222024"/>
    <x v="0"/>
    <n v="0"/>
    <b v="0"/>
    <s v="photography/nature"/>
    <n v="0"/>
    <n v="0"/>
    <s v="photography"/>
    <s v="nature"/>
    <d v="2015-02-18T01:13:44"/>
    <d v="2015-04-01T00:18:00"/>
    <n v="42"/>
  </r>
  <r>
    <n v="1545"/>
    <n v="3000"/>
    <n v="1"/>
    <x v="2"/>
    <s v="US"/>
    <s v="USD"/>
    <n v="1425330960"/>
    <n v="1422393234"/>
    <x v="0"/>
    <n v="1"/>
    <b v="0"/>
    <s v="photography/nature"/>
    <n v="0"/>
    <n v="1"/>
    <s v="photography"/>
    <s v="nature"/>
    <d v="2015-01-27T21:13:54"/>
    <d v="2015-03-02T21:16:00"/>
    <n v="34"/>
  </r>
  <r>
    <n v="1547"/>
    <n v="20"/>
    <n v="0"/>
    <x v="2"/>
    <s v="US"/>
    <s v="USD"/>
    <n v="1487844882"/>
    <n v="1487240082"/>
    <x v="0"/>
    <n v="0"/>
    <b v="0"/>
    <s v="photography/nature"/>
    <n v="0"/>
    <n v="0"/>
    <s v="photography"/>
    <s v="nature"/>
    <d v="2017-02-16T10:14:42"/>
    <d v="2017-02-23T10:14:42"/>
    <n v="7"/>
  </r>
  <r>
    <n v="1548"/>
    <n v="700"/>
    <n v="60"/>
    <x v="2"/>
    <s v="US"/>
    <s v="USD"/>
    <n v="1447020620"/>
    <n v="1444425020"/>
    <x v="0"/>
    <n v="1"/>
    <b v="0"/>
    <s v="photography/nature"/>
    <n v="9"/>
    <n v="60"/>
    <s v="photography"/>
    <s v="nature"/>
    <d v="2015-10-09T21:10:20"/>
    <d v="2015-11-08T22:10:20"/>
    <n v="30"/>
  </r>
  <r>
    <n v="1549"/>
    <n v="500"/>
    <n v="170"/>
    <x v="2"/>
    <s v="US"/>
    <s v="USD"/>
    <n v="1446524159"/>
    <n v="1443928559"/>
    <x v="0"/>
    <n v="6"/>
    <b v="0"/>
    <s v="photography/nature"/>
    <n v="34"/>
    <n v="28.33"/>
    <s v="photography"/>
    <s v="nature"/>
    <d v="2015-10-04T03:15:59"/>
    <d v="2015-11-03T04:15:59"/>
    <n v="30"/>
  </r>
  <r>
    <n v="1551"/>
    <n v="3500"/>
    <n v="0"/>
    <x v="2"/>
    <s v="US"/>
    <s v="USD"/>
    <n v="1432756039"/>
    <n v="1430164039"/>
    <x v="0"/>
    <n v="0"/>
    <b v="0"/>
    <s v="photography/nature"/>
    <n v="0"/>
    <n v="0"/>
    <s v="photography"/>
    <s v="nature"/>
    <d v="2015-04-27T19:47:19"/>
    <d v="2015-05-27T19:47:19"/>
    <n v="30"/>
  </r>
  <r>
    <n v="1552"/>
    <n v="4300"/>
    <n v="2115"/>
    <x v="2"/>
    <s v="US"/>
    <s v="USD"/>
    <n v="1412135940"/>
    <n v="1410366708"/>
    <x v="0"/>
    <n v="16"/>
    <b v="0"/>
    <s v="photography/nature"/>
    <n v="49"/>
    <n v="132.19"/>
    <s v="photography"/>
    <s v="nature"/>
    <d v="2014-09-10T16:31:48"/>
    <d v="2014-10-01T03:59:00"/>
    <n v="20"/>
  </r>
  <r>
    <n v="1553"/>
    <n v="6000"/>
    <n v="0"/>
    <x v="2"/>
    <s v="US"/>
    <s v="USD"/>
    <n v="1441176447"/>
    <n v="1438584447"/>
    <x v="0"/>
    <n v="0"/>
    <b v="0"/>
    <s v="photography/nature"/>
    <n v="0"/>
    <n v="0"/>
    <s v="photography"/>
    <s v="nature"/>
    <d v="2015-08-03T06:47:27"/>
    <d v="2015-09-02T06:47:27"/>
    <n v="30"/>
  </r>
  <r>
    <n v="1555"/>
    <n v="750"/>
    <n v="0"/>
    <x v="2"/>
    <s v="US"/>
    <s v="USD"/>
    <n v="1442509200"/>
    <n v="1440513832"/>
    <x v="0"/>
    <n v="0"/>
    <b v="0"/>
    <s v="photography/nature"/>
    <n v="0"/>
    <n v="0"/>
    <s v="photography"/>
    <s v="nature"/>
    <d v="2015-08-25T14:43:52"/>
    <d v="2015-09-17T17:00:00"/>
    <n v="23"/>
  </r>
  <r>
    <n v="1557"/>
    <n v="2500"/>
    <n v="100"/>
    <x v="2"/>
    <s v="US"/>
    <s v="USD"/>
    <n v="1411227633"/>
    <n v="1408549233"/>
    <x v="0"/>
    <n v="1"/>
    <b v="0"/>
    <s v="photography/nature"/>
    <n v="4"/>
    <n v="100"/>
    <s v="photography"/>
    <s v="nature"/>
    <d v="2014-08-20T15:40:33"/>
    <d v="2014-09-20T15:40:33"/>
    <n v="31"/>
  </r>
  <r>
    <n v="1559"/>
    <n v="15000"/>
    <n v="50"/>
    <x v="2"/>
    <s v="US"/>
    <s v="USD"/>
    <n v="1430270199"/>
    <n v="1428974199"/>
    <x v="0"/>
    <n v="1"/>
    <b v="0"/>
    <s v="photography/nature"/>
    <n v="0"/>
    <n v="50"/>
    <s v="photography"/>
    <s v="nature"/>
    <d v="2015-04-14T01:16:39"/>
    <d v="2015-04-29T01:16:39"/>
    <n v="15"/>
  </r>
  <r>
    <n v="1560"/>
    <n v="2500"/>
    <n v="94"/>
    <x v="2"/>
    <s v="US"/>
    <s v="USD"/>
    <n v="1415842193"/>
    <n v="1414110593"/>
    <x v="0"/>
    <n v="4"/>
    <b v="0"/>
    <s v="photography/nature"/>
    <n v="4"/>
    <n v="23.5"/>
    <s v="photography"/>
    <s v="nature"/>
    <d v="2014-10-24T00:29:53"/>
    <d v="2014-11-13T01:29:53"/>
    <n v="20"/>
  </r>
  <r>
    <n v="1561"/>
    <n v="10000"/>
    <n v="67"/>
    <x v="1"/>
    <s v="US"/>
    <s v="USD"/>
    <n v="1383789603"/>
    <n v="1381194003"/>
    <x v="0"/>
    <n v="1"/>
    <b v="0"/>
    <s v="publishing/art books"/>
    <n v="1"/>
    <n v="67"/>
    <s v="publishing"/>
    <s v="art books"/>
    <d v="2013-10-08T01:00:03"/>
    <d v="2013-11-07T02:00:03"/>
    <n v="30"/>
  </r>
  <r>
    <n v="1562"/>
    <n v="4000"/>
    <n v="0"/>
    <x v="1"/>
    <s v="US"/>
    <s v="USD"/>
    <n v="1259715000"/>
    <n v="1253712916"/>
    <x v="0"/>
    <n v="0"/>
    <b v="0"/>
    <s v="publishing/art books"/>
    <n v="0"/>
    <n v="0"/>
    <s v="publishing"/>
    <s v="art books"/>
    <d v="2009-09-23T13:35:16"/>
    <d v="2009-12-02T00:50:00"/>
    <n v="69"/>
  </r>
  <r>
    <n v="1564"/>
    <n v="10000"/>
    <n v="10"/>
    <x v="1"/>
    <s v="US"/>
    <s v="USD"/>
    <n v="1432843500"/>
    <n v="1430124509"/>
    <x v="0"/>
    <n v="1"/>
    <b v="0"/>
    <s v="publishing/art books"/>
    <n v="0"/>
    <n v="10"/>
    <s v="publishing"/>
    <s v="art books"/>
    <d v="2015-04-27T08:48:29"/>
    <d v="2015-05-28T20:05:00"/>
    <n v="31"/>
  </r>
  <r>
    <n v="1565"/>
    <n v="4000"/>
    <n v="100"/>
    <x v="1"/>
    <s v="US"/>
    <s v="USD"/>
    <n v="1307554261"/>
    <n v="1304962261"/>
    <x v="0"/>
    <n v="1"/>
    <b v="0"/>
    <s v="publishing/art books"/>
    <n v="3"/>
    <n v="100"/>
    <s v="publishing"/>
    <s v="art books"/>
    <d v="2011-05-09T17:31:01"/>
    <d v="2011-06-08T17:31:01"/>
    <n v="30"/>
  </r>
  <r>
    <n v="1566"/>
    <n v="30000"/>
    <n v="6375"/>
    <x v="1"/>
    <s v="US"/>
    <s v="USD"/>
    <n v="1469656800"/>
    <n v="1467151204"/>
    <x v="0"/>
    <n v="59"/>
    <b v="0"/>
    <s v="publishing/art books"/>
    <n v="21"/>
    <n v="108.05"/>
    <s v="publishing"/>
    <s v="art books"/>
    <d v="2016-06-28T22:00:04"/>
    <d v="2016-07-27T22:00:00"/>
    <n v="29"/>
  </r>
  <r>
    <n v="1567"/>
    <n v="8500"/>
    <n v="350"/>
    <x v="1"/>
    <s v="US"/>
    <s v="USD"/>
    <n v="1392595200"/>
    <n v="1391293745"/>
    <x v="0"/>
    <n v="13"/>
    <b v="0"/>
    <s v="publishing/art books"/>
    <n v="4"/>
    <n v="26.92"/>
    <s v="publishing"/>
    <s v="art books"/>
    <d v="2014-02-01T22:29:05"/>
    <d v="2014-02-17T00:00:00"/>
    <n v="15"/>
  </r>
  <r>
    <n v="1568"/>
    <n v="25000"/>
    <n v="3410"/>
    <x v="1"/>
    <s v="US"/>
    <s v="USD"/>
    <n v="1419384585"/>
    <n v="1416360585"/>
    <x v="0"/>
    <n v="22"/>
    <b v="0"/>
    <s v="publishing/art books"/>
    <n v="14"/>
    <n v="155"/>
    <s v="publishing"/>
    <s v="art books"/>
    <d v="2014-11-19T01:29:45"/>
    <d v="2014-12-24T01:29:45"/>
    <n v="35"/>
  </r>
  <r>
    <n v="1569"/>
    <n v="30000"/>
    <n v="0"/>
    <x v="1"/>
    <s v="US"/>
    <s v="USD"/>
    <n v="1369498714"/>
    <n v="1366906714"/>
    <x v="0"/>
    <n v="0"/>
    <b v="0"/>
    <s v="publishing/art books"/>
    <n v="0"/>
    <n v="0"/>
    <s v="publishing"/>
    <s v="art books"/>
    <d v="2013-04-25T16:18:34"/>
    <d v="2013-05-25T16:18:34"/>
    <n v="30"/>
  </r>
  <r>
    <n v="1570"/>
    <n v="6000"/>
    <n v="2484"/>
    <x v="1"/>
    <s v="US"/>
    <s v="USD"/>
    <n v="1460140282"/>
    <n v="1457551882"/>
    <x v="0"/>
    <n v="52"/>
    <b v="0"/>
    <s v="publishing/art books"/>
    <n v="41"/>
    <n v="47.77"/>
    <s v="publishing"/>
    <s v="art books"/>
    <d v="2016-03-09T19:31:22"/>
    <d v="2016-04-08T18:31:22"/>
    <n v="30"/>
  </r>
  <r>
    <n v="1574"/>
    <n v="10000"/>
    <n v="506"/>
    <x v="1"/>
    <s v="US"/>
    <s v="USD"/>
    <n v="1424211329"/>
    <n v="1421187329"/>
    <x v="0"/>
    <n v="6"/>
    <b v="0"/>
    <s v="publishing/art books"/>
    <n v="5"/>
    <n v="84.33"/>
    <s v="publishing"/>
    <s v="art books"/>
    <d v="2015-01-13T22:15:29"/>
    <d v="2015-02-17T22:15:29"/>
    <n v="35"/>
  </r>
  <r>
    <n v="1575"/>
    <n v="10000"/>
    <n v="2291"/>
    <x v="1"/>
    <s v="US"/>
    <s v="USD"/>
    <n v="1404909296"/>
    <n v="1402317296"/>
    <x v="0"/>
    <n v="35"/>
    <b v="0"/>
    <s v="publishing/art books"/>
    <n v="23"/>
    <n v="65.459999999999994"/>
    <s v="publishing"/>
    <s v="art books"/>
    <d v="2014-06-09T12:34:56"/>
    <d v="2014-07-09T12:34:56"/>
    <n v="30"/>
  </r>
  <r>
    <n v="1576"/>
    <n v="5000"/>
    <n v="650"/>
    <x v="1"/>
    <s v="US"/>
    <s v="USD"/>
    <n v="1435698368"/>
    <n v="1431810368"/>
    <x v="0"/>
    <n v="10"/>
    <b v="0"/>
    <s v="publishing/art books"/>
    <n v="13"/>
    <n v="65"/>
    <s v="publishing"/>
    <s v="art books"/>
    <d v="2015-05-16T21:06:08"/>
    <d v="2015-06-30T21:06:08"/>
    <n v="45"/>
  </r>
  <r>
    <n v="1577"/>
    <n v="10000"/>
    <n v="55"/>
    <x v="1"/>
    <s v="US"/>
    <s v="USD"/>
    <n v="1343161248"/>
    <n v="1337977248"/>
    <x v="0"/>
    <n v="2"/>
    <b v="0"/>
    <s v="publishing/art books"/>
    <n v="1"/>
    <n v="27.5"/>
    <s v="publishing"/>
    <s v="art books"/>
    <d v="2012-05-25T20:20:48"/>
    <d v="2012-07-24T20:20:48"/>
    <n v="60"/>
  </r>
  <r>
    <n v="1578"/>
    <n v="1897"/>
    <n v="205"/>
    <x v="1"/>
    <s v="US"/>
    <s v="USD"/>
    <n v="1283392800"/>
    <n v="1281317691"/>
    <x v="0"/>
    <n v="4"/>
    <b v="0"/>
    <s v="publishing/art books"/>
    <n v="11"/>
    <n v="51.25"/>
    <s v="publishing"/>
    <s v="art books"/>
    <d v="2010-08-09T01:34:51"/>
    <d v="2010-09-02T02:00:00"/>
    <n v="24"/>
  </r>
  <r>
    <n v="1579"/>
    <n v="3333"/>
    <n v="28"/>
    <x v="1"/>
    <s v="US"/>
    <s v="USD"/>
    <n v="1377734091"/>
    <n v="1374882891"/>
    <x v="0"/>
    <n v="2"/>
    <b v="0"/>
    <s v="publishing/art books"/>
    <n v="1"/>
    <n v="14"/>
    <s v="publishing"/>
    <s v="art books"/>
    <d v="2013-07-26T23:54:51"/>
    <d v="2013-08-28T23:54:51"/>
    <n v="33"/>
  </r>
  <r>
    <n v="1580"/>
    <n v="1750"/>
    <n v="0"/>
    <x v="1"/>
    <s v="US"/>
    <s v="USD"/>
    <n v="1337562726"/>
    <n v="1332378726"/>
    <x v="0"/>
    <n v="0"/>
    <b v="0"/>
    <s v="publishing/art books"/>
    <n v="0"/>
    <n v="0"/>
    <s v="publishing"/>
    <s v="art books"/>
    <d v="2012-03-22T01:12:06"/>
    <d v="2012-05-21T01:12:06"/>
    <n v="60"/>
  </r>
  <r>
    <n v="1582"/>
    <n v="1000"/>
    <n v="93"/>
    <x v="2"/>
    <s v="US"/>
    <s v="USD"/>
    <n v="1445894400"/>
    <n v="1440961053"/>
    <x v="0"/>
    <n v="3"/>
    <b v="0"/>
    <s v="photography/places"/>
    <n v="9"/>
    <n v="31"/>
    <s v="photography"/>
    <s v="places"/>
    <d v="2015-08-30T18:57:33"/>
    <d v="2015-10-26T21:20:00"/>
    <n v="57"/>
  </r>
  <r>
    <n v="1584"/>
    <n v="1200"/>
    <n v="0"/>
    <x v="2"/>
    <s v="US"/>
    <s v="USD"/>
    <n v="1401464101"/>
    <n v="1400600101"/>
    <x v="0"/>
    <n v="0"/>
    <b v="0"/>
    <s v="photography/places"/>
    <n v="0"/>
    <n v="0"/>
    <s v="photography"/>
    <s v="places"/>
    <d v="2014-05-20T15:35:01"/>
    <d v="2014-05-30T15:35:01"/>
    <n v="10"/>
  </r>
  <r>
    <n v="1586"/>
    <n v="1500"/>
    <n v="0"/>
    <x v="2"/>
    <s v="US"/>
    <s v="USD"/>
    <n v="1428197422"/>
    <n v="1425609022"/>
    <x v="0"/>
    <n v="0"/>
    <b v="0"/>
    <s v="photography/places"/>
    <n v="0"/>
    <n v="0"/>
    <s v="photography"/>
    <s v="places"/>
    <d v="2015-03-06T02:30:22"/>
    <d v="2015-04-05T01:30:22"/>
    <n v="30"/>
  </r>
  <r>
    <n v="1587"/>
    <n v="7500"/>
    <n v="1"/>
    <x v="2"/>
    <s v="US"/>
    <s v="USD"/>
    <n v="1418510965"/>
    <n v="1415918965"/>
    <x v="0"/>
    <n v="1"/>
    <b v="0"/>
    <s v="photography/places"/>
    <n v="0"/>
    <n v="1"/>
    <s v="photography"/>
    <s v="places"/>
    <d v="2014-11-13T22:49:25"/>
    <d v="2014-12-13T22:49:25"/>
    <n v="30"/>
  </r>
  <r>
    <n v="1588"/>
    <n v="516"/>
    <n v="0"/>
    <x v="2"/>
    <s v="US"/>
    <s v="USD"/>
    <n v="1422735120"/>
    <n v="1420091999"/>
    <x v="0"/>
    <n v="0"/>
    <b v="0"/>
    <s v="photography/places"/>
    <n v="0"/>
    <n v="0"/>
    <s v="photography"/>
    <s v="places"/>
    <d v="2015-01-01T05:59:59"/>
    <d v="2015-01-31T20:12:00"/>
    <n v="31"/>
  </r>
  <r>
    <n v="1589"/>
    <n v="1200"/>
    <n v="0"/>
    <x v="2"/>
    <s v="US"/>
    <s v="USD"/>
    <n v="1444433886"/>
    <n v="1441841886"/>
    <x v="0"/>
    <n v="0"/>
    <b v="0"/>
    <s v="photography/places"/>
    <n v="0"/>
    <n v="0"/>
    <s v="photography"/>
    <s v="places"/>
    <d v="2015-09-09T23:38:06"/>
    <d v="2015-10-09T23:38:06"/>
    <n v="30"/>
  </r>
  <r>
    <n v="1592"/>
    <n v="25"/>
    <n v="0"/>
    <x v="2"/>
    <s v="US"/>
    <s v="USD"/>
    <n v="1427503485"/>
    <n v="1423619085"/>
    <x v="0"/>
    <n v="0"/>
    <b v="0"/>
    <s v="photography/places"/>
    <n v="0"/>
    <n v="0"/>
    <s v="photography"/>
    <s v="places"/>
    <d v="2015-02-11T01:44:45"/>
    <d v="2015-03-28T00:44:45"/>
    <n v="45"/>
  </r>
  <r>
    <n v="1593"/>
    <n v="22000"/>
    <n v="3"/>
    <x v="2"/>
    <s v="US"/>
    <s v="USD"/>
    <n v="1425154655"/>
    <n v="1422562655"/>
    <x v="0"/>
    <n v="3"/>
    <b v="0"/>
    <s v="photography/places"/>
    <n v="0"/>
    <n v="1"/>
    <s v="photography"/>
    <s v="places"/>
    <d v="2015-01-29T20:17:35"/>
    <d v="2015-02-28T20:17:35"/>
    <n v="30"/>
  </r>
  <r>
    <n v="1594"/>
    <n v="1000"/>
    <n v="205"/>
    <x v="2"/>
    <s v="US"/>
    <s v="USD"/>
    <n v="1463329260"/>
    <n v="1458147982"/>
    <x v="0"/>
    <n v="10"/>
    <b v="0"/>
    <s v="photography/places"/>
    <n v="21"/>
    <n v="20.5"/>
    <s v="photography"/>
    <s v="places"/>
    <d v="2016-03-16T17:06:22"/>
    <d v="2016-05-15T16:21:00"/>
    <n v="60"/>
  </r>
  <r>
    <n v="1595"/>
    <n v="100000"/>
    <n v="280"/>
    <x v="2"/>
    <s v="US"/>
    <s v="USD"/>
    <n v="1403122380"/>
    <n v="1400634728"/>
    <x v="0"/>
    <n v="7"/>
    <b v="0"/>
    <s v="photography/places"/>
    <n v="0"/>
    <n v="40"/>
    <s v="photography"/>
    <s v="places"/>
    <d v="2014-05-21T01:12:08"/>
    <d v="2014-06-18T20:13:00"/>
    <n v="29"/>
  </r>
  <r>
    <n v="1597"/>
    <n v="15000"/>
    <n v="0"/>
    <x v="2"/>
    <s v="US"/>
    <s v="USD"/>
    <n v="1474360197"/>
    <n v="1471768197"/>
    <x v="0"/>
    <n v="0"/>
    <b v="0"/>
    <s v="photography/places"/>
    <n v="0"/>
    <n v="0"/>
    <s v="photography"/>
    <s v="places"/>
    <d v="2016-08-21T08:29:57"/>
    <d v="2016-09-20T08:29:57"/>
    <n v="30"/>
  </r>
  <r>
    <n v="1598"/>
    <n v="800"/>
    <n v="1"/>
    <x v="2"/>
    <s v="US"/>
    <s v="USD"/>
    <n v="1437926458"/>
    <n v="1432742458"/>
    <x v="0"/>
    <n v="1"/>
    <b v="0"/>
    <s v="photography/places"/>
    <n v="0"/>
    <n v="1"/>
    <s v="photography"/>
    <s v="places"/>
    <d v="2015-05-27T16:00:58"/>
    <d v="2015-07-26T16:00:58"/>
    <n v="60"/>
  </r>
  <r>
    <n v="1600"/>
    <n v="5000"/>
    <n v="367"/>
    <x v="2"/>
    <s v="US"/>
    <s v="USD"/>
    <n v="1405401060"/>
    <n v="1401585752"/>
    <x v="0"/>
    <n v="9"/>
    <b v="0"/>
    <s v="photography/places"/>
    <n v="7"/>
    <n v="40.78"/>
    <s v="photography"/>
    <s v="places"/>
    <d v="2014-06-01T01:22:32"/>
    <d v="2014-07-15T05:11:00"/>
    <n v="44"/>
  </r>
  <r>
    <n v="1601"/>
    <n v="2500"/>
    <n v="2706.23"/>
    <x v="0"/>
    <s v="US"/>
    <s v="USD"/>
    <n v="1304561633"/>
    <n v="1301969633"/>
    <x v="0"/>
    <n v="56"/>
    <b v="1"/>
    <s v="music/rock"/>
    <n v="108"/>
    <n v="48.33"/>
    <s v="music"/>
    <s v="rock"/>
    <d v="2011-04-05T02:13:53"/>
    <d v="2011-05-05T02:13:53"/>
    <n v="30"/>
  </r>
  <r>
    <n v="1602"/>
    <n v="1500"/>
    <n v="1502.5"/>
    <x v="0"/>
    <s v="US"/>
    <s v="USD"/>
    <n v="1318633200"/>
    <n v="1314947317"/>
    <x v="0"/>
    <n v="32"/>
    <b v="1"/>
    <s v="music/rock"/>
    <n v="100"/>
    <n v="46.95"/>
    <s v="music"/>
    <s v="rock"/>
    <d v="2011-09-02T07:08:37"/>
    <d v="2011-10-14T23:00:00"/>
    <n v="43"/>
  </r>
  <r>
    <n v="1603"/>
    <n v="2000"/>
    <n v="2000.66"/>
    <x v="0"/>
    <s v="US"/>
    <s v="USD"/>
    <n v="1327723459"/>
    <n v="1322539459"/>
    <x v="0"/>
    <n v="30"/>
    <b v="1"/>
    <s v="music/rock"/>
    <n v="100"/>
    <n v="66.69"/>
    <s v="music"/>
    <s v="rock"/>
    <d v="2011-11-29T04:04:19"/>
    <d v="2012-01-28T04:04:19"/>
    <n v="60"/>
  </r>
  <r>
    <n v="1604"/>
    <n v="2800"/>
    <n v="3419"/>
    <x v="0"/>
    <s v="US"/>
    <s v="USD"/>
    <n v="1332011835"/>
    <n v="1328559435"/>
    <x v="0"/>
    <n v="70"/>
    <b v="1"/>
    <s v="music/rock"/>
    <n v="122"/>
    <n v="48.84"/>
    <s v="music"/>
    <s v="rock"/>
    <d v="2012-02-06T20:17:15"/>
    <d v="2012-03-17T19:17:15"/>
    <n v="40"/>
  </r>
  <r>
    <n v="1605"/>
    <n v="6000"/>
    <n v="6041.6"/>
    <x v="0"/>
    <s v="US"/>
    <s v="USD"/>
    <n v="1312182000"/>
    <n v="1311380313"/>
    <x v="0"/>
    <n v="44"/>
    <b v="1"/>
    <s v="music/rock"/>
    <n v="101"/>
    <n v="137.31"/>
    <s v="music"/>
    <s v="rock"/>
    <d v="2011-07-23T00:18:33"/>
    <d v="2011-08-01T07:00:00"/>
    <n v="9"/>
  </r>
  <r>
    <n v="1606"/>
    <n v="8000"/>
    <n v="8080.33"/>
    <x v="0"/>
    <s v="US"/>
    <s v="USD"/>
    <n v="1300930838"/>
    <n v="1293158438"/>
    <x v="0"/>
    <n v="92"/>
    <b v="1"/>
    <s v="music/rock"/>
    <n v="101"/>
    <n v="87.83"/>
    <s v="music"/>
    <s v="rock"/>
    <d v="2010-12-24T02:40:38"/>
    <d v="2011-03-24T01:40:38"/>
    <n v="90"/>
  </r>
  <r>
    <n v="1607"/>
    <n v="10000"/>
    <n v="14511"/>
    <x v="0"/>
    <s v="US"/>
    <s v="USD"/>
    <n v="1339701851"/>
    <n v="1337887451"/>
    <x v="0"/>
    <n v="205"/>
    <b v="1"/>
    <s v="music/rock"/>
    <n v="145"/>
    <n v="70.790000000000006"/>
    <s v="music"/>
    <s v="rock"/>
    <d v="2012-05-24T19:24:11"/>
    <d v="2012-06-14T19:24:11"/>
    <n v="21"/>
  </r>
  <r>
    <n v="1608"/>
    <n v="1200"/>
    <n v="1215"/>
    <x v="0"/>
    <s v="US"/>
    <s v="USD"/>
    <n v="1388553960"/>
    <n v="1385754986"/>
    <x v="0"/>
    <n v="23"/>
    <b v="1"/>
    <s v="music/rock"/>
    <n v="101"/>
    <n v="52.83"/>
    <s v="music"/>
    <s v="rock"/>
    <d v="2013-11-29T19:56:26"/>
    <d v="2014-01-01T05:26:00"/>
    <n v="32"/>
  </r>
  <r>
    <n v="1609"/>
    <n v="1500"/>
    <n v="1775"/>
    <x v="0"/>
    <s v="US"/>
    <s v="USD"/>
    <n v="1320220800"/>
    <n v="1315612909"/>
    <x v="0"/>
    <n v="4"/>
    <b v="1"/>
    <s v="music/rock"/>
    <n v="118"/>
    <n v="443.75"/>
    <s v="music"/>
    <s v="rock"/>
    <d v="2011-09-10T00:01:49"/>
    <d v="2011-11-02T08:00:00"/>
    <n v="53"/>
  </r>
  <r>
    <n v="1610"/>
    <n v="2000"/>
    <n v="5437"/>
    <x v="0"/>
    <s v="US"/>
    <s v="USD"/>
    <n v="1355609510"/>
    <n v="1353017510"/>
    <x v="0"/>
    <n v="112"/>
    <b v="1"/>
    <s v="music/rock"/>
    <n v="272"/>
    <n v="48.54"/>
    <s v="music"/>
    <s v="rock"/>
    <d v="2012-11-15T22:11:50"/>
    <d v="2012-12-15T22:11:50"/>
    <n v="30"/>
  </r>
  <r>
    <n v="1611"/>
    <n v="800"/>
    <n v="1001"/>
    <x v="0"/>
    <s v="US"/>
    <s v="USD"/>
    <n v="1370390432"/>
    <n v="1368576032"/>
    <x v="0"/>
    <n v="27"/>
    <b v="1"/>
    <s v="music/rock"/>
    <n v="125"/>
    <n v="37.07"/>
    <s v="music"/>
    <s v="rock"/>
    <d v="2013-05-15T00:00:32"/>
    <d v="2013-06-05T00:00:32"/>
    <n v="21"/>
  </r>
  <r>
    <n v="1612"/>
    <n v="500"/>
    <n v="550"/>
    <x v="0"/>
    <s v="US"/>
    <s v="USD"/>
    <n v="1357160384"/>
    <n v="1354568384"/>
    <x v="0"/>
    <n v="11"/>
    <b v="1"/>
    <s v="music/rock"/>
    <n v="110"/>
    <n v="50"/>
    <s v="music"/>
    <s v="rock"/>
    <d v="2012-12-03T20:59:44"/>
    <d v="2013-01-02T20:59:44"/>
    <n v="30"/>
  </r>
  <r>
    <n v="1613"/>
    <n v="1000"/>
    <n v="1015"/>
    <x v="0"/>
    <s v="US"/>
    <s v="USD"/>
    <n v="1342921202"/>
    <n v="1340329202"/>
    <x v="0"/>
    <n v="26"/>
    <b v="1"/>
    <s v="music/rock"/>
    <n v="102"/>
    <n v="39.04"/>
    <s v="music"/>
    <s v="rock"/>
    <d v="2012-06-22T01:40:02"/>
    <d v="2012-07-22T01:40:02"/>
    <n v="30"/>
  </r>
  <r>
    <n v="1614"/>
    <n v="5000"/>
    <n v="5135"/>
    <x v="0"/>
    <s v="US"/>
    <s v="USD"/>
    <n v="1407085200"/>
    <n v="1401924769"/>
    <x v="0"/>
    <n v="77"/>
    <b v="1"/>
    <s v="music/rock"/>
    <n v="103"/>
    <n v="66.69"/>
    <s v="music"/>
    <s v="rock"/>
    <d v="2014-06-04T23:32:49"/>
    <d v="2014-08-03T17:00:00"/>
    <n v="60"/>
  </r>
  <r>
    <n v="1615"/>
    <n v="8000"/>
    <n v="9130"/>
    <x v="0"/>
    <s v="US"/>
    <s v="USD"/>
    <n v="1323742396"/>
    <n v="1319850796"/>
    <x v="0"/>
    <n v="136"/>
    <b v="1"/>
    <s v="music/rock"/>
    <n v="114"/>
    <n v="67.13"/>
    <s v="music"/>
    <s v="rock"/>
    <d v="2011-10-29T01:13:16"/>
    <d v="2011-12-13T02:13:16"/>
    <n v="45"/>
  </r>
  <r>
    <n v="1616"/>
    <n v="10000"/>
    <n v="10420"/>
    <x v="0"/>
    <s v="US"/>
    <s v="USD"/>
    <n v="1353621600"/>
    <n v="1350061821"/>
    <x v="0"/>
    <n v="157"/>
    <b v="1"/>
    <s v="music/rock"/>
    <n v="104"/>
    <n v="66.37"/>
    <s v="music"/>
    <s v="rock"/>
    <d v="2012-10-12T17:10:21"/>
    <d v="2012-11-22T22:00:00"/>
    <n v="41"/>
  </r>
  <r>
    <n v="1617"/>
    <n v="7000"/>
    <n v="10210"/>
    <x v="0"/>
    <s v="US"/>
    <s v="USD"/>
    <n v="1383332400"/>
    <n v="1380470188"/>
    <x v="0"/>
    <n v="158"/>
    <b v="1"/>
    <s v="music/rock"/>
    <n v="146"/>
    <n v="64.62"/>
    <s v="music"/>
    <s v="rock"/>
    <d v="2013-09-29T15:56:28"/>
    <d v="2013-11-01T19:00:00"/>
    <n v="33"/>
  </r>
  <r>
    <n v="1618"/>
    <n v="1500"/>
    <n v="1576"/>
    <x v="0"/>
    <s v="US"/>
    <s v="USD"/>
    <n v="1362757335"/>
    <n v="1359301335"/>
    <x v="0"/>
    <n v="27"/>
    <b v="1"/>
    <s v="music/rock"/>
    <n v="105"/>
    <n v="58.37"/>
    <s v="music"/>
    <s v="rock"/>
    <d v="2013-01-27T15:42:15"/>
    <d v="2013-03-08T15:42:15"/>
    <n v="40"/>
  </r>
  <r>
    <n v="1619"/>
    <n v="1500"/>
    <n v="2000"/>
    <x v="0"/>
    <s v="US"/>
    <s v="USD"/>
    <n v="1410755286"/>
    <n v="1408940886"/>
    <x v="0"/>
    <n v="23"/>
    <b v="1"/>
    <s v="music/rock"/>
    <n v="133"/>
    <n v="86.96"/>
    <s v="music"/>
    <s v="rock"/>
    <d v="2014-08-25T04:28:06"/>
    <d v="2014-09-15T04:28:06"/>
    <n v="21"/>
  </r>
  <r>
    <n v="1620"/>
    <n v="1000"/>
    <n v="1130"/>
    <x v="0"/>
    <s v="US"/>
    <s v="USD"/>
    <n v="1361606940"/>
    <n v="1361002140"/>
    <x v="0"/>
    <n v="17"/>
    <b v="1"/>
    <s v="music/rock"/>
    <n v="113"/>
    <n v="66.47"/>
    <s v="music"/>
    <s v="rock"/>
    <d v="2013-02-16T08:09:00"/>
    <d v="2013-02-23T08:09:00"/>
    <n v="7"/>
  </r>
  <r>
    <n v="1621"/>
    <n v="5000"/>
    <n v="6060"/>
    <x v="0"/>
    <s v="US"/>
    <s v="USD"/>
    <n v="1338177540"/>
    <n v="1333550015"/>
    <x v="0"/>
    <n v="37"/>
    <b v="1"/>
    <s v="music/rock"/>
    <n v="121"/>
    <n v="163.78"/>
    <s v="music"/>
    <s v="rock"/>
    <d v="2012-04-04T14:33:35"/>
    <d v="2012-05-28T03:59:00"/>
    <n v="54"/>
  </r>
  <r>
    <n v="1622"/>
    <n v="6900"/>
    <n v="7019"/>
    <x v="0"/>
    <s v="US"/>
    <s v="USD"/>
    <n v="1418803140"/>
    <n v="1415343874"/>
    <x v="0"/>
    <n v="65"/>
    <b v="1"/>
    <s v="music/rock"/>
    <n v="102"/>
    <n v="107.98"/>
    <s v="music"/>
    <s v="rock"/>
    <d v="2014-11-07T07:04:34"/>
    <d v="2014-12-17T07:59:00"/>
    <n v="40"/>
  </r>
  <r>
    <n v="1624"/>
    <n v="1000"/>
    <n v="1180"/>
    <x v="0"/>
    <s v="US"/>
    <s v="USD"/>
    <n v="1357721335"/>
    <n v="1354265335"/>
    <x v="0"/>
    <n v="25"/>
    <b v="1"/>
    <s v="music/rock"/>
    <n v="118"/>
    <n v="47.2"/>
    <s v="music"/>
    <s v="rock"/>
    <d v="2012-11-30T08:48:55"/>
    <d v="2013-01-09T08:48:55"/>
    <n v="40"/>
  </r>
  <r>
    <n v="1625"/>
    <n v="7500"/>
    <n v="11650"/>
    <x v="0"/>
    <s v="US"/>
    <s v="USD"/>
    <n v="1347382053"/>
    <n v="1344962853"/>
    <x v="0"/>
    <n v="104"/>
    <b v="1"/>
    <s v="music/rock"/>
    <n v="155"/>
    <n v="112.02"/>
    <s v="music"/>
    <s v="rock"/>
    <d v="2012-08-14T16:47:33"/>
    <d v="2012-09-11T16:47:33"/>
    <n v="28"/>
  </r>
  <r>
    <n v="1626"/>
    <n v="8000"/>
    <n v="8095"/>
    <x v="0"/>
    <s v="US"/>
    <s v="USD"/>
    <n v="1385932867"/>
    <n v="1383337267"/>
    <x v="0"/>
    <n v="108"/>
    <b v="1"/>
    <s v="music/rock"/>
    <n v="101"/>
    <n v="74.95"/>
    <s v="music"/>
    <s v="rock"/>
    <d v="2013-11-01T20:21:07"/>
    <d v="2013-12-01T21:21:07"/>
    <n v="30"/>
  </r>
  <r>
    <n v="1627"/>
    <n v="2000"/>
    <n v="2340"/>
    <x v="0"/>
    <s v="US"/>
    <s v="USD"/>
    <n v="1353905940"/>
    <n v="1351011489"/>
    <x v="0"/>
    <n v="38"/>
    <b v="1"/>
    <s v="music/rock"/>
    <n v="117"/>
    <n v="61.58"/>
    <s v="music"/>
    <s v="rock"/>
    <d v="2012-10-23T16:58:09"/>
    <d v="2012-11-26T04:59:00"/>
    <n v="34"/>
  </r>
  <r>
    <n v="1628"/>
    <n v="4000"/>
    <n v="4037"/>
    <x v="0"/>
    <s v="US"/>
    <s v="USD"/>
    <n v="1403026882"/>
    <n v="1400175682"/>
    <x v="0"/>
    <n v="88"/>
    <b v="1"/>
    <s v="music/rock"/>
    <n v="101"/>
    <n v="45.88"/>
    <s v="music"/>
    <s v="rock"/>
    <d v="2014-05-15T17:41:22"/>
    <d v="2014-06-17T17:41:22"/>
    <n v="33"/>
  </r>
  <r>
    <n v="1629"/>
    <n v="6000"/>
    <n v="6220"/>
    <x v="0"/>
    <s v="US"/>
    <s v="USD"/>
    <n v="1392929333"/>
    <n v="1389041333"/>
    <x v="0"/>
    <n v="82"/>
    <b v="1"/>
    <s v="music/rock"/>
    <n v="104"/>
    <n v="75.849999999999994"/>
    <s v="music"/>
    <s v="rock"/>
    <d v="2014-01-06T20:48:53"/>
    <d v="2014-02-20T20:48:53"/>
    <n v="45"/>
  </r>
  <r>
    <n v="1630"/>
    <n v="4000"/>
    <n v="10610"/>
    <x v="0"/>
    <s v="US"/>
    <s v="USD"/>
    <n v="1330671540"/>
    <n v="1328040375"/>
    <x v="0"/>
    <n v="126"/>
    <b v="1"/>
    <s v="music/rock"/>
    <n v="265"/>
    <n v="84.21"/>
    <s v="music"/>
    <s v="rock"/>
    <d v="2012-01-31T20:06:15"/>
    <d v="2012-03-02T06:59:00"/>
    <n v="30"/>
  </r>
  <r>
    <n v="1631"/>
    <n v="10000"/>
    <n v="15591"/>
    <x v="0"/>
    <s v="US"/>
    <s v="USD"/>
    <n v="1350074261"/>
    <n v="1347482261"/>
    <x v="0"/>
    <n v="133"/>
    <b v="1"/>
    <s v="music/rock"/>
    <n v="156"/>
    <n v="117.23"/>
    <s v="music"/>
    <s v="rock"/>
    <d v="2012-09-12T20:37:41"/>
    <d v="2012-10-12T20:37:41"/>
    <n v="30"/>
  </r>
  <r>
    <n v="1632"/>
    <n v="4000"/>
    <n v="4065"/>
    <x v="0"/>
    <s v="US"/>
    <s v="USD"/>
    <n v="1316851854"/>
    <n v="1311667854"/>
    <x v="0"/>
    <n v="47"/>
    <b v="1"/>
    <s v="music/rock"/>
    <n v="102"/>
    <n v="86.49"/>
    <s v="music"/>
    <s v="rock"/>
    <d v="2011-07-26T08:10:54"/>
    <d v="2011-09-24T08:10:54"/>
    <n v="60"/>
  </r>
  <r>
    <n v="1633"/>
    <n v="10000"/>
    <n v="10000"/>
    <x v="0"/>
    <s v="US"/>
    <s v="USD"/>
    <n v="1326690000"/>
    <n v="1324329156"/>
    <x v="0"/>
    <n v="58"/>
    <b v="1"/>
    <s v="music/rock"/>
    <n v="100"/>
    <n v="172.41"/>
    <s v="music"/>
    <s v="rock"/>
    <d v="2011-12-19T21:12:36"/>
    <d v="2012-01-16T05:00:00"/>
    <n v="27"/>
  </r>
  <r>
    <n v="1634"/>
    <n v="2000"/>
    <n v="2010"/>
    <x v="0"/>
    <s v="US"/>
    <s v="USD"/>
    <n v="1306994340"/>
    <n v="1303706001"/>
    <x v="0"/>
    <n v="32"/>
    <b v="1"/>
    <s v="music/rock"/>
    <n v="101"/>
    <n v="62.81"/>
    <s v="music"/>
    <s v="rock"/>
    <d v="2011-04-25T04:33:21"/>
    <d v="2011-06-02T05:59:00"/>
    <n v="38"/>
  </r>
  <r>
    <n v="1635"/>
    <n v="2000"/>
    <n v="2506"/>
    <x v="0"/>
    <s v="US"/>
    <s v="USD"/>
    <n v="1468270261"/>
    <n v="1463086261"/>
    <x v="0"/>
    <n v="37"/>
    <b v="1"/>
    <s v="music/rock"/>
    <n v="125"/>
    <n v="67.73"/>
    <s v="music"/>
    <s v="rock"/>
    <d v="2016-05-12T20:51:01"/>
    <d v="2016-07-11T20:51:01"/>
    <n v="60"/>
  </r>
  <r>
    <n v="1636"/>
    <n v="4500"/>
    <n v="4660"/>
    <x v="0"/>
    <s v="US"/>
    <s v="USD"/>
    <n v="1307851200"/>
    <n v="1304129088"/>
    <x v="0"/>
    <n v="87"/>
    <b v="1"/>
    <s v="music/rock"/>
    <n v="104"/>
    <n v="53.56"/>
    <s v="music"/>
    <s v="rock"/>
    <d v="2011-04-30T02:04:48"/>
    <d v="2011-06-12T04:00:00"/>
    <n v="43"/>
  </r>
  <r>
    <n v="1637"/>
    <n v="500"/>
    <n v="519"/>
    <x v="0"/>
    <s v="US"/>
    <s v="USD"/>
    <n v="1262302740"/>
    <n v="1257444140"/>
    <x v="0"/>
    <n v="15"/>
    <b v="1"/>
    <s v="music/rock"/>
    <n v="104"/>
    <n v="34.6"/>
    <s v="music"/>
    <s v="rock"/>
    <d v="2009-11-05T18:02:20"/>
    <d v="2009-12-31T23:39:00"/>
    <n v="56"/>
  </r>
  <r>
    <n v="1638"/>
    <n v="1000"/>
    <n v="1050"/>
    <x v="0"/>
    <s v="US"/>
    <s v="USD"/>
    <n v="1362086700"/>
    <n v="1358180968"/>
    <x v="0"/>
    <n v="27"/>
    <b v="1"/>
    <s v="music/rock"/>
    <n v="105"/>
    <n v="38.89"/>
    <s v="music"/>
    <s v="rock"/>
    <d v="2013-01-14T16:29:28"/>
    <d v="2013-02-28T21:25:00"/>
    <n v="45"/>
  </r>
  <r>
    <n v="1639"/>
    <n v="1800"/>
    <n v="1800"/>
    <x v="0"/>
    <s v="US"/>
    <s v="USD"/>
    <n v="1330789165"/>
    <n v="1328197165"/>
    <x v="0"/>
    <n v="19"/>
    <b v="1"/>
    <s v="music/rock"/>
    <n v="100"/>
    <n v="94.74"/>
    <s v="music"/>
    <s v="rock"/>
    <d v="2012-02-02T15:39:25"/>
    <d v="2012-03-03T15:39:25"/>
    <n v="30"/>
  </r>
  <r>
    <n v="1640"/>
    <n v="400"/>
    <n v="679.44"/>
    <x v="0"/>
    <s v="US"/>
    <s v="USD"/>
    <n v="1280800740"/>
    <n v="1279603955"/>
    <x v="0"/>
    <n v="17"/>
    <b v="1"/>
    <s v="music/rock"/>
    <n v="170"/>
    <n v="39.97"/>
    <s v="music"/>
    <s v="rock"/>
    <d v="2010-07-20T05:32:35"/>
    <d v="2010-08-03T01:59:00"/>
    <n v="14"/>
  </r>
  <r>
    <n v="1641"/>
    <n v="2500"/>
    <n v="2535"/>
    <x v="0"/>
    <s v="US"/>
    <s v="USD"/>
    <n v="1418998744"/>
    <n v="1416406744"/>
    <x v="0"/>
    <n v="26"/>
    <b v="1"/>
    <s v="music/pop"/>
    <n v="101"/>
    <n v="97.5"/>
    <s v="music"/>
    <s v="pop"/>
    <d v="2014-11-19T14:19:04"/>
    <d v="2014-12-19T14:19:04"/>
    <n v="30"/>
  </r>
  <r>
    <n v="1642"/>
    <n v="1200"/>
    <n v="1200"/>
    <x v="0"/>
    <s v="US"/>
    <s v="USD"/>
    <n v="1308011727"/>
    <n v="1306283727"/>
    <x v="0"/>
    <n v="28"/>
    <b v="1"/>
    <s v="music/pop"/>
    <n v="100"/>
    <n v="42.86"/>
    <s v="music"/>
    <s v="pop"/>
    <d v="2011-05-25T00:35:27"/>
    <d v="2011-06-14T00:35:27"/>
    <n v="20"/>
  </r>
  <r>
    <n v="1643"/>
    <n v="5000"/>
    <n v="6235"/>
    <x v="0"/>
    <s v="US"/>
    <s v="USD"/>
    <n v="1348516012"/>
    <n v="1345924012"/>
    <x v="0"/>
    <n v="37"/>
    <b v="1"/>
    <s v="music/pop"/>
    <n v="125"/>
    <n v="168.51"/>
    <s v="music"/>
    <s v="pop"/>
    <d v="2012-08-25T19:46:52"/>
    <d v="2012-09-24T19:46:52"/>
    <n v="30"/>
  </r>
  <r>
    <n v="1644"/>
    <n v="10000"/>
    <n v="10950"/>
    <x v="0"/>
    <s v="US"/>
    <s v="USD"/>
    <n v="1353551160"/>
    <n v="1348363560"/>
    <x v="0"/>
    <n v="128"/>
    <b v="1"/>
    <s v="music/pop"/>
    <n v="110"/>
    <n v="85.55"/>
    <s v="music"/>
    <s v="pop"/>
    <d v="2012-09-23T01:26:00"/>
    <d v="2012-11-22T02:26:00"/>
    <n v="60"/>
  </r>
  <r>
    <n v="1645"/>
    <n v="5000"/>
    <n v="5540"/>
    <x v="0"/>
    <s v="US"/>
    <s v="USD"/>
    <n v="1379515740"/>
    <n v="1378306140"/>
    <x v="0"/>
    <n v="10"/>
    <b v="1"/>
    <s v="music/pop"/>
    <n v="111"/>
    <n v="554"/>
    <s v="music"/>
    <s v="pop"/>
    <d v="2013-09-04T14:49:00"/>
    <d v="2013-09-18T14:49:00"/>
    <n v="14"/>
  </r>
  <r>
    <n v="1647"/>
    <n v="5000"/>
    <n v="5236"/>
    <x v="0"/>
    <s v="US"/>
    <s v="USD"/>
    <n v="1339235377"/>
    <n v="1336643377"/>
    <x v="0"/>
    <n v="46"/>
    <b v="1"/>
    <s v="music/pop"/>
    <n v="105"/>
    <n v="113.83"/>
    <s v="music"/>
    <s v="pop"/>
    <d v="2012-05-10T09:49:37"/>
    <d v="2012-06-09T09:49:37"/>
    <n v="30"/>
  </r>
  <r>
    <n v="1648"/>
    <n v="2300"/>
    <n v="2881"/>
    <x v="0"/>
    <s v="US"/>
    <s v="USD"/>
    <n v="1300636482"/>
    <n v="1298048082"/>
    <x v="0"/>
    <n v="90"/>
    <b v="1"/>
    <s v="music/pop"/>
    <n v="125"/>
    <n v="32.01"/>
    <s v="music"/>
    <s v="pop"/>
    <d v="2011-02-18T16:54:42"/>
    <d v="2011-03-20T15:54:42"/>
    <n v="30"/>
  </r>
  <r>
    <n v="1649"/>
    <n v="3800"/>
    <n v="3822.33"/>
    <x v="0"/>
    <s v="US"/>
    <s v="USD"/>
    <n v="1400862355"/>
    <n v="1396974355"/>
    <x v="0"/>
    <n v="81"/>
    <b v="1"/>
    <s v="music/pop"/>
    <n v="101"/>
    <n v="47.19"/>
    <s v="music"/>
    <s v="pop"/>
    <d v="2014-04-08T16:25:55"/>
    <d v="2014-05-23T16:25:55"/>
    <n v="45"/>
  </r>
  <r>
    <n v="1650"/>
    <n v="2000"/>
    <n v="2831"/>
    <x v="0"/>
    <s v="US"/>
    <s v="USD"/>
    <n v="1381314437"/>
    <n v="1378722437"/>
    <x v="0"/>
    <n v="32"/>
    <b v="1"/>
    <s v="music/pop"/>
    <n v="142"/>
    <n v="88.47"/>
    <s v="music"/>
    <s v="pop"/>
    <d v="2013-09-09T10:27:17"/>
    <d v="2013-10-09T10:27:17"/>
    <n v="30"/>
  </r>
  <r>
    <n v="1651"/>
    <n v="2000"/>
    <n v="2015"/>
    <x v="0"/>
    <s v="US"/>
    <s v="USD"/>
    <n v="1303801140"/>
    <n v="1300916220"/>
    <x v="0"/>
    <n v="20"/>
    <b v="1"/>
    <s v="music/pop"/>
    <n v="101"/>
    <n v="100.75"/>
    <s v="music"/>
    <s v="pop"/>
    <d v="2011-03-23T21:37:00"/>
    <d v="2011-04-26T06:59:00"/>
    <n v="33"/>
  </r>
  <r>
    <n v="1652"/>
    <n v="4500"/>
    <n v="4530"/>
    <x v="0"/>
    <s v="US"/>
    <s v="USD"/>
    <n v="1385297393"/>
    <n v="1382701793"/>
    <x v="0"/>
    <n v="70"/>
    <b v="1"/>
    <s v="music/pop"/>
    <n v="101"/>
    <n v="64.709999999999994"/>
    <s v="music"/>
    <s v="pop"/>
    <d v="2013-10-25T11:49:53"/>
    <d v="2013-11-24T12:49:53"/>
    <n v="30"/>
  </r>
  <r>
    <n v="1653"/>
    <n v="5000"/>
    <n v="8711.52"/>
    <x v="0"/>
    <s v="US"/>
    <s v="USD"/>
    <n v="1303675296"/>
    <n v="1300996896"/>
    <x v="0"/>
    <n v="168"/>
    <b v="1"/>
    <s v="music/pop"/>
    <n v="174"/>
    <n v="51.85"/>
    <s v="music"/>
    <s v="pop"/>
    <d v="2011-03-24T20:01:36"/>
    <d v="2011-04-24T20:01:36"/>
    <n v="31"/>
  </r>
  <r>
    <n v="1654"/>
    <n v="1100"/>
    <n v="1319"/>
    <x v="0"/>
    <s v="US"/>
    <s v="USD"/>
    <n v="1334784160"/>
    <n v="1332192160"/>
    <x v="0"/>
    <n v="34"/>
    <b v="1"/>
    <s v="music/pop"/>
    <n v="120"/>
    <n v="38.79"/>
    <s v="music"/>
    <s v="pop"/>
    <d v="2012-03-19T21:22:40"/>
    <d v="2012-04-18T21:22:40"/>
    <n v="30"/>
  </r>
  <r>
    <n v="1655"/>
    <n v="1500"/>
    <n v="2143"/>
    <x v="0"/>
    <s v="US"/>
    <s v="USD"/>
    <n v="1333648820"/>
    <n v="1331060420"/>
    <x v="0"/>
    <n v="48"/>
    <b v="1"/>
    <s v="music/pop"/>
    <n v="143"/>
    <n v="44.65"/>
    <s v="music"/>
    <s v="pop"/>
    <d v="2012-03-06T19:00:20"/>
    <d v="2012-04-05T18:00:20"/>
    <n v="30"/>
  </r>
  <r>
    <n v="1656"/>
    <n v="7500"/>
    <n v="7525.12"/>
    <x v="0"/>
    <s v="US"/>
    <s v="USD"/>
    <n v="1355437052"/>
    <n v="1352845052"/>
    <x v="0"/>
    <n v="48"/>
    <b v="1"/>
    <s v="music/pop"/>
    <n v="100"/>
    <n v="156.77000000000001"/>
    <s v="music"/>
    <s v="pop"/>
    <d v="2012-11-13T22:17:32"/>
    <d v="2012-12-13T22:17:32"/>
    <n v="30"/>
  </r>
  <r>
    <n v="1657"/>
    <n v="25000"/>
    <n v="26233.45"/>
    <x v="0"/>
    <s v="US"/>
    <s v="USD"/>
    <n v="1337885168"/>
    <n v="1335293168"/>
    <x v="0"/>
    <n v="221"/>
    <b v="1"/>
    <s v="music/pop"/>
    <n v="105"/>
    <n v="118.7"/>
    <s v="music"/>
    <s v="pop"/>
    <d v="2012-04-24T18:46:08"/>
    <d v="2012-05-24T18:46:08"/>
    <n v="30"/>
  </r>
  <r>
    <n v="1658"/>
    <n v="6000"/>
    <n v="7934"/>
    <x v="0"/>
    <s v="US"/>
    <s v="USD"/>
    <n v="1355840400"/>
    <n v="1352524767"/>
    <x v="0"/>
    <n v="107"/>
    <b v="1"/>
    <s v="music/pop"/>
    <n v="132"/>
    <n v="74.150000000000006"/>
    <s v="music"/>
    <s v="pop"/>
    <d v="2012-11-10T05:19:27"/>
    <d v="2012-12-18T14:20:00"/>
    <n v="38"/>
  </r>
  <r>
    <n v="1662"/>
    <n v="8000"/>
    <n v="8211"/>
    <x v="0"/>
    <s v="US"/>
    <s v="USD"/>
    <n v="1325310336"/>
    <n v="1320122736"/>
    <x v="0"/>
    <n v="62"/>
    <b v="1"/>
    <s v="music/pop"/>
    <n v="103"/>
    <n v="132.44"/>
    <s v="music"/>
    <s v="pop"/>
    <d v="2011-11-01T04:45:36"/>
    <d v="2011-12-31T05:45:36"/>
    <n v="60"/>
  </r>
  <r>
    <n v="1663"/>
    <n v="1000"/>
    <n v="1080"/>
    <x v="0"/>
    <s v="US"/>
    <s v="USD"/>
    <n v="1422750707"/>
    <n v="1420158707"/>
    <x v="0"/>
    <n v="32"/>
    <b v="1"/>
    <s v="music/pop"/>
    <n v="108"/>
    <n v="33.75"/>
    <s v="music"/>
    <s v="pop"/>
    <d v="2015-01-02T00:31:47"/>
    <d v="2015-02-01T00:31:47"/>
    <n v="30"/>
  </r>
  <r>
    <n v="1664"/>
    <n v="2500"/>
    <n v="3060.22"/>
    <x v="0"/>
    <s v="US"/>
    <s v="USD"/>
    <n v="1331870340"/>
    <n v="1328033818"/>
    <x v="0"/>
    <n v="89"/>
    <b v="1"/>
    <s v="music/pop"/>
    <n v="122"/>
    <n v="34.380000000000003"/>
    <s v="music"/>
    <s v="pop"/>
    <d v="2012-01-31T18:16:58"/>
    <d v="2012-03-16T03:59:00"/>
    <n v="44"/>
  </r>
  <r>
    <n v="1665"/>
    <n v="3500"/>
    <n v="4181"/>
    <x v="0"/>
    <s v="US"/>
    <s v="USD"/>
    <n v="1298343600"/>
    <n v="1295624113"/>
    <x v="0"/>
    <n v="93"/>
    <b v="1"/>
    <s v="music/pop"/>
    <n v="119"/>
    <n v="44.96"/>
    <s v="music"/>
    <s v="pop"/>
    <d v="2011-01-21T15:35:13"/>
    <d v="2011-02-22T03:00:00"/>
    <n v="31"/>
  </r>
  <r>
    <n v="1666"/>
    <n v="2500"/>
    <n v="4022"/>
    <x v="0"/>
    <s v="US"/>
    <s v="USD"/>
    <n v="1364447073"/>
    <n v="1361858673"/>
    <x v="0"/>
    <n v="98"/>
    <b v="1"/>
    <s v="music/pop"/>
    <n v="161"/>
    <n v="41.04"/>
    <s v="music"/>
    <s v="pop"/>
    <d v="2013-02-26T06:04:33"/>
    <d v="2013-03-28T05:04:33"/>
    <n v="30"/>
  </r>
  <r>
    <n v="1667"/>
    <n v="3400"/>
    <n v="4313"/>
    <x v="0"/>
    <s v="US"/>
    <s v="USD"/>
    <n v="1394521140"/>
    <n v="1392169298"/>
    <x v="0"/>
    <n v="82"/>
    <b v="1"/>
    <s v="music/pop"/>
    <n v="127"/>
    <n v="52.6"/>
    <s v="music"/>
    <s v="pop"/>
    <d v="2014-02-12T01:41:38"/>
    <d v="2014-03-11T06:59:00"/>
    <n v="27"/>
  </r>
  <r>
    <n v="1668"/>
    <n v="8000"/>
    <n v="8211"/>
    <x v="0"/>
    <s v="US"/>
    <s v="USD"/>
    <n v="1322454939"/>
    <n v="1319859339"/>
    <x v="0"/>
    <n v="116"/>
    <b v="1"/>
    <s v="music/pop"/>
    <n v="103"/>
    <n v="70.78"/>
    <s v="music"/>
    <s v="pop"/>
    <d v="2011-10-29T03:35:39"/>
    <d v="2011-11-28T04:35:39"/>
    <n v="30"/>
  </r>
  <r>
    <n v="1669"/>
    <n v="2000"/>
    <n v="2795"/>
    <x v="0"/>
    <s v="US"/>
    <s v="USD"/>
    <n v="1464729276"/>
    <n v="1459545276"/>
    <x v="0"/>
    <n v="52"/>
    <b v="1"/>
    <s v="music/pop"/>
    <n v="140"/>
    <n v="53.75"/>
    <s v="music"/>
    <s v="pop"/>
    <d v="2016-04-01T21:14:36"/>
    <d v="2016-05-31T21:14:36"/>
    <n v="60"/>
  </r>
  <r>
    <n v="1670"/>
    <n v="1000"/>
    <n v="1026"/>
    <x v="0"/>
    <s v="US"/>
    <s v="USD"/>
    <n v="1278302400"/>
    <n v="1273961999"/>
    <x v="0"/>
    <n v="23"/>
    <b v="1"/>
    <s v="music/pop"/>
    <n v="103"/>
    <n v="44.61"/>
    <s v="music"/>
    <s v="pop"/>
    <d v="2010-05-15T22:19:59"/>
    <d v="2010-07-05T04:00:00"/>
    <n v="50"/>
  </r>
  <r>
    <n v="1671"/>
    <n v="2000"/>
    <n v="2013.47"/>
    <x v="0"/>
    <s v="US"/>
    <s v="USD"/>
    <n v="1470056614"/>
    <n v="1467464614"/>
    <x v="0"/>
    <n v="77"/>
    <b v="1"/>
    <s v="music/pop"/>
    <n v="101"/>
    <n v="26.15"/>
    <s v="music"/>
    <s v="pop"/>
    <d v="2016-07-02T13:03:34"/>
    <d v="2016-08-01T13:03:34"/>
    <n v="30"/>
  </r>
  <r>
    <n v="1672"/>
    <n v="1700"/>
    <n v="1920"/>
    <x v="0"/>
    <s v="US"/>
    <s v="USD"/>
    <n v="1338824730"/>
    <n v="1336232730"/>
    <x v="0"/>
    <n v="49"/>
    <b v="1"/>
    <s v="music/pop"/>
    <n v="113"/>
    <n v="39.18"/>
    <s v="music"/>
    <s v="pop"/>
    <d v="2012-05-05T15:45:30"/>
    <d v="2012-06-04T15:45:30"/>
    <n v="30"/>
  </r>
  <r>
    <n v="1673"/>
    <n v="2100"/>
    <n v="2690"/>
    <x v="0"/>
    <s v="US"/>
    <s v="USD"/>
    <n v="1425675892"/>
    <n v="1423083892"/>
    <x v="0"/>
    <n v="59"/>
    <b v="1"/>
    <s v="music/pop"/>
    <n v="128"/>
    <n v="45.59"/>
    <s v="music"/>
    <s v="pop"/>
    <d v="2015-02-04T21:04:52"/>
    <d v="2015-03-06T21:04:52"/>
    <n v="30"/>
  </r>
  <r>
    <n v="1674"/>
    <n v="5000"/>
    <n v="10085"/>
    <x v="0"/>
    <s v="US"/>
    <s v="USD"/>
    <n v="1471503540"/>
    <n v="1468852306"/>
    <x v="0"/>
    <n v="113"/>
    <b v="1"/>
    <s v="music/pop"/>
    <n v="202"/>
    <n v="89.25"/>
    <s v="music"/>
    <s v="pop"/>
    <d v="2016-07-18T14:31:46"/>
    <d v="2016-08-18T06:59:00"/>
    <n v="31"/>
  </r>
  <r>
    <n v="1675"/>
    <n v="1000"/>
    <n v="1374.16"/>
    <x v="0"/>
    <s v="US"/>
    <s v="USD"/>
    <n v="1318802580"/>
    <n v="1316194540"/>
    <x v="0"/>
    <n v="34"/>
    <b v="1"/>
    <s v="music/pop"/>
    <n v="137"/>
    <n v="40.42"/>
    <s v="music"/>
    <s v="pop"/>
    <d v="2011-09-16T17:35:40"/>
    <d v="2011-10-16T22:03:00"/>
    <n v="30"/>
  </r>
  <r>
    <n v="1676"/>
    <n v="3000"/>
    <n v="3460"/>
    <x v="0"/>
    <s v="US"/>
    <s v="USD"/>
    <n v="1334980740"/>
    <n v="1330968347"/>
    <x v="0"/>
    <n v="42"/>
    <b v="1"/>
    <s v="music/pop"/>
    <n v="115"/>
    <n v="82.38"/>
    <s v="music"/>
    <s v="pop"/>
    <d v="2012-03-05T17:25:47"/>
    <d v="2012-04-21T03:59:00"/>
    <n v="46"/>
  </r>
  <r>
    <n v="1678"/>
    <n v="1500"/>
    <n v="1776"/>
    <x v="0"/>
    <s v="US"/>
    <s v="USD"/>
    <n v="1391718671"/>
    <n v="1390509071"/>
    <x v="0"/>
    <n v="49"/>
    <b v="1"/>
    <s v="music/pop"/>
    <n v="118"/>
    <n v="36.24"/>
    <s v="music"/>
    <s v="pop"/>
    <d v="2014-01-23T20:31:11"/>
    <d v="2014-02-06T20:31:11"/>
    <n v="14"/>
  </r>
  <r>
    <n v="1679"/>
    <n v="2000"/>
    <n v="3500"/>
    <x v="0"/>
    <s v="US"/>
    <s v="USD"/>
    <n v="1311298745"/>
    <n v="1309311545"/>
    <x v="0"/>
    <n v="56"/>
    <b v="1"/>
    <s v="music/pop"/>
    <n v="175"/>
    <n v="62.5"/>
    <s v="music"/>
    <s v="pop"/>
    <d v="2011-06-29T01:39:05"/>
    <d v="2011-07-22T01:39:05"/>
    <n v="23"/>
  </r>
  <r>
    <n v="1680"/>
    <n v="1000"/>
    <n v="1175"/>
    <x v="0"/>
    <s v="US"/>
    <s v="USD"/>
    <n v="1405188667"/>
    <n v="1402596667"/>
    <x v="0"/>
    <n v="25"/>
    <b v="1"/>
    <s v="music/pop"/>
    <n v="118"/>
    <n v="47"/>
    <s v="music"/>
    <s v="pop"/>
    <d v="2014-06-12T18:11:07"/>
    <d v="2014-07-12T18:11:07"/>
    <n v="30"/>
  </r>
  <r>
    <n v="1681"/>
    <n v="65000"/>
    <n v="65924.38"/>
    <x v="3"/>
    <s v="US"/>
    <s v="USD"/>
    <n v="1490752800"/>
    <n v="1486522484"/>
    <x v="0"/>
    <n v="884"/>
    <b v="0"/>
    <s v="music/faith"/>
    <n v="101"/>
    <n v="74.58"/>
    <s v="music"/>
    <s v="faith"/>
    <d v="2017-02-08T02:54:44"/>
    <d v="2017-03-29T02:00:00"/>
    <n v="49"/>
  </r>
  <r>
    <n v="1682"/>
    <n v="6000"/>
    <n v="0"/>
    <x v="3"/>
    <s v="US"/>
    <s v="USD"/>
    <n v="1492142860"/>
    <n v="1486962460"/>
    <x v="0"/>
    <n v="0"/>
    <b v="0"/>
    <s v="music/faith"/>
    <n v="0"/>
    <n v="0"/>
    <s v="music"/>
    <s v="faith"/>
    <d v="2017-02-13T05:07:40"/>
    <d v="2017-04-14T04:07:40"/>
    <n v="60"/>
  </r>
  <r>
    <n v="1684"/>
    <n v="8000"/>
    <n v="8730"/>
    <x v="3"/>
    <s v="US"/>
    <s v="USD"/>
    <n v="1489775641"/>
    <n v="1487360041"/>
    <x v="0"/>
    <n v="101"/>
    <b v="0"/>
    <s v="music/faith"/>
    <n v="109"/>
    <n v="86.44"/>
    <s v="music"/>
    <s v="faith"/>
    <d v="2017-02-17T19:34:01"/>
    <d v="2017-03-17T18:34:01"/>
    <n v="28"/>
  </r>
  <r>
    <n v="1685"/>
    <n v="350"/>
    <n v="360"/>
    <x v="3"/>
    <s v="US"/>
    <s v="USD"/>
    <n v="1490331623"/>
    <n v="1487743223"/>
    <x v="0"/>
    <n v="15"/>
    <b v="0"/>
    <s v="music/faith"/>
    <n v="103"/>
    <n v="24"/>
    <s v="music"/>
    <s v="faith"/>
    <d v="2017-02-22T06:00:23"/>
    <d v="2017-03-24T05:00:23"/>
    <n v="30"/>
  </r>
  <r>
    <n v="1687"/>
    <n v="10000"/>
    <n v="3125"/>
    <x v="3"/>
    <s v="US"/>
    <s v="USD"/>
    <n v="1491855300"/>
    <n v="1488935245"/>
    <x v="0"/>
    <n v="39"/>
    <b v="0"/>
    <s v="music/faith"/>
    <n v="31"/>
    <n v="80.13"/>
    <s v="music"/>
    <s v="faith"/>
    <d v="2017-03-08T01:07:25"/>
    <d v="2017-04-10T20:15:00"/>
    <n v="34"/>
  </r>
  <r>
    <n v="1688"/>
    <n v="4000"/>
    <n v="1772"/>
    <x v="3"/>
    <s v="US"/>
    <s v="USD"/>
    <n v="1491738594"/>
    <n v="1489150194"/>
    <x v="0"/>
    <n v="7"/>
    <b v="0"/>
    <s v="music/faith"/>
    <n v="44"/>
    <n v="253.14"/>
    <s v="music"/>
    <s v="faith"/>
    <d v="2017-03-10T12:49:54"/>
    <d v="2017-04-09T11:49:54"/>
    <n v="30"/>
  </r>
  <r>
    <n v="1689"/>
    <n v="2400"/>
    <n v="2400"/>
    <x v="3"/>
    <s v="US"/>
    <s v="USD"/>
    <n v="1489700230"/>
    <n v="1487111830"/>
    <x v="0"/>
    <n v="14"/>
    <b v="0"/>
    <s v="music/faith"/>
    <n v="100"/>
    <n v="171.43"/>
    <s v="music"/>
    <s v="faith"/>
    <d v="2017-02-14T22:37:10"/>
    <d v="2017-03-16T21:37:10"/>
    <n v="30"/>
  </r>
  <r>
    <n v="1690"/>
    <n v="2500"/>
    <n v="635"/>
    <x v="3"/>
    <s v="US"/>
    <s v="USD"/>
    <n v="1491470442"/>
    <n v="1488882042"/>
    <x v="0"/>
    <n v="11"/>
    <b v="0"/>
    <s v="music/faith"/>
    <n v="25"/>
    <n v="57.73"/>
    <s v="music"/>
    <s v="faith"/>
    <d v="2017-03-07T10:20:42"/>
    <d v="2017-04-06T09:20:42"/>
    <n v="30"/>
  </r>
  <r>
    <n v="1691"/>
    <n v="30000"/>
    <n v="10042"/>
    <x v="3"/>
    <s v="US"/>
    <s v="USD"/>
    <n v="1491181200"/>
    <n v="1488387008"/>
    <x v="0"/>
    <n v="38"/>
    <b v="0"/>
    <s v="music/faith"/>
    <n v="33"/>
    <n v="264.26"/>
    <s v="music"/>
    <s v="faith"/>
    <d v="2017-03-01T16:50:08"/>
    <d v="2017-04-03T01:00:00"/>
    <n v="32"/>
  </r>
  <r>
    <n v="1692"/>
    <n v="5000"/>
    <n v="2390"/>
    <x v="3"/>
    <s v="US"/>
    <s v="USD"/>
    <n v="1490572740"/>
    <n v="1487734667"/>
    <x v="0"/>
    <n v="15"/>
    <b v="0"/>
    <s v="music/faith"/>
    <n v="48"/>
    <n v="159.33000000000001"/>
    <s v="music"/>
    <s v="faith"/>
    <d v="2017-02-22T03:37:47"/>
    <d v="2017-03-26T23:59:00"/>
    <n v="33"/>
  </r>
  <r>
    <n v="1694"/>
    <n v="10000"/>
    <n v="5"/>
    <x v="3"/>
    <s v="US"/>
    <s v="USD"/>
    <n v="1490589360"/>
    <n v="1488038674"/>
    <x v="0"/>
    <n v="1"/>
    <b v="0"/>
    <s v="music/faith"/>
    <n v="0"/>
    <n v="5"/>
    <s v="music"/>
    <s v="faith"/>
    <d v="2017-02-25T16:04:34"/>
    <d v="2017-03-27T04:36:00"/>
    <n v="30"/>
  </r>
  <r>
    <n v="1695"/>
    <n v="12000"/>
    <n v="1405"/>
    <x v="3"/>
    <s v="US"/>
    <s v="USD"/>
    <n v="1491786000"/>
    <n v="1488847514"/>
    <x v="0"/>
    <n v="23"/>
    <b v="0"/>
    <s v="music/faith"/>
    <n v="12"/>
    <n v="61.09"/>
    <s v="music"/>
    <s v="faith"/>
    <d v="2017-03-07T00:45:14"/>
    <d v="2017-04-10T01:00:00"/>
    <n v="34"/>
  </r>
  <r>
    <n v="1696"/>
    <n v="300000"/>
    <n v="0"/>
    <x v="3"/>
    <s v="US"/>
    <s v="USD"/>
    <n v="1491007211"/>
    <n v="1488418811"/>
    <x v="0"/>
    <n v="0"/>
    <b v="0"/>
    <s v="music/faith"/>
    <n v="0"/>
    <n v="0"/>
    <s v="music"/>
    <s v="faith"/>
    <d v="2017-03-02T01:40:11"/>
    <d v="2017-04-01T00:40:11"/>
    <n v="30"/>
  </r>
  <r>
    <n v="1697"/>
    <n v="12500"/>
    <n v="2526"/>
    <x v="3"/>
    <s v="US"/>
    <s v="USD"/>
    <n v="1491781648"/>
    <n v="1489193248"/>
    <x v="0"/>
    <n v="22"/>
    <b v="0"/>
    <s v="music/faith"/>
    <n v="20"/>
    <n v="114.82"/>
    <s v="music"/>
    <s v="faith"/>
    <d v="2017-03-11T00:47:28"/>
    <d v="2017-04-09T23:47:28"/>
    <n v="30"/>
  </r>
  <r>
    <n v="1698"/>
    <n v="125000"/>
    <n v="0"/>
    <x v="3"/>
    <s v="US"/>
    <s v="USD"/>
    <n v="1490499180"/>
    <n v="1488430760"/>
    <x v="0"/>
    <n v="0"/>
    <b v="0"/>
    <s v="music/faith"/>
    <n v="0"/>
    <n v="0"/>
    <s v="music"/>
    <s v="faith"/>
    <d v="2017-03-02T04:59:20"/>
    <d v="2017-03-26T03:33:00"/>
    <n v="24"/>
  </r>
  <r>
    <n v="1699"/>
    <n v="5105"/>
    <n v="216"/>
    <x v="3"/>
    <s v="US"/>
    <s v="USD"/>
    <n v="1491943445"/>
    <n v="1489351445"/>
    <x v="0"/>
    <n v="4"/>
    <b v="0"/>
    <s v="music/faith"/>
    <n v="4"/>
    <n v="54"/>
    <s v="music"/>
    <s v="faith"/>
    <d v="2017-03-12T20:44:05"/>
    <d v="2017-04-11T20:44:05"/>
    <n v="30"/>
  </r>
  <r>
    <n v="1700"/>
    <n v="20000"/>
    <n v="5212"/>
    <x v="3"/>
    <s v="US"/>
    <s v="USD"/>
    <n v="1491019200"/>
    <n v="1488418990"/>
    <x v="0"/>
    <n v="79"/>
    <b v="0"/>
    <s v="music/faith"/>
    <n v="26"/>
    <n v="65.97"/>
    <s v="music"/>
    <s v="faith"/>
    <d v="2017-03-02T01:43:10"/>
    <d v="2017-04-01T04:00:00"/>
    <n v="30"/>
  </r>
  <r>
    <n v="1701"/>
    <n v="5050"/>
    <n v="10"/>
    <x v="2"/>
    <s v="US"/>
    <s v="USD"/>
    <n v="1421337405"/>
    <n v="1418745405"/>
    <x v="0"/>
    <n v="2"/>
    <b v="0"/>
    <s v="music/faith"/>
    <n v="0"/>
    <n v="5"/>
    <s v="music"/>
    <s v="faith"/>
    <d v="2014-12-16T15:56:45"/>
    <d v="2015-01-15T15:56:45"/>
    <n v="30"/>
  </r>
  <r>
    <n v="1702"/>
    <n v="16500"/>
    <n v="1"/>
    <x v="2"/>
    <s v="US"/>
    <s v="USD"/>
    <n v="1427745150"/>
    <n v="1425156750"/>
    <x v="0"/>
    <n v="1"/>
    <b v="0"/>
    <s v="music/faith"/>
    <n v="0"/>
    <n v="1"/>
    <s v="music"/>
    <s v="faith"/>
    <d v="2015-02-28T20:52:30"/>
    <d v="2015-03-30T19:52:30"/>
    <n v="30"/>
  </r>
  <r>
    <n v="1703"/>
    <n v="5000"/>
    <n v="51"/>
    <x v="2"/>
    <s v="US"/>
    <s v="USD"/>
    <n v="1441003537"/>
    <n v="1435819537"/>
    <x v="0"/>
    <n v="2"/>
    <b v="0"/>
    <s v="music/faith"/>
    <n v="1"/>
    <n v="25.5"/>
    <s v="music"/>
    <s v="faith"/>
    <d v="2015-07-02T06:45:37"/>
    <d v="2015-08-31T06:45:37"/>
    <n v="60"/>
  </r>
  <r>
    <n v="1704"/>
    <n v="2000"/>
    <n v="1302"/>
    <x v="2"/>
    <s v="US"/>
    <s v="USD"/>
    <n v="1424056873"/>
    <n v="1421464873"/>
    <x v="0"/>
    <n v="11"/>
    <b v="0"/>
    <s v="music/faith"/>
    <n v="65"/>
    <n v="118.36"/>
    <s v="music"/>
    <s v="faith"/>
    <d v="2015-01-17T03:21:13"/>
    <d v="2015-02-16T03:21:13"/>
    <n v="30"/>
  </r>
  <r>
    <n v="1705"/>
    <n v="2000"/>
    <n v="0"/>
    <x v="2"/>
    <s v="US"/>
    <s v="USD"/>
    <n v="1441814400"/>
    <n v="1440807846"/>
    <x v="0"/>
    <n v="0"/>
    <b v="0"/>
    <s v="music/faith"/>
    <n v="0"/>
    <n v="0"/>
    <s v="music"/>
    <s v="faith"/>
    <d v="2015-08-29T00:24:06"/>
    <d v="2015-09-09T16:00:00"/>
    <n v="12"/>
  </r>
  <r>
    <n v="1707"/>
    <n v="5000"/>
    <n v="487"/>
    <x v="2"/>
    <s v="US"/>
    <s v="USD"/>
    <n v="1459181895"/>
    <n v="1456593495"/>
    <x v="0"/>
    <n v="9"/>
    <b v="0"/>
    <s v="music/faith"/>
    <n v="10"/>
    <n v="54.11"/>
    <s v="music"/>
    <s v="faith"/>
    <d v="2016-02-27T17:18:15"/>
    <d v="2016-03-28T16:18:15"/>
    <n v="30"/>
  </r>
  <r>
    <n v="1708"/>
    <n v="7000"/>
    <n v="0"/>
    <x v="2"/>
    <s v="US"/>
    <s v="USD"/>
    <n v="1462135706"/>
    <n v="1458679706"/>
    <x v="0"/>
    <n v="0"/>
    <b v="0"/>
    <s v="music/faith"/>
    <n v="0"/>
    <n v="0"/>
    <s v="music"/>
    <s v="faith"/>
    <d v="2016-03-22T20:48:26"/>
    <d v="2016-05-01T20:48:26"/>
    <n v="40"/>
  </r>
  <r>
    <n v="1709"/>
    <n v="1750"/>
    <n v="85"/>
    <x v="2"/>
    <s v="US"/>
    <s v="USD"/>
    <n v="1409513940"/>
    <n v="1405949514"/>
    <x v="0"/>
    <n v="4"/>
    <b v="0"/>
    <s v="music/faith"/>
    <n v="5"/>
    <n v="21.25"/>
    <s v="music"/>
    <s v="faith"/>
    <d v="2014-07-21T13:31:54"/>
    <d v="2014-08-31T19:39:00"/>
    <n v="41"/>
  </r>
  <r>
    <n v="1711"/>
    <n v="10000"/>
    <n v="1050"/>
    <x v="2"/>
    <s v="US"/>
    <s v="USD"/>
    <n v="1409585434"/>
    <n v="1406907034"/>
    <x v="0"/>
    <n v="2"/>
    <b v="0"/>
    <s v="music/faith"/>
    <n v="11"/>
    <n v="525"/>
    <s v="music"/>
    <s v="faith"/>
    <d v="2014-08-01T15:30:34"/>
    <d v="2014-09-01T15:30:34"/>
    <n v="31"/>
  </r>
  <r>
    <n v="1712"/>
    <n v="5000"/>
    <n v="0"/>
    <x v="2"/>
    <s v="US"/>
    <s v="USD"/>
    <n v="1435701353"/>
    <n v="1430517353"/>
    <x v="0"/>
    <n v="0"/>
    <b v="0"/>
    <s v="music/faith"/>
    <n v="0"/>
    <n v="0"/>
    <s v="music"/>
    <s v="faith"/>
    <d v="2015-05-01T21:55:53"/>
    <d v="2015-06-30T21:55:53"/>
    <n v="60"/>
  </r>
  <r>
    <n v="1713"/>
    <n v="3000"/>
    <n v="50"/>
    <x v="2"/>
    <s v="US"/>
    <s v="USD"/>
    <n v="1412536412"/>
    <n v="1409944412"/>
    <x v="0"/>
    <n v="1"/>
    <b v="0"/>
    <s v="music/faith"/>
    <n v="2"/>
    <n v="50"/>
    <s v="music"/>
    <s v="faith"/>
    <d v="2014-09-05T19:13:32"/>
    <d v="2014-10-05T19:13:32"/>
    <n v="30"/>
  </r>
  <r>
    <n v="1714"/>
    <n v="25000"/>
    <n v="1967"/>
    <x v="2"/>
    <s v="US"/>
    <s v="USD"/>
    <n v="1430517761"/>
    <n v="1427925761"/>
    <x v="0"/>
    <n v="17"/>
    <b v="0"/>
    <s v="music/faith"/>
    <n v="8"/>
    <n v="115.71"/>
    <s v="music"/>
    <s v="faith"/>
    <d v="2015-04-01T22:02:41"/>
    <d v="2015-05-01T22:02:41"/>
    <n v="30"/>
  </r>
  <r>
    <n v="1715"/>
    <n v="5000"/>
    <n v="11"/>
    <x v="2"/>
    <s v="US"/>
    <s v="USD"/>
    <n v="1427772120"/>
    <n v="1425186785"/>
    <x v="0"/>
    <n v="2"/>
    <b v="0"/>
    <s v="music/faith"/>
    <n v="0"/>
    <n v="5.5"/>
    <s v="music"/>
    <s v="faith"/>
    <d v="2015-03-01T05:13:05"/>
    <d v="2015-03-31T03:22:00"/>
    <n v="30"/>
  </r>
  <r>
    <n v="1716"/>
    <n v="2000"/>
    <n v="150"/>
    <x v="2"/>
    <s v="US"/>
    <s v="USD"/>
    <n v="1481295099"/>
    <n v="1477835499"/>
    <x v="0"/>
    <n v="3"/>
    <b v="0"/>
    <s v="music/faith"/>
    <n v="8"/>
    <n v="50"/>
    <s v="music"/>
    <s v="faith"/>
    <d v="2016-10-30T13:51:39"/>
    <d v="2016-12-09T14:51:39"/>
    <n v="40"/>
  </r>
  <r>
    <n v="1717"/>
    <n v="3265"/>
    <n v="1395"/>
    <x v="2"/>
    <s v="US"/>
    <s v="USD"/>
    <n v="1461211200"/>
    <n v="1459467238"/>
    <x v="0"/>
    <n v="41"/>
    <b v="0"/>
    <s v="music/faith"/>
    <n v="43"/>
    <n v="34.020000000000003"/>
    <s v="music"/>
    <s v="faith"/>
    <d v="2016-03-31T23:33:58"/>
    <d v="2016-04-21T04:00:00"/>
    <n v="20"/>
  </r>
  <r>
    <n v="1718"/>
    <n v="35000"/>
    <n v="75"/>
    <x v="2"/>
    <s v="US"/>
    <s v="USD"/>
    <n v="1463201940"/>
    <n v="1459435149"/>
    <x v="0"/>
    <n v="2"/>
    <b v="0"/>
    <s v="music/faith"/>
    <n v="0"/>
    <n v="37.5"/>
    <s v="music"/>
    <s v="faith"/>
    <d v="2016-03-31T14:39:09"/>
    <d v="2016-05-14T04:59:00"/>
    <n v="44"/>
  </r>
  <r>
    <n v="1719"/>
    <n v="4000"/>
    <n v="35"/>
    <x v="2"/>
    <s v="US"/>
    <s v="USD"/>
    <n v="1410958191"/>
    <n v="1408366191"/>
    <x v="0"/>
    <n v="3"/>
    <b v="0"/>
    <s v="music/faith"/>
    <n v="1"/>
    <n v="11.67"/>
    <s v="music"/>
    <s v="faith"/>
    <d v="2014-08-18T12:49:51"/>
    <d v="2014-09-17T12:49:51"/>
    <n v="30"/>
  </r>
  <r>
    <n v="1720"/>
    <n v="4000"/>
    <n v="225"/>
    <x v="2"/>
    <s v="US"/>
    <s v="USD"/>
    <n v="1415562471"/>
    <n v="1412966871"/>
    <x v="0"/>
    <n v="8"/>
    <b v="0"/>
    <s v="music/faith"/>
    <n v="6"/>
    <n v="28.13"/>
    <s v="music"/>
    <s v="faith"/>
    <d v="2014-10-10T18:47:51"/>
    <d v="2014-11-09T19:47:51"/>
    <n v="30"/>
  </r>
  <r>
    <n v="1721"/>
    <n v="5000"/>
    <n v="0"/>
    <x v="2"/>
    <s v="US"/>
    <s v="USD"/>
    <n v="1449831863"/>
    <n v="1447239863"/>
    <x v="0"/>
    <n v="0"/>
    <b v="0"/>
    <s v="music/faith"/>
    <n v="0"/>
    <n v="0"/>
    <s v="music"/>
    <s v="faith"/>
    <d v="2015-11-11T11:04:23"/>
    <d v="2015-12-11T11:04:23"/>
    <n v="30"/>
  </r>
  <r>
    <n v="1722"/>
    <n v="2880"/>
    <n v="1"/>
    <x v="2"/>
    <s v="US"/>
    <s v="USD"/>
    <n v="1459642200"/>
    <n v="1456441429"/>
    <x v="0"/>
    <n v="1"/>
    <b v="0"/>
    <s v="music/faith"/>
    <n v="0"/>
    <n v="1"/>
    <s v="music"/>
    <s v="faith"/>
    <d v="2016-02-25T23:03:49"/>
    <d v="2016-04-03T00:10:00"/>
    <n v="37"/>
  </r>
  <r>
    <n v="1723"/>
    <n v="10000"/>
    <n v="650"/>
    <x v="2"/>
    <s v="US"/>
    <s v="USD"/>
    <n v="1435730400"/>
    <n v="1430855315"/>
    <x v="0"/>
    <n v="3"/>
    <b v="0"/>
    <s v="music/faith"/>
    <n v="7"/>
    <n v="216.67"/>
    <s v="music"/>
    <s v="faith"/>
    <d v="2015-05-05T19:48:35"/>
    <d v="2015-07-01T06:00:00"/>
    <n v="56"/>
  </r>
  <r>
    <n v="1724"/>
    <n v="6000"/>
    <n v="35"/>
    <x v="2"/>
    <s v="US"/>
    <s v="USD"/>
    <n v="1414707762"/>
    <n v="1412115762"/>
    <x v="0"/>
    <n v="4"/>
    <b v="0"/>
    <s v="music/faith"/>
    <n v="1"/>
    <n v="8.75"/>
    <s v="music"/>
    <s v="faith"/>
    <d v="2014-09-30T22:22:42"/>
    <d v="2014-10-30T22:22:42"/>
    <n v="30"/>
  </r>
  <r>
    <n v="1725"/>
    <n v="5500"/>
    <n v="560"/>
    <x v="2"/>
    <s v="US"/>
    <s v="USD"/>
    <n v="1408922049"/>
    <n v="1406330049"/>
    <x v="0"/>
    <n v="9"/>
    <b v="0"/>
    <s v="music/faith"/>
    <n v="10"/>
    <n v="62.22"/>
    <s v="music"/>
    <s v="faith"/>
    <d v="2014-07-25T23:14:09"/>
    <d v="2014-08-24T23:14:09"/>
    <n v="30"/>
  </r>
  <r>
    <n v="1726"/>
    <n v="6500"/>
    <n v="2196"/>
    <x v="2"/>
    <s v="US"/>
    <s v="USD"/>
    <n v="1403906664"/>
    <n v="1401401064"/>
    <x v="0"/>
    <n v="16"/>
    <b v="0"/>
    <s v="music/faith"/>
    <n v="34"/>
    <n v="137.25"/>
    <s v="music"/>
    <s v="faith"/>
    <d v="2014-05-29T22:04:24"/>
    <d v="2014-06-27T22:04:24"/>
    <n v="29"/>
  </r>
  <r>
    <n v="1728"/>
    <n v="1250"/>
    <n v="855"/>
    <x v="2"/>
    <s v="US"/>
    <s v="USD"/>
    <n v="1445439674"/>
    <n v="1442847674"/>
    <x v="0"/>
    <n v="7"/>
    <b v="0"/>
    <s v="music/faith"/>
    <n v="68"/>
    <n v="122.14"/>
    <s v="music"/>
    <s v="faith"/>
    <d v="2015-09-21T15:01:14"/>
    <d v="2015-10-21T15:01:14"/>
    <n v="30"/>
  </r>
  <r>
    <n v="1729"/>
    <n v="10000"/>
    <n v="0"/>
    <x v="2"/>
    <s v="US"/>
    <s v="USD"/>
    <n v="1465521306"/>
    <n v="1460337306"/>
    <x v="0"/>
    <n v="0"/>
    <b v="0"/>
    <s v="music/faith"/>
    <n v="0"/>
    <n v="0"/>
    <s v="music"/>
    <s v="faith"/>
    <d v="2016-04-11T01:15:06"/>
    <d v="2016-06-10T01:15:06"/>
    <n v="60"/>
  </r>
  <r>
    <n v="1730"/>
    <n v="3000"/>
    <n v="0"/>
    <x v="2"/>
    <s v="US"/>
    <s v="USD"/>
    <n v="1445738783"/>
    <n v="1443146783"/>
    <x v="0"/>
    <n v="0"/>
    <b v="0"/>
    <s v="music/faith"/>
    <n v="0"/>
    <n v="0"/>
    <s v="music"/>
    <s v="faith"/>
    <d v="2015-09-25T02:06:23"/>
    <d v="2015-10-25T02:06:23"/>
    <n v="30"/>
  </r>
  <r>
    <n v="1731"/>
    <n v="1000"/>
    <n v="0"/>
    <x v="2"/>
    <s v="US"/>
    <s v="USD"/>
    <n v="1434034800"/>
    <n v="1432849552"/>
    <x v="0"/>
    <n v="0"/>
    <b v="0"/>
    <s v="music/faith"/>
    <n v="0"/>
    <n v="0"/>
    <s v="music"/>
    <s v="faith"/>
    <d v="2015-05-28T21:45:52"/>
    <d v="2015-06-11T15:00:00"/>
    <n v="14"/>
  </r>
  <r>
    <n v="1732"/>
    <n v="4000"/>
    <n v="0"/>
    <x v="2"/>
    <s v="US"/>
    <s v="USD"/>
    <n v="1452920400"/>
    <n v="1447777481"/>
    <x v="0"/>
    <n v="0"/>
    <b v="0"/>
    <s v="music/faith"/>
    <n v="0"/>
    <n v="0"/>
    <s v="music"/>
    <s v="faith"/>
    <d v="2015-11-17T16:24:41"/>
    <d v="2016-01-16T05:00:00"/>
    <n v="60"/>
  </r>
  <r>
    <n v="1733"/>
    <n v="10000"/>
    <n v="0"/>
    <x v="2"/>
    <s v="US"/>
    <s v="USD"/>
    <n v="1473802200"/>
    <n v="1472746374"/>
    <x v="0"/>
    <n v="0"/>
    <b v="0"/>
    <s v="music/faith"/>
    <n v="0"/>
    <n v="0"/>
    <s v="music"/>
    <s v="faith"/>
    <d v="2016-09-01T16:12:54"/>
    <d v="2016-09-13T21:30:00"/>
    <n v="12"/>
  </r>
  <r>
    <n v="1734"/>
    <n v="4500"/>
    <n v="1"/>
    <x v="2"/>
    <s v="US"/>
    <s v="USD"/>
    <n v="1431046356"/>
    <n v="1428454356"/>
    <x v="0"/>
    <n v="1"/>
    <b v="0"/>
    <s v="music/faith"/>
    <n v="0"/>
    <n v="1"/>
    <s v="music"/>
    <s v="faith"/>
    <d v="2015-04-08T00:52:36"/>
    <d v="2015-05-08T00:52:36"/>
    <n v="30"/>
  </r>
  <r>
    <n v="1735"/>
    <n v="1000"/>
    <n v="110"/>
    <x v="2"/>
    <s v="US"/>
    <s v="USD"/>
    <n v="1470598345"/>
    <n v="1468006345"/>
    <x v="0"/>
    <n v="2"/>
    <b v="0"/>
    <s v="music/faith"/>
    <n v="11"/>
    <n v="55"/>
    <s v="music"/>
    <s v="faith"/>
    <d v="2016-07-08T19:32:25"/>
    <d v="2016-08-07T19:32:25"/>
    <n v="30"/>
  </r>
  <r>
    <n v="1736"/>
    <n v="3000"/>
    <n v="22"/>
    <x v="2"/>
    <s v="US"/>
    <s v="USD"/>
    <n v="1447018833"/>
    <n v="1444423233"/>
    <x v="0"/>
    <n v="1"/>
    <b v="0"/>
    <s v="music/faith"/>
    <n v="1"/>
    <n v="22"/>
    <s v="music"/>
    <s v="faith"/>
    <d v="2015-10-09T20:40:33"/>
    <d v="2015-11-08T21:40:33"/>
    <n v="30"/>
  </r>
  <r>
    <n v="1737"/>
    <n v="4000"/>
    <n v="850"/>
    <x v="2"/>
    <s v="US"/>
    <s v="USD"/>
    <n v="1437432392"/>
    <n v="1434840392"/>
    <x v="0"/>
    <n v="15"/>
    <b v="0"/>
    <s v="music/faith"/>
    <n v="21"/>
    <n v="56.67"/>
    <s v="music"/>
    <s v="faith"/>
    <d v="2015-06-20T22:46:32"/>
    <d v="2015-07-20T22:46:32"/>
    <n v="30"/>
  </r>
  <r>
    <n v="1738"/>
    <n v="5000"/>
    <n v="20"/>
    <x v="2"/>
    <s v="US"/>
    <s v="USD"/>
    <n v="1412283542"/>
    <n v="1409691542"/>
    <x v="0"/>
    <n v="1"/>
    <b v="0"/>
    <s v="music/faith"/>
    <n v="0"/>
    <n v="20"/>
    <s v="music"/>
    <s v="faith"/>
    <d v="2014-09-02T20:59:02"/>
    <d v="2014-10-02T20:59:02"/>
    <n v="30"/>
  </r>
  <r>
    <n v="1739"/>
    <n v="1000"/>
    <n v="1"/>
    <x v="2"/>
    <s v="US"/>
    <s v="USD"/>
    <n v="1462391932"/>
    <n v="1457297932"/>
    <x v="0"/>
    <n v="1"/>
    <b v="0"/>
    <s v="music/faith"/>
    <n v="0"/>
    <n v="1"/>
    <s v="music"/>
    <s v="faith"/>
    <d v="2016-03-06T20:58:52"/>
    <d v="2016-05-04T19:58:52"/>
    <n v="59"/>
  </r>
  <r>
    <n v="1740"/>
    <n v="3000"/>
    <n v="0"/>
    <x v="2"/>
    <s v="US"/>
    <s v="USD"/>
    <n v="1437075422"/>
    <n v="1434483422"/>
    <x v="0"/>
    <n v="0"/>
    <b v="0"/>
    <s v="music/faith"/>
    <n v="0"/>
    <n v="0"/>
    <s v="music"/>
    <s v="faith"/>
    <d v="2015-06-16T19:37:02"/>
    <d v="2015-07-16T19:37:02"/>
    <n v="30"/>
  </r>
  <r>
    <n v="1742"/>
    <n v="2000"/>
    <n v="2175"/>
    <x v="0"/>
    <s v="US"/>
    <s v="USD"/>
    <n v="1483822800"/>
    <n v="1481058170"/>
    <x v="0"/>
    <n v="34"/>
    <b v="1"/>
    <s v="photography/photobooks"/>
    <n v="109"/>
    <n v="63.97"/>
    <s v="photography"/>
    <s v="photobooks"/>
    <d v="2016-12-06T21:02:50"/>
    <d v="2017-01-07T21:00:00"/>
    <n v="32"/>
  </r>
  <r>
    <n v="1743"/>
    <n v="6000"/>
    <n v="6025"/>
    <x v="0"/>
    <s v="US"/>
    <s v="USD"/>
    <n v="1472270340"/>
    <n v="1470348775"/>
    <x v="0"/>
    <n v="67"/>
    <b v="1"/>
    <s v="photography/photobooks"/>
    <n v="100"/>
    <n v="89.93"/>
    <s v="photography"/>
    <s v="photobooks"/>
    <d v="2016-08-04T22:12:55"/>
    <d v="2016-08-27T03:59:00"/>
    <n v="22"/>
  </r>
  <r>
    <n v="1745"/>
    <n v="7000"/>
    <n v="7981"/>
    <x v="0"/>
    <s v="US"/>
    <s v="USD"/>
    <n v="1482372000"/>
    <n v="1479276838"/>
    <x v="0"/>
    <n v="89"/>
    <b v="1"/>
    <s v="photography/photobooks"/>
    <n v="114"/>
    <n v="89.67"/>
    <s v="photography"/>
    <s v="photobooks"/>
    <d v="2016-11-16T06:13:58"/>
    <d v="2016-12-22T02:00:00"/>
    <n v="36"/>
  </r>
  <r>
    <n v="1746"/>
    <n v="15000"/>
    <n v="22215"/>
    <x v="0"/>
    <s v="US"/>
    <s v="USD"/>
    <n v="1479952800"/>
    <n v="1477368867"/>
    <x v="0"/>
    <n v="107"/>
    <b v="1"/>
    <s v="photography/photobooks"/>
    <n v="148"/>
    <n v="207.62"/>
    <s v="photography"/>
    <s v="photobooks"/>
    <d v="2016-10-25T04:14:27"/>
    <d v="2016-11-24T02:00:00"/>
    <n v="30"/>
  </r>
  <r>
    <n v="1750"/>
    <n v="5000"/>
    <n v="10081"/>
    <x v="0"/>
    <s v="US"/>
    <s v="USD"/>
    <n v="1461096304"/>
    <n v="1458936304"/>
    <x v="0"/>
    <n v="125"/>
    <b v="1"/>
    <s v="photography/photobooks"/>
    <n v="202"/>
    <n v="80.650000000000006"/>
    <s v="photography"/>
    <s v="photobooks"/>
    <d v="2016-03-25T20:05:04"/>
    <d v="2016-04-19T20:05:04"/>
    <n v="25"/>
  </r>
  <r>
    <n v="1751"/>
    <n v="10000"/>
    <n v="10290"/>
    <x v="0"/>
    <s v="US"/>
    <s v="USD"/>
    <n v="1426787123"/>
    <n v="1424198723"/>
    <x v="0"/>
    <n v="61"/>
    <b v="1"/>
    <s v="photography/photobooks"/>
    <n v="103"/>
    <n v="168.69"/>
    <s v="photography"/>
    <s v="photobooks"/>
    <d v="2015-02-17T18:45:23"/>
    <d v="2015-03-19T17:45:23"/>
    <n v="30"/>
  </r>
  <r>
    <n v="1755"/>
    <n v="25"/>
    <n v="30"/>
    <x v="0"/>
    <s v="US"/>
    <s v="USD"/>
    <n v="1444071361"/>
    <n v="1441479361"/>
    <x v="0"/>
    <n v="4"/>
    <b v="1"/>
    <s v="photography/photobooks"/>
    <n v="120"/>
    <n v="7.5"/>
    <s v="photography"/>
    <s v="photobooks"/>
    <d v="2015-09-05T18:56:01"/>
    <d v="2015-10-05T18:56:01"/>
    <n v="30"/>
  </r>
  <r>
    <n v="1756"/>
    <n v="5500"/>
    <n v="5655.6"/>
    <x v="0"/>
    <s v="US"/>
    <s v="USD"/>
    <n v="1472443269"/>
    <n v="1468987269"/>
    <x v="0"/>
    <n v="120"/>
    <b v="1"/>
    <s v="photography/photobooks"/>
    <n v="103"/>
    <n v="47.13"/>
    <s v="photography"/>
    <s v="photobooks"/>
    <d v="2016-07-20T04:01:09"/>
    <d v="2016-08-29T04:01:09"/>
    <n v="40"/>
  </r>
  <r>
    <n v="1757"/>
    <n v="5000"/>
    <n v="5800"/>
    <x v="0"/>
    <s v="US"/>
    <s v="USD"/>
    <n v="1485631740"/>
    <n v="1483041083"/>
    <x v="0"/>
    <n v="14"/>
    <b v="1"/>
    <s v="photography/photobooks"/>
    <n v="116"/>
    <n v="414.29"/>
    <s v="photography"/>
    <s v="photobooks"/>
    <d v="2016-12-29T19:51:23"/>
    <d v="2017-01-28T19:29:00"/>
    <n v="30"/>
  </r>
  <r>
    <n v="1758"/>
    <n v="1000"/>
    <n v="1147"/>
    <x v="0"/>
    <s v="US"/>
    <s v="USD"/>
    <n v="1468536992"/>
    <n v="1463352992"/>
    <x v="0"/>
    <n v="27"/>
    <b v="1"/>
    <s v="photography/photobooks"/>
    <n v="115"/>
    <n v="42.48"/>
    <s v="photography"/>
    <s v="photobooks"/>
    <d v="2016-05-15T22:56:32"/>
    <d v="2016-07-14T22:56:32"/>
    <n v="60"/>
  </r>
  <r>
    <n v="1759"/>
    <n v="5000"/>
    <n v="5330"/>
    <x v="0"/>
    <s v="US"/>
    <s v="USD"/>
    <n v="1427309629"/>
    <n v="1425585229"/>
    <x v="0"/>
    <n v="49"/>
    <b v="1"/>
    <s v="photography/photobooks"/>
    <n v="107"/>
    <n v="108.78"/>
    <s v="photography"/>
    <s v="photobooks"/>
    <d v="2015-03-05T19:53:49"/>
    <d v="2015-03-25T18:53:49"/>
    <n v="20"/>
  </r>
  <r>
    <n v="1760"/>
    <n v="5000"/>
    <n v="8272"/>
    <x v="0"/>
    <s v="US"/>
    <s v="USD"/>
    <n v="1456416513"/>
    <n v="1454688513"/>
    <x v="0"/>
    <n v="102"/>
    <b v="1"/>
    <s v="photography/photobooks"/>
    <n v="165"/>
    <n v="81.099999999999994"/>
    <s v="photography"/>
    <s v="photobooks"/>
    <d v="2016-02-05T16:08:33"/>
    <d v="2016-02-25T16:08:33"/>
    <n v="20"/>
  </r>
  <r>
    <n v="1762"/>
    <n v="100"/>
    <n v="885"/>
    <x v="0"/>
    <s v="US"/>
    <s v="USD"/>
    <n v="1457739245"/>
    <n v="1455147245"/>
    <x v="0"/>
    <n v="25"/>
    <b v="1"/>
    <s v="photography/photobooks"/>
    <n v="885"/>
    <n v="35.4"/>
    <s v="photography"/>
    <s v="photobooks"/>
    <d v="2016-02-10T23:34:05"/>
    <d v="2016-03-11T23:34:05"/>
    <n v="30"/>
  </r>
  <r>
    <n v="1763"/>
    <n v="12000"/>
    <n v="12229"/>
    <x v="0"/>
    <s v="US"/>
    <s v="USD"/>
    <n v="1477255840"/>
    <n v="1474663840"/>
    <x v="0"/>
    <n v="118"/>
    <b v="1"/>
    <s v="photography/photobooks"/>
    <n v="102"/>
    <n v="103.64"/>
    <s v="photography"/>
    <s v="photobooks"/>
    <d v="2016-09-23T20:50:40"/>
    <d v="2016-10-23T20:50:40"/>
    <n v="30"/>
  </r>
  <r>
    <n v="1765"/>
    <n v="12500"/>
    <n v="7433.48"/>
    <x v="2"/>
    <s v="US"/>
    <s v="USD"/>
    <n v="1407972712"/>
    <n v="1405380712"/>
    <x v="1"/>
    <n v="103"/>
    <b v="0"/>
    <s v="photography/photobooks"/>
    <n v="59"/>
    <n v="72.17"/>
    <s v="photography"/>
    <s v="photobooks"/>
    <d v="2014-07-14T23:31:52"/>
    <d v="2014-08-13T23:31:52"/>
    <n v="30"/>
  </r>
  <r>
    <n v="1767"/>
    <n v="5000"/>
    <n v="2286"/>
    <x v="2"/>
    <s v="US"/>
    <s v="USD"/>
    <n v="1407080884"/>
    <n v="1404488884"/>
    <x v="1"/>
    <n v="39"/>
    <b v="0"/>
    <s v="photography/photobooks"/>
    <n v="46"/>
    <n v="58.62"/>
    <s v="photography"/>
    <s v="photobooks"/>
    <d v="2014-07-04T15:48:04"/>
    <d v="2014-08-03T15:48:04"/>
    <n v="30"/>
  </r>
  <r>
    <n v="1768"/>
    <n v="5000"/>
    <n v="187"/>
    <x v="2"/>
    <s v="US"/>
    <s v="USD"/>
    <n v="1411824444"/>
    <n v="1406640444"/>
    <x v="1"/>
    <n v="15"/>
    <b v="0"/>
    <s v="photography/photobooks"/>
    <n v="4"/>
    <n v="12.47"/>
    <s v="photography"/>
    <s v="photobooks"/>
    <d v="2014-07-29T13:27:24"/>
    <d v="2014-09-27T13:27:24"/>
    <n v="60"/>
  </r>
  <r>
    <n v="1769"/>
    <n v="40000"/>
    <n v="1081"/>
    <x v="2"/>
    <s v="US"/>
    <s v="USD"/>
    <n v="1421177959"/>
    <n v="1418585959"/>
    <x v="1"/>
    <n v="22"/>
    <b v="0"/>
    <s v="photography/photobooks"/>
    <n v="3"/>
    <n v="49.14"/>
    <s v="photography"/>
    <s v="photobooks"/>
    <d v="2014-12-14T19:39:19"/>
    <d v="2015-01-13T19:39:19"/>
    <n v="30"/>
  </r>
  <r>
    <n v="1770"/>
    <n v="24500"/>
    <n v="13846"/>
    <x v="2"/>
    <s v="US"/>
    <s v="USD"/>
    <n v="1413312194"/>
    <n v="1410288194"/>
    <x v="1"/>
    <n v="92"/>
    <b v="0"/>
    <s v="photography/photobooks"/>
    <n v="57"/>
    <n v="150.5"/>
    <s v="photography"/>
    <s v="photobooks"/>
    <d v="2014-09-09T18:43:14"/>
    <d v="2014-10-14T18:43:14"/>
    <n v="35"/>
  </r>
  <r>
    <n v="1773"/>
    <n v="30000"/>
    <n v="1877"/>
    <x v="2"/>
    <s v="US"/>
    <s v="USD"/>
    <n v="1421691298"/>
    <n v="1417803298"/>
    <x v="1"/>
    <n v="19"/>
    <b v="0"/>
    <s v="photography/photobooks"/>
    <n v="6"/>
    <n v="98.79"/>
    <s v="photography"/>
    <s v="photobooks"/>
    <d v="2014-12-05T18:14:58"/>
    <d v="2015-01-19T18:14:58"/>
    <n v="45"/>
  </r>
  <r>
    <n v="1774"/>
    <n v="2500"/>
    <n v="1148"/>
    <x v="2"/>
    <s v="US"/>
    <s v="USD"/>
    <n v="1417273140"/>
    <n v="1413609292"/>
    <x v="1"/>
    <n v="13"/>
    <b v="0"/>
    <s v="photography/photobooks"/>
    <n v="46"/>
    <n v="88.31"/>
    <s v="photography"/>
    <s v="photobooks"/>
    <d v="2014-10-18T05:14:52"/>
    <d v="2014-11-29T14:59:00"/>
    <n v="42"/>
  </r>
  <r>
    <n v="1775"/>
    <n v="32500"/>
    <n v="21158"/>
    <x v="2"/>
    <s v="US"/>
    <s v="USD"/>
    <n v="1414193160"/>
    <n v="1410305160"/>
    <x v="1"/>
    <n v="124"/>
    <b v="0"/>
    <s v="photography/photobooks"/>
    <n v="65"/>
    <n v="170.63"/>
    <s v="photography"/>
    <s v="photobooks"/>
    <d v="2014-09-09T23:26:00"/>
    <d v="2014-10-24T23:26:00"/>
    <n v="45"/>
  </r>
  <r>
    <n v="1778"/>
    <n v="50000"/>
    <n v="995"/>
    <x v="2"/>
    <s v="US"/>
    <s v="USD"/>
    <n v="1427485395"/>
    <n v="1423600995"/>
    <x v="1"/>
    <n v="15"/>
    <b v="0"/>
    <s v="photography/photobooks"/>
    <n v="2"/>
    <n v="66.33"/>
    <s v="photography"/>
    <s v="photobooks"/>
    <d v="2015-02-10T20:43:15"/>
    <d v="2015-03-27T19:43:15"/>
    <n v="45"/>
  </r>
  <r>
    <n v="1779"/>
    <n v="11000"/>
    <n v="3986"/>
    <x v="2"/>
    <s v="US"/>
    <s v="USD"/>
    <n v="1472834180"/>
    <n v="1470242180"/>
    <x v="1"/>
    <n v="38"/>
    <b v="0"/>
    <s v="photography/photobooks"/>
    <n v="36"/>
    <n v="104.89"/>
    <s v="photography"/>
    <s v="photobooks"/>
    <d v="2016-08-03T16:36:20"/>
    <d v="2016-09-02T16:36:20"/>
    <n v="30"/>
  </r>
  <r>
    <n v="1780"/>
    <n v="30000"/>
    <n v="11923"/>
    <x v="2"/>
    <s v="US"/>
    <s v="USD"/>
    <n v="1467469510"/>
    <n v="1462285510"/>
    <x v="1"/>
    <n v="152"/>
    <b v="0"/>
    <s v="photography/photobooks"/>
    <n v="40"/>
    <n v="78.44"/>
    <s v="photography"/>
    <s v="photobooks"/>
    <d v="2016-05-03T14:25:10"/>
    <d v="2016-07-02T14:25:10"/>
    <n v="60"/>
  </r>
  <r>
    <n v="1781"/>
    <n v="5500"/>
    <n v="1417"/>
    <x v="2"/>
    <s v="US"/>
    <s v="USD"/>
    <n v="1473950945"/>
    <n v="1471272545"/>
    <x v="1"/>
    <n v="24"/>
    <b v="0"/>
    <s v="photography/photobooks"/>
    <n v="26"/>
    <n v="59.04"/>
    <s v="photography"/>
    <s v="photobooks"/>
    <d v="2016-08-15T14:49:05"/>
    <d v="2016-09-15T14:49:05"/>
    <n v="31"/>
  </r>
  <r>
    <n v="1782"/>
    <n v="35000"/>
    <n v="5422"/>
    <x v="2"/>
    <s v="US"/>
    <s v="USD"/>
    <n v="1456062489"/>
    <n v="1453211289"/>
    <x v="1"/>
    <n v="76"/>
    <b v="0"/>
    <s v="photography/photobooks"/>
    <n v="15"/>
    <n v="71.34"/>
    <s v="photography"/>
    <s v="photobooks"/>
    <d v="2016-01-19T13:48:09"/>
    <d v="2016-02-21T13:48:09"/>
    <n v="33"/>
  </r>
  <r>
    <n v="1783"/>
    <n v="40000"/>
    <n v="9477"/>
    <x v="2"/>
    <s v="US"/>
    <s v="USD"/>
    <n v="1432248478"/>
    <n v="1429656478"/>
    <x v="1"/>
    <n v="185"/>
    <b v="0"/>
    <s v="photography/photobooks"/>
    <n v="24"/>
    <n v="51.23"/>
    <s v="photography"/>
    <s v="photobooks"/>
    <d v="2015-04-21T22:47:58"/>
    <d v="2015-05-21T22:47:58"/>
    <n v="30"/>
  </r>
  <r>
    <n v="1784"/>
    <n v="5000"/>
    <n v="1988"/>
    <x v="2"/>
    <s v="US"/>
    <s v="USD"/>
    <n v="1422674700"/>
    <n v="1419954240"/>
    <x v="1"/>
    <n v="33"/>
    <b v="0"/>
    <s v="photography/photobooks"/>
    <n v="40"/>
    <n v="60.24"/>
    <s v="photography"/>
    <s v="photobooks"/>
    <d v="2014-12-30T15:44:00"/>
    <d v="2015-01-31T03:25:00"/>
    <n v="31"/>
  </r>
  <r>
    <n v="1785"/>
    <n v="24000"/>
    <n v="4853"/>
    <x v="2"/>
    <s v="US"/>
    <s v="USD"/>
    <n v="1413417600"/>
    <n v="1410750855"/>
    <x v="1"/>
    <n v="108"/>
    <b v="0"/>
    <s v="photography/photobooks"/>
    <n v="20"/>
    <n v="44.94"/>
    <s v="photography"/>
    <s v="photobooks"/>
    <d v="2014-09-15T03:14:15"/>
    <d v="2014-10-16T00:00:00"/>
    <n v="31"/>
  </r>
  <r>
    <n v="1787"/>
    <n v="10000"/>
    <n v="1533"/>
    <x v="2"/>
    <s v="US"/>
    <s v="USD"/>
    <n v="1428158637"/>
    <n v="1425570237"/>
    <x v="1"/>
    <n v="24"/>
    <b v="0"/>
    <s v="photography/photobooks"/>
    <n v="15"/>
    <n v="63.88"/>
    <s v="photography"/>
    <s v="photobooks"/>
    <d v="2015-03-05T15:43:57"/>
    <d v="2015-04-04T14:43:57"/>
    <n v="30"/>
  </r>
  <r>
    <n v="1789"/>
    <n v="8000"/>
    <n v="40"/>
    <x v="2"/>
    <s v="US"/>
    <s v="USD"/>
    <n v="1421042403"/>
    <n v="1415858403"/>
    <x v="1"/>
    <n v="4"/>
    <b v="0"/>
    <s v="photography/photobooks"/>
    <n v="1"/>
    <n v="10"/>
    <s v="photography"/>
    <s v="photobooks"/>
    <d v="2014-11-13T06:00:03"/>
    <d v="2015-01-12T06:00:03"/>
    <n v="60"/>
  </r>
  <r>
    <n v="1790"/>
    <n v="33000"/>
    <n v="1636"/>
    <x v="2"/>
    <s v="US"/>
    <s v="USD"/>
    <n v="1423152678"/>
    <n v="1420560678"/>
    <x v="1"/>
    <n v="15"/>
    <b v="0"/>
    <s v="photography/photobooks"/>
    <n v="5"/>
    <n v="109.07"/>
    <s v="photography"/>
    <s v="photobooks"/>
    <d v="2015-01-06T16:11:18"/>
    <d v="2015-02-05T16:11:18"/>
    <n v="30"/>
  </r>
  <r>
    <n v="1792"/>
    <n v="25000"/>
    <n v="15281"/>
    <x v="2"/>
    <s v="US"/>
    <s v="USD"/>
    <n v="1439189940"/>
    <n v="1435970682"/>
    <x v="1"/>
    <n v="139"/>
    <b v="0"/>
    <s v="photography/photobooks"/>
    <n v="61"/>
    <n v="109.94"/>
    <s v="photography"/>
    <s v="photobooks"/>
    <d v="2015-07-04T00:44:42"/>
    <d v="2015-08-10T06:59:00"/>
    <n v="37"/>
  </r>
  <r>
    <n v="1794"/>
    <n v="9000"/>
    <n v="997"/>
    <x v="2"/>
    <s v="US"/>
    <s v="USD"/>
    <n v="1423660422"/>
    <n v="1420636422"/>
    <x v="1"/>
    <n v="18"/>
    <b v="0"/>
    <s v="photography/photobooks"/>
    <n v="11"/>
    <n v="55.39"/>
    <s v="photography"/>
    <s v="photobooks"/>
    <d v="2015-01-07T13:13:42"/>
    <d v="2015-02-11T13:13:42"/>
    <n v="35"/>
  </r>
  <r>
    <n v="1797"/>
    <n v="10000"/>
    <n v="6755"/>
    <x v="2"/>
    <s v="US"/>
    <s v="USD"/>
    <n v="1481809189"/>
    <n v="1479217189"/>
    <x v="1"/>
    <n v="140"/>
    <b v="0"/>
    <s v="photography/photobooks"/>
    <n v="68"/>
    <n v="48.25"/>
    <s v="photography"/>
    <s v="photobooks"/>
    <d v="2016-11-15T13:39:49"/>
    <d v="2016-12-15T13:39:49"/>
    <n v="30"/>
  </r>
  <r>
    <n v="1798"/>
    <n v="16000"/>
    <n v="2182"/>
    <x v="2"/>
    <s v="US"/>
    <s v="USD"/>
    <n v="1454572233"/>
    <n v="1449388233"/>
    <x v="1"/>
    <n v="37"/>
    <b v="0"/>
    <s v="photography/photobooks"/>
    <n v="14"/>
    <n v="58.97"/>
    <s v="photography"/>
    <s v="photobooks"/>
    <d v="2015-12-06T07:50:33"/>
    <d v="2016-02-04T07:50:33"/>
    <n v="60"/>
  </r>
  <r>
    <n v="1803"/>
    <n v="17500"/>
    <n v="5390"/>
    <x v="2"/>
    <s v="US"/>
    <s v="USD"/>
    <n v="1423878182"/>
    <n v="1421199782"/>
    <x v="1"/>
    <n v="75"/>
    <b v="0"/>
    <s v="photography/photobooks"/>
    <n v="31"/>
    <n v="71.87"/>
    <s v="photography"/>
    <s v="photobooks"/>
    <d v="2015-01-14T01:43:02"/>
    <d v="2015-02-14T01:43:02"/>
    <n v="31"/>
  </r>
  <r>
    <n v="1804"/>
    <n v="15500"/>
    <n v="5452"/>
    <x v="2"/>
    <s v="US"/>
    <s v="USD"/>
    <n v="1447521404"/>
    <n v="1444061804"/>
    <x v="1"/>
    <n v="52"/>
    <b v="0"/>
    <s v="photography/photobooks"/>
    <n v="35"/>
    <n v="104.85"/>
    <s v="photography"/>
    <s v="photobooks"/>
    <d v="2015-10-05T16:16:44"/>
    <d v="2015-11-14T17:16:44"/>
    <n v="40"/>
  </r>
  <r>
    <n v="1807"/>
    <n v="5000"/>
    <n v="553"/>
    <x v="2"/>
    <s v="US"/>
    <s v="USD"/>
    <n v="1411868313"/>
    <n v="1409276313"/>
    <x v="1"/>
    <n v="8"/>
    <b v="0"/>
    <s v="photography/photobooks"/>
    <n v="11"/>
    <n v="69.13"/>
    <s v="photography"/>
    <s v="photobooks"/>
    <d v="2014-08-29T01:38:33"/>
    <d v="2014-09-28T01:38:33"/>
    <n v="30"/>
  </r>
  <r>
    <n v="1808"/>
    <n v="28000"/>
    <n v="11594"/>
    <x v="2"/>
    <s v="US"/>
    <s v="USD"/>
    <n v="1486830030"/>
    <n v="1483806030"/>
    <x v="1"/>
    <n v="96"/>
    <b v="0"/>
    <s v="photography/photobooks"/>
    <n v="41"/>
    <n v="120.77"/>
    <s v="photography"/>
    <s v="photobooks"/>
    <d v="2017-01-07T16:20:30"/>
    <d v="2017-02-11T16:20:30"/>
    <n v="35"/>
  </r>
  <r>
    <n v="1810"/>
    <n v="450"/>
    <n v="15"/>
    <x v="2"/>
    <s v="US"/>
    <s v="USD"/>
    <n v="1408657826"/>
    <n v="1407621026"/>
    <x v="0"/>
    <n v="2"/>
    <b v="0"/>
    <s v="photography/photobooks"/>
    <n v="3"/>
    <n v="7.5"/>
    <s v="photography"/>
    <s v="photobooks"/>
    <d v="2014-08-09T21:50:26"/>
    <d v="2014-08-21T21:50:26"/>
    <n v="12"/>
  </r>
  <r>
    <n v="1811"/>
    <n v="54000"/>
    <n v="40"/>
    <x v="2"/>
    <s v="US"/>
    <s v="USD"/>
    <n v="1414123200"/>
    <n v="1408962270"/>
    <x v="0"/>
    <n v="26"/>
    <b v="0"/>
    <s v="photography/photobooks"/>
    <n v="0"/>
    <n v="1.54"/>
    <s v="photography"/>
    <s v="photobooks"/>
    <d v="2014-08-25T10:24:30"/>
    <d v="2014-10-24T04:00:00"/>
    <n v="60"/>
  </r>
  <r>
    <n v="1815"/>
    <n v="3000"/>
    <n v="0"/>
    <x v="2"/>
    <s v="US"/>
    <s v="USD"/>
    <n v="1435787137"/>
    <n v="1434577537"/>
    <x v="0"/>
    <n v="0"/>
    <b v="0"/>
    <s v="photography/photobooks"/>
    <n v="0"/>
    <n v="0"/>
    <s v="photography"/>
    <s v="photobooks"/>
    <d v="2015-06-17T21:45:37"/>
    <d v="2015-07-01T21:45:37"/>
    <n v="14"/>
  </r>
  <r>
    <n v="1817"/>
    <n v="18000"/>
    <n v="9419"/>
    <x v="2"/>
    <s v="US"/>
    <s v="USD"/>
    <n v="1485759540"/>
    <n v="1480607607"/>
    <x v="0"/>
    <n v="100"/>
    <b v="0"/>
    <s v="photography/photobooks"/>
    <n v="52"/>
    <n v="94.19"/>
    <s v="photography"/>
    <s v="photobooks"/>
    <d v="2016-12-01T15:53:27"/>
    <d v="2017-01-30T06:59:00"/>
    <n v="60"/>
  </r>
  <r>
    <n v="1818"/>
    <n v="15000"/>
    <n v="0"/>
    <x v="2"/>
    <s v="US"/>
    <s v="USD"/>
    <n v="1428035850"/>
    <n v="1425447450"/>
    <x v="0"/>
    <n v="0"/>
    <b v="0"/>
    <s v="photography/photobooks"/>
    <n v="0"/>
    <n v="0"/>
    <s v="photography"/>
    <s v="photobooks"/>
    <d v="2015-03-04T05:37:30"/>
    <d v="2015-04-03T04:37:30"/>
    <n v="30"/>
  </r>
  <r>
    <n v="1819"/>
    <n v="1200"/>
    <n v="25"/>
    <x v="2"/>
    <s v="US"/>
    <s v="USD"/>
    <n v="1406743396"/>
    <n v="1404151396"/>
    <x v="0"/>
    <n v="4"/>
    <b v="0"/>
    <s v="photography/photobooks"/>
    <n v="2"/>
    <n v="6.25"/>
    <s v="photography"/>
    <s v="photobooks"/>
    <d v="2014-06-30T18:03:16"/>
    <d v="2014-07-30T18:03:16"/>
    <n v="30"/>
  </r>
  <r>
    <n v="1820"/>
    <n v="26000"/>
    <n v="1707"/>
    <x v="2"/>
    <s v="US"/>
    <s v="USD"/>
    <n v="1427850090"/>
    <n v="1425261690"/>
    <x v="0"/>
    <n v="8"/>
    <b v="0"/>
    <s v="photography/photobooks"/>
    <n v="7"/>
    <n v="213.38"/>
    <s v="photography"/>
    <s v="photobooks"/>
    <d v="2015-03-02T02:01:30"/>
    <d v="2015-04-01T01:01:30"/>
    <n v="30"/>
  </r>
  <r>
    <n v="1821"/>
    <n v="2500"/>
    <n v="3372.25"/>
    <x v="0"/>
    <s v="US"/>
    <s v="USD"/>
    <n v="1330760367"/>
    <n v="1326872367"/>
    <x v="0"/>
    <n v="57"/>
    <b v="1"/>
    <s v="music/rock"/>
    <n v="135"/>
    <n v="59.16"/>
    <s v="music"/>
    <s v="rock"/>
    <d v="2012-01-18T07:39:27"/>
    <d v="2012-03-03T07:39:27"/>
    <n v="45"/>
  </r>
  <r>
    <n v="1823"/>
    <n v="700"/>
    <n v="811"/>
    <x v="0"/>
    <s v="US"/>
    <s v="USD"/>
    <n v="1351095976"/>
    <n v="1348503976"/>
    <x v="0"/>
    <n v="33"/>
    <b v="1"/>
    <s v="music/rock"/>
    <n v="116"/>
    <n v="24.58"/>
    <s v="music"/>
    <s v="rock"/>
    <d v="2012-09-24T16:26:16"/>
    <d v="2012-10-24T16:26:16"/>
    <n v="30"/>
  </r>
  <r>
    <n v="1824"/>
    <n v="3000"/>
    <n v="3002"/>
    <x v="0"/>
    <s v="US"/>
    <s v="USD"/>
    <n v="1389146880"/>
    <n v="1387403967"/>
    <x v="0"/>
    <n v="40"/>
    <b v="1"/>
    <s v="music/rock"/>
    <n v="100"/>
    <n v="75.05"/>
    <s v="music"/>
    <s v="rock"/>
    <d v="2013-12-18T21:59:27"/>
    <d v="2014-01-08T02:08:00"/>
    <n v="20"/>
  </r>
  <r>
    <n v="1825"/>
    <n v="2000"/>
    <n v="2101"/>
    <x v="0"/>
    <s v="US"/>
    <s v="USD"/>
    <n v="1373572903"/>
    <n v="1371585703"/>
    <x v="0"/>
    <n v="50"/>
    <b v="1"/>
    <s v="music/rock"/>
    <n v="105"/>
    <n v="42.02"/>
    <s v="music"/>
    <s v="rock"/>
    <d v="2013-06-18T20:01:43"/>
    <d v="2013-07-11T20:01:43"/>
    <n v="23"/>
  </r>
  <r>
    <n v="1826"/>
    <n v="2000"/>
    <n v="2020"/>
    <x v="0"/>
    <s v="US"/>
    <s v="USD"/>
    <n v="1392675017"/>
    <n v="1390083017"/>
    <x v="0"/>
    <n v="38"/>
    <b v="1"/>
    <s v="music/rock"/>
    <n v="101"/>
    <n v="53.16"/>
    <s v="music"/>
    <s v="rock"/>
    <d v="2014-01-18T22:10:17"/>
    <d v="2014-02-17T22:10:17"/>
    <n v="30"/>
  </r>
  <r>
    <n v="1827"/>
    <n v="8000"/>
    <n v="8053"/>
    <x v="0"/>
    <s v="US"/>
    <s v="USD"/>
    <n v="1299138561"/>
    <n v="1294818561"/>
    <x v="0"/>
    <n v="96"/>
    <b v="1"/>
    <s v="music/rock"/>
    <n v="101"/>
    <n v="83.89"/>
    <s v="music"/>
    <s v="rock"/>
    <d v="2011-01-12T07:49:21"/>
    <d v="2011-03-03T07:49:21"/>
    <n v="50"/>
  </r>
  <r>
    <n v="1828"/>
    <n v="20000"/>
    <n v="20032"/>
    <x v="0"/>
    <s v="US"/>
    <s v="USD"/>
    <n v="1399672800"/>
    <n v="1396906530"/>
    <x v="0"/>
    <n v="48"/>
    <b v="1"/>
    <s v="music/rock"/>
    <n v="100"/>
    <n v="417.33"/>
    <s v="music"/>
    <s v="rock"/>
    <d v="2014-04-07T21:35:30"/>
    <d v="2014-05-09T22:00:00"/>
    <n v="32"/>
  </r>
  <r>
    <n v="1829"/>
    <n v="1500"/>
    <n v="2500.25"/>
    <x v="0"/>
    <s v="US"/>
    <s v="USD"/>
    <n v="1295647200"/>
    <n v="1291428371"/>
    <x v="0"/>
    <n v="33"/>
    <b v="1"/>
    <s v="music/rock"/>
    <n v="167"/>
    <n v="75.77"/>
    <s v="music"/>
    <s v="rock"/>
    <d v="2010-12-04T02:06:11"/>
    <d v="2011-01-21T22:00:00"/>
    <n v="49"/>
  </r>
  <r>
    <n v="1830"/>
    <n v="15000"/>
    <n v="15230"/>
    <x v="0"/>
    <s v="US"/>
    <s v="USD"/>
    <n v="1393259107"/>
    <n v="1390667107"/>
    <x v="0"/>
    <n v="226"/>
    <b v="1"/>
    <s v="music/rock"/>
    <n v="102"/>
    <n v="67.39"/>
    <s v="music"/>
    <s v="rock"/>
    <d v="2014-01-25T16:25:07"/>
    <d v="2014-02-24T16:25:07"/>
    <n v="30"/>
  </r>
  <r>
    <n v="1831"/>
    <n v="1000"/>
    <n v="1030"/>
    <x v="0"/>
    <s v="US"/>
    <s v="USD"/>
    <n v="1336866863"/>
    <n v="1335570863"/>
    <x v="0"/>
    <n v="14"/>
    <b v="1"/>
    <s v="music/rock"/>
    <n v="103"/>
    <n v="73.569999999999993"/>
    <s v="music"/>
    <s v="rock"/>
    <d v="2012-04-27T23:54:23"/>
    <d v="2012-05-12T23:54:23"/>
    <n v="15"/>
  </r>
  <r>
    <n v="1832"/>
    <n v="350"/>
    <n v="500"/>
    <x v="0"/>
    <s v="US"/>
    <s v="USD"/>
    <n v="1299243427"/>
    <n v="1296651427"/>
    <x v="0"/>
    <n v="20"/>
    <b v="1"/>
    <s v="music/rock"/>
    <n v="143"/>
    <n v="25"/>
    <s v="music"/>
    <s v="rock"/>
    <d v="2011-02-02T12:57:07"/>
    <d v="2011-03-04T12:57:07"/>
    <n v="30"/>
  </r>
  <r>
    <n v="1833"/>
    <n v="400"/>
    <n v="1050"/>
    <x v="0"/>
    <s v="US"/>
    <s v="USD"/>
    <n v="1362211140"/>
    <n v="1359421403"/>
    <x v="0"/>
    <n v="25"/>
    <b v="1"/>
    <s v="music/rock"/>
    <n v="263"/>
    <n v="42"/>
    <s v="music"/>
    <s v="rock"/>
    <d v="2013-01-29T01:03:23"/>
    <d v="2013-03-02T07:59:00"/>
    <n v="32"/>
  </r>
  <r>
    <n v="1834"/>
    <n v="10000"/>
    <n v="11805"/>
    <x v="0"/>
    <s v="US"/>
    <s v="USD"/>
    <n v="1422140895"/>
    <n v="1418684895"/>
    <x v="0"/>
    <n v="90"/>
    <b v="1"/>
    <s v="music/rock"/>
    <n v="118"/>
    <n v="131.16999999999999"/>
    <s v="music"/>
    <s v="rock"/>
    <d v="2014-12-15T23:08:15"/>
    <d v="2015-01-24T23:08:15"/>
    <n v="40"/>
  </r>
  <r>
    <n v="1836"/>
    <n v="5000"/>
    <n v="10017"/>
    <x v="0"/>
    <s v="US"/>
    <s v="USD"/>
    <n v="1361129129"/>
    <n v="1359660329"/>
    <x v="0"/>
    <n v="55"/>
    <b v="1"/>
    <s v="music/rock"/>
    <n v="200"/>
    <n v="182.13"/>
    <s v="music"/>
    <s v="rock"/>
    <d v="2013-01-31T19:25:29"/>
    <d v="2013-02-17T19:25:29"/>
    <n v="17"/>
  </r>
  <r>
    <n v="1837"/>
    <n v="600"/>
    <n v="1841"/>
    <x v="0"/>
    <s v="US"/>
    <s v="USD"/>
    <n v="1332029335"/>
    <n v="1326848935"/>
    <x v="0"/>
    <n v="30"/>
    <b v="1"/>
    <s v="music/rock"/>
    <n v="307"/>
    <n v="61.37"/>
    <s v="music"/>
    <s v="rock"/>
    <d v="2012-01-18T01:08:55"/>
    <d v="2012-03-18T00:08:55"/>
    <n v="60"/>
  </r>
  <r>
    <n v="1838"/>
    <n v="1000"/>
    <n v="1001.49"/>
    <x v="0"/>
    <s v="US"/>
    <s v="USD"/>
    <n v="1317438000"/>
    <n v="1314989557"/>
    <x v="0"/>
    <n v="28"/>
    <b v="1"/>
    <s v="music/rock"/>
    <n v="100"/>
    <n v="35.770000000000003"/>
    <s v="music"/>
    <s v="rock"/>
    <d v="2011-09-02T18:52:37"/>
    <d v="2011-10-01T03:00:00"/>
    <n v="28"/>
  </r>
  <r>
    <n v="1839"/>
    <n v="1000"/>
    <n v="2053"/>
    <x v="0"/>
    <s v="US"/>
    <s v="USD"/>
    <n v="1475342382"/>
    <n v="1472750382"/>
    <x v="0"/>
    <n v="45"/>
    <b v="1"/>
    <s v="music/rock"/>
    <n v="205"/>
    <n v="45.62"/>
    <s v="music"/>
    <s v="rock"/>
    <d v="2016-09-01T17:19:42"/>
    <d v="2016-10-01T17:19:42"/>
    <n v="30"/>
  </r>
  <r>
    <n v="1840"/>
    <n v="900"/>
    <n v="980"/>
    <x v="0"/>
    <s v="US"/>
    <s v="USD"/>
    <n v="1367902740"/>
    <n v="1366251510"/>
    <x v="0"/>
    <n v="13"/>
    <b v="1"/>
    <s v="music/rock"/>
    <n v="109"/>
    <n v="75.38"/>
    <s v="music"/>
    <s v="rock"/>
    <d v="2013-04-18T02:18:30"/>
    <d v="2013-05-07T04:59:00"/>
    <n v="19"/>
  </r>
  <r>
    <n v="1841"/>
    <n v="2000"/>
    <n v="2035"/>
    <x v="0"/>
    <s v="US"/>
    <s v="USD"/>
    <n v="1400561940"/>
    <n v="1397679445"/>
    <x v="0"/>
    <n v="40"/>
    <b v="1"/>
    <s v="music/rock"/>
    <n v="102"/>
    <n v="50.88"/>
    <s v="music"/>
    <s v="rock"/>
    <d v="2014-04-16T20:17:25"/>
    <d v="2014-05-20T04:59:00"/>
    <n v="33"/>
  </r>
  <r>
    <n v="1842"/>
    <n v="2000"/>
    <n v="2505"/>
    <x v="0"/>
    <s v="US"/>
    <s v="USD"/>
    <n v="1425275940"/>
    <n v="1422371381"/>
    <x v="0"/>
    <n v="21"/>
    <b v="1"/>
    <s v="music/rock"/>
    <n v="125"/>
    <n v="119.29"/>
    <s v="music"/>
    <s v="rock"/>
    <d v="2015-01-27T15:09:41"/>
    <d v="2015-03-02T05:59:00"/>
    <n v="34"/>
  </r>
  <r>
    <n v="1843"/>
    <n v="10000"/>
    <n v="12400.61"/>
    <x v="0"/>
    <s v="US"/>
    <s v="USD"/>
    <n v="1298245954"/>
    <n v="1295653954"/>
    <x v="0"/>
    <n v="134"/>
    <b v="1"/>
    <s v="music/rock"/>
    <n v="124"/>
    <n v="92.54"/>
    <s v="music"/>
    <s v="rock"/>
    <d v="2011-01-21T23:52:34"/>
    <d v="2011-02-20T23:52:34"/>
    <n v="30"/>
  </r>
  <r>
    <n v="1844"/>
    <n v="1500"/>
    <n v="1521"/>
    <x v="0"/>
    <s v="US"/>
    <s v="USD"/>
    <n v="1307761200"/>
    <n v="1304464914"/>
    <x v="0"/>
    <n v="20"/>
    <b v="1"/>
    <s v="music/rock"/>
    <n v="101"/>
    <n v="76.05"/>
    <s v="music"/>
    <s v="rock"/>
    <d v="2011-05-03T23:21:54"/>
    <d v="2011-06-11T03:00:00"/>
    <n v="38"/>
  </r>
  <r>
    <n v="1845"/>
    <n v="1000"/>
    <n v="1000"/>
    <x v="0"/>
    <s v="US"/>
    <s v="USD"/>
    <n v="1466139300"/>
    <n v="1464854398"/>
    <x v="0"/>
    <n v="19"/>
    <b v="1"/>
    <s v="music/rock"/>
    <n v="100"/>
    <n v="52.63"/>
    <s v="music"/>
    <s v="rock"/>
    <d v="2016-06-02T07:59:58"/>
    <d v="2016-06-17T04:55:00"/>
    <n v="15"/>
  </r>
  <r>
    <n v="1846"/>
    <n v="15000"/>
    <n v="20689"/>
    <x v="0"/>
    <s v="US"/>
    <s v="USD"/>
    <n v="1355585777"/>
    <n v="1352993777"/>
    <x v="0"/>
    <n v="209"/>
    <b v="1"/>
    <s v="music/rock"/>
    <n v="138"/>
    <n v="98.99"/>
    <s v="music"/>
    <s v="rock"/>
    <d v="2012-11-15T15:36:17"/>
    <d v="2012-12-15T15:36:17"/>
    <n v="30"/>
  </r>
  <r>
    <n v="1847"/>
    <n v="2500"/>
    <n v="3022"/>
    <x v="0"/>
    <s v="US"/>
    <s v="USD"/>
    <n v="1429594832"/>
    <n v="1427780432"/>
    <x v="0"/>
    <n v="38"/>
    <b v="1"/>
    <s v="music/rock"/>
    <n v="121"/>
    <n v="79.53"/>
    <s v="music"/>
    <s v="rock"/>
    <d v="2015-03-31T05:40:32"/>
    <d v="2015-04-21T05:40:32"/>
    <n v="21"/>
  </r>
  <r>
    <n v="1848"/>
    <n v="3000"/>
    <n v="3221"/>
    <x v="0"/>
    <s v="US"/>
    <s v="USD"/>
    <n v="1312095540"/>
    <n v="1306608888"/>
    <x v="0"/>
    <n v="24"/>
    <b v="1"/>
    <s v="music/rock"/>
    <n v="107"/>
    <n v="134.21"/>
    <s v="music"/>
    <s v="rock"/>
    <d v="2011-05-28T18:54:48"/>
    <d v="2011-07-31T06:59:00"/>
    <n v="64"/>
  </r>
  <r>
    <n v="1849"/>
    <n v="300"/>
    <n v="301"/>
    <x v="0"/>
    <s v="US"/>
    <s v="USD"/>
    <n v="1350505059"/>
    <n v="1347913059"/>
    <x v="0"/>
    <n v="8"/>
    <b v="1"/>
    <s v="music/rock"/>
    <n v="100"/>
    <n v="37.630000000000003"/>
    <s v="music"/>
    <s v="rock"/>
    <d v="2012-09-17T20:17:39"/>
    <d v="2012-10-17T20:17:39"/>
    <n v="30"/>
  </r>
  <r>
    <n v="1850"/>
    <n v="9000"/>
    <n v="9137"/>
    <x v="0"/>
    <s v="US"/>
    <s v="USD"/>
    <n v="1405033300"/>
    <n v="1402441300"/>
    <x v="0"/>
    <n v="179"/>
    <b v="1"/>
    <s v="music/rock"/>
    <n v="102"/>
    <n v="51.04"/>
    <s v="music"/>
    <s v="rock"/>
    <d v="2014-06-10T23:01:40"/>
    <d v="2014-07-10T23:01:40"/>
    <n v="30"/>
  </r>
  <r>
    <n v="1851"/>
    <n v="1300"/>
    <n v="1301"/>
    <x v="0"/>
    <s v="US"/>
    <s v="USD"/>
    <n v="1406509200"/>
    <n v="1404769538"/>
    <x v="0"/>
    <n v="26"/>
    <b v="1"/>
    <s v="music/rock"/>
    <n v="100"/>
    <n v="50.04"/>
    <s v="music"/>
    <s v="rock"/>
    <d v="2014-07-07T21:45:38"/>
    <d v="2014-07-28T01:00:00"/>
    <n v="20"/>
  </r>
  <r>
    <n v="1852"/>
    <n v="15000"/>
    <n v="17545"/>
    <x v="0"/>
    <s v="US"/>
    <s v="USD"/>
    <n v="1429920000"/>
    <n v="1426703452"/>
    <x v="0"/>
    <n v="131"/>
    <b v="1"/>
    <s v="music/rock"/>
    <n v="117"/>
    <n v="133.93"/>
    <s v="music"/>
    <s v="rock"/>
    <d v="2015-03-18T18:30:52"/>
    <d v="2015-04-25T00:00:00"/>
    <n v="37"/>
  </r>
  <r>
    <n v="1853"/>
    <n v="800"/>
    <n v="815"/>
    <x v="0"/>
    <s v="US"/>
    <s v="USD"/>
    <n v="1352860017"/>
    <n v="1348536417"/>
    <x v="0"/>
    <n v="14"/>
    <b v="1"/>
    <s v="music/rock"/>
    <n v="102"/>
    <n v="58.21"/>
    <s v="music"/>
    <s v="rock"/>
    <d v="2012-09-25T01:26:57"/>
    <d v="2012-11-14T02:26:57"/>
    <n v="50"/>
  </r>
  <r>
    <n v="1854"/>
    <n v="15000"/>
    <n v="15318.55"/>
    <x v="0"/>
    <s v="US"/>
    <s v="USD"/>
    <n v="1369355437"/>
    <n v="1366763437"/>
    <x v="0"/>
    <n v="174"/>
    <b v="1"/>
    <s v="music/rock"/>
    <n v="102"/>
    <n v="88.04"/>
    <s v="music"/>
    <s v="rock"/>
    <d v="2013-04-24T00:30:37"/>
    <d v="2013-05-24T00:30:37"/>
    <n v="30"/>
  </r>
  <r>
    <n v="1856"/>
    <n v="2000"/>
    <n v="2025"/>
    <x v="0"/>
    <s v="US"/>
    <s v="USD"/>
    <n v="1405715472"/>
    <n v="1403901072"/>
    <x v="0"/>
    <n v="38"/>
    <b v="1"/>
    <s v="music/rock"/>
    <n v="101"/>
    <n v="53.29"/>
    <s v="music"/>
    <s v="rock"/>
    <d v="2014-06-27T20:31:12"/>
    <d v="2014-07-18T20:31:12"/>
    <n v="21"/>
  </r>
  <r>
    <n v="1857"/>
    <n v="3000"/>
    <n v="3000"/>
    <x v="0"/>
    <s v="US"/>
    <s v="USD"/>
    <n v="1410546413"/>
    <n v="1407954413"/>
    <x v="0"/>
    <n v="22"/>
    <b v="1"/>
    <s v="music/rock"/>
    <n v="100"/>
    <n v="136.36000000000001"/>
    <s v="music"/>
    <s v="rock"/>
    <d v="2014-08-13T18:26:53"/>
    <d v="2014-09-12T18:26:53"/>
    <n v="30"/>
  </r>
  <r>
    <n v="1858"/>
    <n v="5555.55"/>
    <n v="6041.55"/>
    <x v="0"/>
    <s v="US"/>
    <s v="USD"/>
    <n v="1324014521"/>
    <n v="1318826921"/>
    <x v="0"/>
    <n v="149"/>
    <b v="1"/>
    <s v="music/rock"/>
    <n v="109"/>
    <n v="40.549999999999997"/>
    <s v="music"/>
    <s v="rock"/>
    <d v="2011-10-17T04:48:41"/>
    <d v="2011-12-16T05:48:41"/>
    <n v="60"/>
  </r>
  <r>
    <n v="1859"/>
    <n v="3000"/>
    <n v="3955"/>
    <x v="0"/>
    <s v="US"/>
    <s v="USD"/>
    <n v="1316716129"/>
    <n v="1314124129"/>
    <x v="0"/>
    <n v="56"/>
    <b v="1"/>
    <s v="music/rock"/>
    <n v="132"/>
    <n v="70.63"/>
    <s v="music"/>
    <s v="rock"/>
    <d v="2011-08-23T18:28:49"/>
    <d v="2011-09-22T18:28:49"/>
    <n v="30"/>
  </r>
  <r>
    <n v="1860"/>
    <n v="750"/>
    <n v="1001"/>
    <x v="0"/>
    <s v="US"/>
    <s v="USD"/>
    <n v="1391706084"/>
    <n v="1389891684"/>
    <x v="0"/>
    <n v="19"/>
    <b v="1"/>
    <s v="music/rock"/>
    <n v="133"/>
    <n v="52.68"/>
    <s v="music"/>
    <s v="rock"/>
    <d v="2014-01-16T17:01:24"/>
    <d v="2014-02-06T17:01:24"/>
    <n v="21"/>
  </r>
  <r>
    <n v="1862"/>
    <n v="18000"/>
    <n v="1455"/>
    <x v="2"/>
    <s v="US"/>
    <s v="USD"/>
    <n v="1488958200"/>
    <n v="1484912974"/>
    <x v="0"/>
    <n v="16"/>
    <b v="0"/>
    <s v="games/mobile games"/>
    <n v="8"/>
    <n v="90.94"/>
    <s v="games"/>
    <s v="mobile games"/>
    <d v="2017-01-20T11:49:34"/>
    <d v="2017-03-08T07:30:00"/>
    <n v="47"/>
  </r>
  <r>
    <n v="1863"/>
    <n v="2500"/>
    <n v="10"/>
    <x v="2"/>
    <s v="US"/>
    <s v="USD"/>
    <n v="1402600085"/>
    <n v="1400008085"/>
    <x v="0"/>
    <n v="2"/>
    <b v="0"/>
    <s v="games/mobile games"/>
    <n v="0"/>
    <n v="5"/>
    <s v="games"/>
    <s v="mobile games"/>
    <d v="2014-05-13T19:08:05"/>
    <d v="2014-06-12T19:08:05"/>
    <n v="30"/>
  </r>
  <r>
    <n v="1864"/>
    <n v="6500"/>
    <n v="2788"/>
    <x v="2"/>
    <s v="US"/>
    <s v="USD"/>
    <n v="1399223500"/>
    <n v="1396631500"/>
    <x v="0"/>
    <n v="48"/>
    <b v="0"/>
    <s v="games/mobile games"/>
    <n v="43"/>
    <n v="58.08"/>
    <s v="games"/>
    <s v="mobile games"/>
    <d v="2014-04-04T17:11:40"/>
    <d v="2014-05-04T17:11:40"/>
    <n v="30"/>
  </r>
  <r>
    <n v="1866"/>
    <n v="25000"/>
    <n v="125"/>
    <x v="2"/>
    <s v="US"/>
    <s v="USD"/>
    <n v="1488340800"/>
    <n v="1483768497"/>
    <x v="0"/>
    <n v="2"/>
    <b v="0"/>
    <s v="games/mobile games"/>
    <n v="1"/>
    <n v="62.5"/>
    <s v="games"/>
    <s v="mobile games"/>
    <d v="2017-01-07T05:54:57"/>
    <d v="2017-03-01T04:00:00"/>
    <n v="53"/>
  </r>
  <r>
    <n v="1867"/>
    <n v="20000"/>
    <n v="10"/>
    <x v="2"/>
    <s v="US"/>
    <s v="USD"/>
    <n v="1478383912"/>
    <n v="1475791912"/>
    <x v="0"/>
    <n v="1"/>
    <b v="0"/>
    <s v="games/mobile games"/>
    <n v="0"/>
    <n v="10"/>
    <s v="games"/>
    <s v="mobile games"/>
    <d v="2016-10-06T22:11:52"/>
    <d v="2016-11-05T22:11:52"/>
    <n v="30"/>
  </r>
  <r>
    <n v="1868"/>
    <n v="25000"/>
    <n v="1217"/>
    <x v="2"/>
    <s v="US"/>
    <s v="USD"/>
    <n v="1450166340"/>
    <n v="1448044925"/>
    <x v="0"/>
    <n v="17"/>
    <b v="0"/>
    <s v="games/mobile games"/>
    <n v="5"/>
    <n v="71.59"/>
    <s v="games"/>
    <s v="mobile games"/>
    <d v="2015-11-20T18:42:05"/>
    <d v="2015-12-15T07:59:00"/>
    <n v="25"/>
  </r>
  <r>
    <n v="1869"/>
    <n v="10000"/>
    <n v="0"/>
    <x v="2"/>
    <s v="US"/>
    <s v="USD"/>
    <n v="1483488249"/>
    <n v="1480896249"/>
    <x v="0"/>
    <n v="0"/>
    <b v="0"/>
    <s v="games/mobile games"/>
    <n v="0"/>
    <n v="0"/>
    <s v="games"/>
    <s v="mobile games"/>
    <d v="2016-12-05T00:04:09"/>
    <d v="2017-01-04T00:04:09"/>
    <n v="30"/>
  </r>
  <r>
    <n v="1870"/>
    <n v="3500"/>
    <n v="361"/>
    <x v="2"/>
    <s v="US"/>
    <s v="USD"/>
    <n v="1454213820"/>
    <n v="1451723535"/>
    <x v="0"/>
    <n v="11"/>
    <b v="0"/>
    <s v="games/mobile games"/>
    <n v="10"/>
    <n v="32.82"/>
    <s v="games"/>
    <s v="mobile games"/>
    <d v="2016-01-02T08:32:15"/>
    <d v="2016-01-31T04:17:00"/>
    <n v="29"/>
  </r>
  <r>
    <n v="1871"/>
    <n v="6500"/>
    <n v="4666"/>
    <x v="2"/>
    <s v="US"/>
    <s v="USD"/>
    <n v="1416512901"/>
    <n v="1413053301"/>
    <x v="0"/>
    <n v="95"/>
    <b v="0"/>
    <s v="games/mobile games"/>
    <n v="72"/>
    <n v="49.12"/>
    <s v="games"/>
    <s v="mobile games"/>
    <d v="2014-10-11T18:48:21"/>
    <d v="2014-11-20T19:48:21"/>
    <n v="40"/>
  </r>
  <r>
    <n v="1872"/>
    <n v="20000"/>
    <n v="212"/>
    <x v="2"/>
    <s v="US"/>
    <s v="USD"/>
    <n v="1435633602"/>
    <n v="1433041602"/>
    <x v="0"/>
    <n v="13"/>
    <b v="0"/>
    <s v="games/mobile games"/>
    <n v="1"/>
    <n v="16.309999999999999"/>
    <s v="games"/>
    <s v="mobile games"/>
    <d v="2015-05-31T03:06:42"/>
    <d v="2015-06-30T03:06:42"/>
    <n v="30"/>
  </r>
  <r>
    <n v="1874"/>
    <n v="160000"/>
    <n v="26"/>
    <x v="2"/>
    <s v="US"/>
    <s v="USD"/>
    <n v="1467155733"/>
    <n v="1465427733"/>
    <x v="0"/>
    <n v="2"/>
    <b v="0"/>
    <s v="games/mobile games"/>
    <n v="0"/>
    <n v="13"/>
    <s v="games"/>
    <s v="mobile games"/>
    <d v="2016-06-08T23:15:33"/>
    <d v="2016-06-28T23:15:33"/>
    <n v="20"/>
  </r>
  <r>
    <n v="1875"/>
    <n v="10000"/>
    <n v="51"/>
    <x v="2"/>
    <s v="US"/>
    <s v="USD"/>
    <n v="1470519308"/>
    <n v="1465335308"/>
    <x v="0"/>
    <n v="3"/>
    <b v="0"/>
    <s v="games/mobile games"/>
    <n v="1"/>
    <n v="17"/>
    <s v="games"/>
    <s v="mobile games"/>
    <d v="2016-06-07T21:35:08"/>
    <d v="2016-08-06T21:35:08"/>
    <n v="60"/>
  </r>
  <r>
    <n v="1877"/>
    <n v="60"/>
    <n v="0"/>
    <x v="2"/>
    <s v="US"/>
    <s v="USD"/>
    <n v="1425170525"/>
    <n v="1422664925"/>
    <x v="0"/>
    <n v="0"/>
    <b v="0"/>
    <s v="games/mobile games"/>
    <n v="0"/>
    <n v="0"/>
    <s v="games"/>
    <s v="mobile games"/>
    <d v="2015-01-31T00:42:05"/>
    <d v="2015-03-01T00:42:05"/>
    <n v="29"/>
  </r>
  <r>
    <n v="1881"/>
    <n v="2000"/>
    <n v="3453.69"/>
    <x v="0"/>
    <s v="US"/>
    <s v="USD"/>
    <n v="1425955189"/>
    <n v="1423366789"/>
    <x v="0"/>
    <n v="70"/>
    <b v="1"/>
    <s v="music/indie rock"/>
    <n v="173"/>
    <n v="49.34"/>
    <s v="music"/>
    <s v="indie rock"/>
    <d v="2015-02-08T03:39:49"/>
    <d v="2015-03-10T02:39:49"/>
    <n v="30"/>
  </r>
  <r>
    <n v="1882"/>
    <n v="3350"/>
    <n v="3380"/>
    <x v="0"/>
    <s v="US"/>
    <s v="USD"/>
    <n v="1341964080"/>
    <n v="1339109212"/>
    <x v="0"/>
    <n v="81"/>
    <b v="1"/>
    <s v="music/indie rock"/>
    <n v="101"/>
    <n v="41.73"/>
    <s v="music"/>
    <s v="indie rock"/>
    <d v="2012-06-07T22:46:52"/>
    <d v="2012-07-10T23:48:00"/>
    <n v="33"/>
  </r>
  <r>
    <n v="1883"/>
    <n v="999"/>
    <n v="1047"/>
    <x v="0"/>
    <s v="US"/>
    <s v="USD"/>
    <n v="1333921508"/>
    <n v="1331333108"/>
    <x v="0"/>
    <n v="32"/>
    <b v="1"/>
    <s v="music/indie rock"/>
    <n v="105"/>
    <n v="32.72"/>
    <s v="music"/>
    <s v="indie rock"/>
    <d v="2012-03-09T22:45:08"/>
    <d v="2012-04-08T21:45:08"/>
    <n v="30"/>
  </r>
  <r>
    <n v="1884"/>
    <n v="1000"/>
    <n v="1351"/>
    <x v="0"/>
    <s v="US"/>
    <s v="USD"/>
    <n v="1354017600"/>
    <n v="1350967535"/>
    <x v="0"/>
    <n v="26"/>
    <b v="1"/>
    <s v="music/indie rock"/>
    <n v="135"/>
    <n v="51.96"/>
    <s v="music"/>
    <s v="indie rock"/>
    <d v="2012-10-23T04:45:35"/>
    <d v="2012-11-27T12:00:00"/>
    <n v="35"/>
  </r>
  <r>
    <n v="1885"/>
    <n v="4575"/>
    <n v="5322"/>
    <x v="0"/>
    <s v="US"/>
    <s v="USD"/>
    <n v="1344636000"/>
    <n v="1341800110"/>
    <x v="0"/>
    <n v="105"/>
    <b v="1"/>
    <s v="music/indie rock"/>
    <n v="116"/>
    <n v="50.69"/>
    <s v="music"/>
    <s v="indie rock"/>
    <d v="2012-07-09T02:15:10"/>
    <d v="2012-08-10T22:00:00"/>
    <n v="33"/>
  </r>
  <r>
    <n v="1886"/>
    <n v="1200"/>
    <n v="1225"/>
    <x v="0"/>
    <s v="US"/>
    <s v="USD"/>
    <n v="1415832338"/>
    <n v="1413236738"/>
    <x v="0"/>
    <n v="29"/>
    <b v="1"/>
    <s v="music/indie rock"/>
    <n v="102"/>
    <n v="42.24"/>
    <s v="music"/>
    <s v="indie rock"/>
    <d v="2014-10-13T21:45:38"/>
    <d v="2014-11-12T22:45:38"/>
    <n v="30"/>
  </r>
  <r>
    <n v="1888"/>
    <n v="2500"/>
    <n v="4152"/>
    <x v="0"/>
    <s v="US"/>
    <s v="USD"/>
    <n v="1275368340"/>
    <n v="1272692732"/>
    <x v="0"/>
    <n v="89"/>
    <b v="1"/>
    <s v="music/indie rock"/>
    <n v="166"/>
    <n v="46.65"/>
    <s v="music"/>
    <s v="indie rock"/>
    <d v="2010-05-01T05:45:32"/>
    <d v="2010-06-01T04:59:00"/>
    <n v="31"/>
  </r>
  <r>
    <n v="1889"/>
    <n v="2000"/>
    <n v="2132"/>
    <x v="0"/>
    <s v="US"/>
    <s v="USD"/>
    <n v="1363024946"/>
    <n v="1359140546"/>
    <x v="0"/>
    <n v="44"/>
    <b v="1"/>
    <s v="music/indie rock"/>
    <n v="107"/>
    <n v="48.45"/>
    <s v="music"/>
    <s v="indie rock"/>
    <d v="2013-01-25T19:02:26"/>
    <d v="2013-03-11T18:02:26"/>
    <n v="45"/>
  </r>
  <r>
    <n v="1890"/>
    <n v="12000"/>
    <n v="17350.13"/>
    <x v="0"/>
    <s v="US"/>
    <s v="USD"/>
    <n v="1355597528"/>
    <n v="1353005528"/>
    <x v="0"/>
    <n v="246"/>
    <b v="1"/>
    <s v="music/indie rock"/>
    <n v="145"/>
    <n v="70.53"/>
    <s v="music"/>
    <s v="indie rock"/>
    <d v="2012-11-15T18:52:08"/>
    <d v="2012-12-15T18:52:08"/>
    <n v="30"/>
  </r>
  <r>
    <n v="1891"/>
    <n v="10000"/>
    <n v="10555"/>
    <x v="0"/>
    <s v="US"/>
    <s v="USD"/>
    <n v="1279778400"/>
    <n v="1275851354"/>
    <x v="0"/>
    <n v="120"/>
    <b v="1"/>
    <s v="music/indie rock"/>
    <n v="106"/>
    <n v="87.96"/>
    <s v="music"/>
    <s v="indie rock"/>
    <d v="2010-06-06T19:09:14"/>
    <d v="2010-07-22T06:00:00"/>
    <n v="45"/>
  </r>
  <r>
    <n v="1892"/>
    <n v="500"/>
    <n v="683"/>
    <x v="0"/>
    <s v="US"/>
    <s v="USD"/>
    <n v="1307459881"/>
    <n v="1304867881"/>
    <x v="0"/>
    <n v="26"/>
    <b v="1"/>
    <s v="music/indie rock"/>
    <n v="137"/>
    <n v="26.27"/>
    <s v="music"/>
    <s v="indie rock"/>
    <d v="2011-05-08T15:18:01"/>
    <d v="2011-06-07T15:18:01"/>
    <n v="30"/>
  </r>
  <r>
    <n v="1893"/>
    <n v="2500"/>
    <n v="2600"/>
    <x v="0"/>
    <s v="US"/>
    <s v="USD"/>
    <n v="1302926340"/>
    <n v="1301524585"/>
    <x v="0"/>
    <n v="45"/>
    <b v="1"/>
    <s v="music/indie rock"/>
    <n v="104"/>
    <n v="57.78"/>
    <s v="music"/>
    <s v="indie rock"/>
    <d v="2011-03-30T22:36:25"/>
    <d v="2011-04-16T03:59:00"/>
    <n v="16"/>
  </r>
  <r>
    <n v="1894"/>
    <n v="1000"/>
    <n v="1145"/>
    <x v="0"/>
    <s v="US"/>
    <s v="USD"/>
    <n v="1329082983"/>
    <n v="1326404583"/>
    <x v="0"/>
    <n v="20"/>
    <b v="1"/>
    <s v="music/indie rock"/>
    <n v="115"/>
    <n v="57.25"/>
    <s v="music"/>
    <s v="indie rock"/>
    <d v="2012-01-12T21:43:03"/>
    <d v="2012-02-12T21:43:03"/>
    <n v="31"/>
  </r>
  <r>
    <n v="1895"/>
    <n v="9072"/>
    <n v="9228"/>
    <x v="0"/>
    <s v="US"/>
    <s v="USD"/>
    <n v="1445363722"/>
    <n v="1442771722"/>
    <x v="0"/>
    <n v="47"/>
    <b v="1"/>
    <s v="music/indie rock"/>
    <n v="102"/>
    <n v="196.34"/>
    <s v="music"/>
    <s v="indie rock"/>
    <d v="2015-09-20T17:55:22"/>
    <d v="2015-10-20T17:55:22"/>
    <n v="30"/>
  </r>
  <r>
    <n v="1896"/>
    <n v="451"/>
    <n v="559"/>
    <x v="0"/>
    <s v="US"/>
    <s v="USD"/>
    <n v="1334250165"/>
    <n v="1331658165"/>
    <x v="0"/>
    <n v="13"/>
    <b v="1"/>
    <s v="music/indie rock"/>
    <n v="124"/>
    <n v="43"/>
    <s v="music"/>
    <s v="indie rock"/>
    <d v="2012-03-13T17:02:45"/>
    <d v="2012-04-12T17:02:45"/>
    <n v="30"/>
  </r>
  <r>
    <n v="1897"/>
    <n v="6350"/>
    <n v="6506"/>
    <x v="0"/>
    <s v="US"/>
    <s v="USD"/>
    <n v="1393966800"/>
    <n v="1392040806"/>
    <x v="0"/>
    <n v="183"/>
    <b v="1"/>
    <s v="music/indie rock"/>
    <n v="102"/>
    <n v="35.549999999999997"/>
    <s v="music"/>
    <s v="indie rock"/>
    <d v="2014-02-10T14:00:06"/>
    <d v="2014-03-04T21:00:00"/>
    <n v="22"/>
  </r>
  <r>
    <n v="1898"/>
    <n v="1000"/>
    <n v="1445"/>
    <x v="0"/>
    <s v="US"/>
    <s v="USD"/>
    <n v="1454349600"/>
    <n v="1451277473"/>
    <x v="0"/>
    <n v="21"/>
    <b v="1"/>
    <s v="music/indie rock"/>
    <n v="145"/>
    <n v="68.81"/>
    <s v="music"/>
    <s v="indie rock"/>
    <d v="2015-12-28T04:37:53"/>
    <d v="2016-02-01T18:00:00"/>
    <n v="36"/>
  </r>
  <r>
    <n v="1899"/>
    <n v="900"/>
    <n v="1200"/>
    <x v="0"/>
    <s v="US"/>
    <s v="USD"/>
    <n v="1427319366"/>
    <n v="1424730966"/>
    <x v="0"/>
    <n v="42"/>
    <b v="1"/>
    <s v="music/indie rock"/>
    <n v="133"/>
    <n v="28.57"/>
    <s v="music"/>
    <s v="indie rock"/>
    <d v="2015-02-23T22:36:06"/>
    <d v="2015-03-25T21:36:06"/>
    <n v="30"/>
  </r>
  <r>
    <n v="1900"/>
    <n v="2500"/>
    <n v="2734.11"/>
    <x v="0"/>
    <s v="US"/>
    <s v="USD"/>
    <n v="1349517540"/>
    <n v="1347137731"/>
    <x v="0"/>
    <n v="54"/>
    <b v="1"/>
    <s v="music/indie rock"/>
    <n v="109"/>
    <n v="50.63"/>
    <s v="music"/>
    <s v="indie rock"/>
    <d v="2012-09-08T20:55:31"/>
    <d v="2012-10-06T09:59:00"/>
    <n v="28"/>
  </r>
  <r>
    <n v="1903"/>
    <n v="3000"/>
    <n v="1398"/>
    <x v="2"/>
    <s v="US"/>
    <s v="USD"/>
    <n v="1485541791"/>
    <n v="1480357791"/>
    <x v="0"/>
    <n v="41"/>
    <b v="0"/>
    <s v="technology/gadgets"/>
    <n v="47"/>
    <n v="34.1"/>
    <s v="technology"/>
    <s v="gadgets"/>
    <d v="2016-11-28T18:29:51"/>
    <d v="2017-01-27T18:29:51"/>
    <n v="60"/>
  </r>
  <r>
    <n v="1904"/>
    <n v="50000"/>
    <n v="50"/>
    <x v="2"/>
    <s v="US"/>
    <s v="USD"/>
    <n v="1451752021"/>
    <n v="1447864021"/>
    <x v="0"/>
    <n v="2"/>
    <b v="0"/>
    <s v="technology/gadgets"/>
    <n v="0"/>
    <n v="25"/>
    <s v="technology"/>
    <s v="gadgets"/>
    <d v="2015-11-18T16:27:01"/>
    <d v="2016-01-02T16:27:01"/>
    <n v="45"/>
  </r>
  <r>
    <n v="1905"/>
    <n v="25000"/>
    <n v="42"/>
    <x v="2"/>
    <s v="US"/>
    <s v="USD"/>
    <n v="1410127994"/>
    <n v="1407535994"/>
    <x v="0"/>
    <n v="4"/>
    <b v="0"/>
    <s v="technology/gadgets"/>
    <n v="0"/>
    <n v="10.5"/>
    <s v="technology"/>
    <s v="gadgets"/>
    <d v="2014-08-08T22:13:14"/>
    <d v="2014-09-07T22:13:14"/>
    <n v="30"/>
  </r>
  <r>
    <n v="1906"/>
    <n v="50000"/>
    <n v="21380"/>
    <x v="2"/>
    <s v="US"/>
    <s v="USD"/>
    <n v="1466697983"/>
    <n v="1464105983"/>
    <x v="0"/>
    <n v="99"/>
    <b v="0"/>
    <s v="technology/gadgets"/>
    <n v="43"/>
    <n v="215.96"/>
    <s v="technology"/>
    <s v="gadgets"/>
    <d v="2016-05-24T16:06:23"/>
    <d v="2016-06-23T16:06:23"/>
    <n v="30"/>
  </r>
  <r>
    <n v="1907"/>
    <n v="30000"/>
    <n v="85"/>
    <x v="2"/>
    <s v="US"/>
    <s v="USD"/>
    <n v="1400853925"/>
    <n v="1399557925"/>
    <x v="0"/>
    <n v="4"/>
    <b v="0"/>
    <s v="technology/gadgets"/>
    <n v="0"/>
    <n v="21.25"/>
    <s v="technology"/>
    <s v="gadgets"/>
    <d v="2014-05-08T14:05:25"/>
    <d v="2014-05-23T14:05:25"/>
    <n v="15"/>
  </r>
  <r>
    <n v="1908"/>
    <n v="25000"/>
    <n v="433"/>
    <x v="2"/>
    <s v="US"/>
    <s v="USD"/>
    <n v="1483048900"/>
    <n v="1480456900"/>
    <x v="0"/>
    <n v="4"/>
    <b v="0"/>
    <s v="technology/gadgets"/>
    <n v="2"/>
    <n v="108.25"/>
    <s v="technology"/>
    <s v="gadgets"/>
    <d v="2016-11-29T22:01:40"/>
    <d v="2016-12-29T22:01:40"/>
    <n v="30"/>
  </r>
  <r>
    <n v="1909"/>
    <n v="35000"/>
    <n v="4939"/>
    <x v="2"/>
    <s v="US"/>
    <s v="USD"/>
    <n v="1414059479"/>
    <n v="1411467479"/>
    <x v="0"/>
    <n v="38"/>
    <b v="0"/>
    <s v="technology/gadgets"/>
    <n v="14"/>
    <n v="129.97"/>
    <s v="technology"/>
    <s v="gadgets"/>
    <d v="2014-09-23T10:17:59"/>
    <d v="2014-10-23T10:17:59"/>
    <n v="30"/>
  </r>
  <r>
    <n v="1912"/>
    <n v="5000"/>
    <n v="2965"/>
    <x v="2"/>
    <s v="US"/>
    <s v="USD"/>
    <n v="1433395560"/>
    <n v="1430803560"/>
    <x v="0"/>
    <n v="42"/>
    <b v="0"/>
    <s v="technology/gadgets"/>
    <n v="59"/>
    <n v="70.599999999999994"/>
    <s v="technology"/>
    <s v="gadgets"/>
    <d v="2015-05-05T05:26:00"/>
    <d v="2015-06-04T05:26:00"/>
    <n v="30"/>
  </r>
  <r>
    <n v="1914"/>
    <n v="666"/>
    <n v="60"/>
    <x v="2"/>
    <s v="US"/>
    <s v="USD"/>
    <n v="1414814340"/>
    <n v="1413519073"/>
    <x v="0"/>
    <n v="2"/>
    <b v="0"/>
    <s v="technology/gadgets"/>
    <n v="9"/>
    <n v="30"/>
    <s v="technology"/>
    <s v="gadgets"/>
    <d v="2014-10-17T04:11:13"/>
    <d v="2014-11-01T03:59:00"/>
    <n v="15"/>
  </r>
  <r>
    <n v="1915"/>
    <n v="500"/>
    <n v="8"/>
    <x v="2"/>
    <s v="US"/>
    <s v="USD"/>
    <n v="1409620222"/>
    <n v="1407892222"/>
    <x v="0"/>
    <n v="4"/>
    <b v="0"/>
    <s v="technology/gadgets"/>
    <n v="2"/>
    <n v="2"/>
    <s v="technology"/>
    <s v="gadgets"/>
    <d v="2014-08-13T01:10:22"/>
    <d v="2014-09-02T01:10:22"/>
    <n v="20"/>
  </r>
  <r>
    <n v="1916"/>
    <n v="20000"/>
    <n v="102"/>
    <x v="2"/>
    <s v="US"/>
    <s v="USD"/>
    <n v="1478542375"/>
    <n v="1476378775"/>
    <x v="0"/>
    <n v="6"/>
    <b v="0"/>
    <s v="technology/gadgets"/>
    <n v="1"/>
    <n v="17"/>
    <s v="technology"/>
    <s v="gadgets"/>
    <d v="2016-10-13T17:12:55"/>
    <d v="2016-11-07T18:12:55"/>
    <n v="25"/>
  </r>
  <r>
    <n v="1918"/>
    <n v="25000"/>
    <n v="260"/>
    <x v="2"/>
    <s v="US"/>
    <s v="USD"/>
    <n v="1407869851"/>
    <n v="1404845851"/>
    <x v="0"/>
    <n v="9"/>
    <b v="0"/>
    <s v="technology/gadgets"/>
    <n v="1"/>
    <n v="28.89"/>
    <s v="technology"/>
    <s v="gadgets"/>
    <d v="2014-07-08T18:57:31"/>
    <d v="2014-08-12T18:57:31"/>
    <n v="35"/>
  </r>
  <r>
    <n v="1919"/>
    <n v="500"/>
    <n v="237"/>
    <x v="2"/>
    <s v="US"/>
    <s v="USD"/>
    <n v="1432069249"/>
    <n v="1429477249"/>
    <x v="0"/>
    <n v="8"/>
    <b v="0"/>
    <s v="technology/gadgets"/>
    <n v="47"/>
    <n v="29.63"/>
    <s v="technology"/>
    <s v="gadgets"/>
    <d v="2015-04-19T21:00:49"/>
    <d v="2015-05-19T21:00:49"/>
    <n v="30"/>
  </r>
  <r>
    <n v="1921"/>
    <n v="1500"/>
    <n v="2052"/>
    <x v="0"/>
    <s v="US"/>
    <s v="USD"/>
    <n v="1342243143"/>
    <n v="1339651143"/>
    <x v="0"/>
    <n v="38"/>
    <b v="1"/>
    <s v="music/indie rock"/>
    <n v="137"/>
    <n v="54"/>
    <s v="music"/>
    <s v="indie rock"/>
    <d v="2012-06-14T05:19:03"/>
    <d v="2012-07-14T05:19:03"/>
    <n v="30"/>
  </r>
  <r>
    <n v="1922"/>
    <n v="2000"/>
    <n v="2311"/>
    <x v="0"/>
    <s v="US"/>
    <s v="USD"/>
    <n v="1386828507"/>
    <n v="1384236507"/>
    <x v="0"/>
    <n v="64"/>
    <b v="1"/>
    <s v="music/indie rock"/>
    <n v="116"/>
    <n v="36.11"/>
    <s v="music"/>
    <s v="indie rock"/>
    <d v="2013-11-12T06:08:27"/>
    <d v="2013-12-12T06:08:27"/>
    <n v="30"/>
  </r>
  <r>
    <n v="1923"/>
    <n v="125"/>
    <n v="301"/>
    <x v="0"/>
    <s v="US"/>
    <s v="USD"/>
    <n v="1317099540"/>
    <n v="1313612532"/>
    <x v="0"/>
    <n v="13"/>
    <b v="1"/>
    <s v="music/indie rock"/>
    <n v="241"/>
    <n v="23.15"/>
    <s v="music"/>
    <s v="indie rock"/>
    <d v="2011-08-17T20:22:12"/>
    <d v="2011-09-27T04:59:00"/>
    <n v="40"/>
  </r>
  <r>
    <n v="1924"/>
    <n v="3000"/>
    <n v="3432"/>
    <x v="0"/>
    <s v="US"/>
    <s v="USD"/>
    <n v="1389814380"/>
    <n v="1387390555"/>
    <x v="0"/>
    <n v="33"/>
    <b v="1"/>
    <s v="music/indie rock"/>
    <n v="114"/>
    <n v="104"/>
    <s v="music"/>
    <s v="indie rock"/>
    <d v="2013-12-18T18:15:55"/>
    <d v="2014-01-15T19:33:00"/>
    <n v="28"/>
  </r>
  <r>
    <n v="1925"/>
    <n v="1500"/>
    <n v="1655"/>
    <x v="0"/>
    <s v="US"/>
    <s v="USD"/>
    <n v="1381449600"/>
    <n v="1379540288"/>
    <x v="0"/>
    <n v="52"/>
    <b v="1"/>
    <s v="music/indie rock"/>
    <n v="110"/>
    <n v="31.83"/>
    <s v="music"/>
    <s v="indie rock"/>
    <d v="2013-09-18T21:38:08"/>
    <d v="2013-10-11T00:00:00"/>
    <n v="22"/>
  </r>
  <r>
    <n v="1926"/>
    <n v="1500"/>
    <n v="2930.69"/>
    <x v="0"/>
    <s v="US"/>
    <s v="USD"/>
    <n v="1288657560"/>
    <n v="1286319256"/>
    <x v="0"/>
    <n v="107"/>
    <b v="1"/>
    <s v="music/indie rock"/>
    <n v="195"/>
    <n v="27.39"/>
    <s v="music"/>
    <s v="indie rock"/>
    <d v="2010-10-05T22:54:16"/>
    <d v="2010-11-02T00:26:00"/>
    <n v="27"/>
  </r>
  <r>
    <n v="1927"/>
    <n v="600"/>
    <n v="620"/>
    <x v="0"/>
    <s v="US"/>
    <s v="USD"/>
    <n v="1331182740"/>
    <n v="1329856839"/>
    <x v="0"/>
    <n v="11"/>
    <b v="1"/>
    <s v="music/indie rock"/>
    <n v="103"/>
    <n v="56.36"/>
    <s v="music"/>
    <s v="indie rock"/>
    <d v="2012-02-21T20:40:39"/>
    <d v="2012-03-08T04:59:00"/>
    <n v="15"/>
  </r>
  <r>
    <n v="1928"/>
    <n v="2550"/>
    <n v="2630"/>
    <x v="0"/>
    <s v="US"/>
    <s v="USD"/>
    <n v="1367940794"/>
    <n v="1365348794"/>
    <x v="0"/>
    <n v="34"/>
    <b v="1"/>
    <s v="music/indie rock"/>
    <n v="103"/>
    <n v="77.349999999999994"/>
    <s v="music"/>
    <s v="indie rock"/>
    <d v="2013-04-07T15:33:14"/>
    <d v="2013-05-07T15:33:14"/>
    <n v="30"/>
  </r>
  <r>
    <n v="1929"/>
    <n v="3200"/>
    <n v="3210"/>
    <x v="0"/>
    <s v="US"/>
    <s v="USD"/>
    <n v="1309825866"/>
    <n v="1306197066"/>
    <x v="0"/>
    <n v="75"/>
    <b v="1"/>
    <s v="music/indie rock"/>
    <n v="100"/>
    <n v="42.8"/>
    <s v="music"/>
    <s v="indie rock"/>
    <d v="2011-05-24T00:31:06"/>
    <d v="2011-07-05T00:31:06"/>
    <n v="42"/>
  </r>
  <r>
    <n v="1930"/>
    <n v="1000"/>
    <n v="1270"/>
    <x v="0"/>
    <s v="US"/>
    <s v="USD"/>
    <n v="1373203482"/>
    <n v="1368019482"/>
    <x v="0"/>
    <n v="26"/>
    <b v="1"/>
    <s v="music/indie rock"/>
    <n v="127"/>
    <n v="48.85"/>
    <s v="music"/>
    <s v="indie rock"/>
    <d v="2013-05-08T13:24:42"/>
    <d v="2013-07-07T13:24:42"/>
    <n v="60"/>
  </r>
  <r>
    <n v="1931"/>
    <n v="2000"/>
    <n v="2412.02"/>
    <x v="0"/>
    <s v="US"/>
    <s v="USD"/>
    <n v="1337657400"/>
    <n v="1336512309"/>
    <x v="0"/>
    <n v="50"/>
    <b v="1"/>
    <s v="music/indie rock"/>
    <n v="121"/>
    <n v="48.24"/>
    <s v="music"/>
    <s v="indie rock"/>
    <d v="2012-05-08T21:25:09"/>
    <d v="2012-05-22T03:30:00"/>
    <n v="13"/>
  </r>
  <r>
    <n v="1932"/>
    <n v="5250"/>
    <n v="5617"/>
    <x v="0"/>
    <s v="US"/>
    <s v="USD"/>
    <n v="1327433173"/>
    <n v="1325618773"/>
    <x v="0"/>
    <n v="80"/>
    <b v="1"/>
    <s v="music/indie rock"/>
    <n v="107"/>
    <n v="70.209999999999994"/>
    <s v="music"/>
    <s v="indie rock"/>
    <d v="2012-01-03T19:26:13"/>
    <d v="2012-01-24T19:26:13"/>
    <n v="21"/>
  </r>
  <r>
    <n v="1933"/>
    <n v="6000"/>
    <n v="10346"/>
    <x v="0"/>
    <s v="US"/>
    <s v="USD"/>
    <n v="1411787307"/>
    <n v="1409195307"/>
    <x v="0"/>
    <n v="110"/>
    <b v="1"/>
    <s v="music/indie rock"/>
    <n v="172"/>
    <n v="94.05"/>
    <s v="music"/>
    <s v="indie rock"/>
    <d v="2014-08-28T03:08:27"/>
    <d v="2014-09-27T03:08:27"/>
    <n v="30"/>
  </r>
  <r>
    <n v="1934"/>
    <n v="5000"/>
    <n v="6181"/>
    <x v="0"/>
    <s v="US"/>
    <s v="USD"/>
    <n v="1324789200"/>
    <n v="1321649321"/>
    <x v="0"/>
    <n v="77"/>
    <b v="1"/>
    <s v="music/indie rock"/>
    <n v="124"/>
    <n v="80.27"/>
    <s v="music"/>
    <s v="indie rock"/>
    <d v="2011-11-18T20:48:41"/>
    <d v="2011-12-25T05:00:00"/>
    <n v="36"/>
  </r>
  <r>
    <n v="1935"/>
    <n v="2500"/>
    <n v="2710"/>
    <x v="0"/>
    <s v="US"/>
    <s v="USD"/>
    <n v="1403326740"/>
    <n v="1400106171"/>
    <x v="0"/>
    <n v="50"/>
    <b v="1"/>
    <s v="music/indie rock"/>
    <n v="108"/>
    <n v="54.2"/>
    <s v="music"/>
    <s v="indie rock"/>
    <d v="2014-05-14T22:22:51"/>
    <d v="2014-06-21T04:59:00"/>
    <n v="37"/>
  </r>
  <r>
    <n v="1936"/>
    <n v="7500"/>
    <n v="8739.01"/>
    <x v="0"/>
    <s v="US"/>
    <s v="USD"/>
    <n v="1323151140"/>
    <n v="1320528070"/>
    <x v="0"/>
    <n v="145"/>
    <b v="1"/>
    <s v="music/indie rock"/>
    <n v="117"/>
    <n v="60.27"/>
    <s v="music"/>
    <s v="indie rock"/>
    <d v="2011-11-05T21:21:10"/>
    <d v="2011-12-06T05:59:00"/>
    <n v="30"/>
  </r>
  <r>
    <n v="1937"/>
    <n v="600"/>
    <n v="1123.47"/>
    <x v="0"/>
    <s v="US"/>
    <s v="USD"/>
    <n v="1339732740"/>
    <n v="1338346281"/>
    <x v="0"/>
    <n v="29"/>
    <b v="1"/>
    <s v="music/indie rock"/>
    <n v="187"/>
    <n v="38.74"/>
    <s v="music"/>
    <s v="indie rock"/>
    <d v="2012-05-30T02:51:21"/>
    <d v="2012-06-15T03:59:00"/>
    <n v="16"/>
  </r>
  <r>
    <n v="1938"/>
    <n v="15000"/>
    <n v="17390"/>
    <x v="0"/>
    <s v="US"/>
    <s v="USD"/>
    <n v="1372741200"/>
    <n v="1370067231"/>
    <x v="0"/>
    <n v="114"/>
    <b v="1"/>
    <s v="music/indie rock"/>
    <n v="116"/>
    <n v="152.54"/>
    <s v="music"/>
    <s v="indie rock"/>
    <d v="2013-06-01T06:13:51"/>
    <d v="2013-07-02T05:00:00"/>
    <n v="31"/>
  </r>
  <r>
    <n v="1939"/>
    <n v="10000"/>
    <n v="11070"/>
    <x v="0"/>
    <s v="US"/>
    <s v="USD"/>
    <n v="1362955108"/>
    <n v="1360366708"/>
    <x v="0"/>
    <n v="96"/>
    <b v="1"/>
    <s v="music/indie rock"/>
    <n v="111"/>
    <n v="115.31"/>
    <s v="music"/>
    <s v="indie rock"/>
    <d v="2013-02-08T23:38:28"/>
    <d v="2013-03-10T22:38:28"/>
    <n v="30"/>
  </r>
  <r>
    <n v="1940"/>
    <n v="650"/>
    <n v="1111"/>
    <x v="0"/>
    <s v="US"/>
    <s v="USD"/>
    <n v="1308110340"/>
    <n v="1304770233"/>
    <x v="0"/>
    <n v="31"/>
    <b v="1"/>
    <s v="music/indie rock"/>
    <n v="171"/>
    <n v="35.840000000000003"/>
    <s v="music"/>
    <s v="indie rock"/>
    <d v="2011-05-07T12:10:33"/>
    <d v="2011-06-15T03:59:00"/>
    <n v="39"/>
  </r>
  <r>
    <n v="1941"/>
    <n v="250000"/>
    <n v="315295.89"/>
    <x v="0"/>
    <s v="US"/>
    <s v="USD"/>
    <n v="1400137131"/>
    <n v="1397545131"/>
    <x v="1"/>
    <n v="4883"/>
    <b v="1"/>
    <s v="technology/hardware"/>
    <n v="126"/>
    <n v="64.569999999999993"/>
    <s v="technology"/>
    <s v="hardware"/>
    <d v="2014-04-15T06:58:51"/>
    <d v="2014-05-15T06:58:51"/>
    <n v="30"/>
  </r>
  <r>
    <n v="1942"/>
    <n v="6000"/>
    <n v="8306.42"/>
    <x v="0"/>
    <s v="US"/>
    <s v="USD"/>
    <n v="1309809140"/>
    <n v="1302033140"/>
    <x v="1"/>
    <n v="95"/>
    <b v="1"/>
    <s v="technology/hardware"/>
    <n v="138"/>
    <n v="87.44"/>
    <s v="technology"/>
    <s v="hardware"/>
    <d v="2011-04-05T19:52:20"/>
    <d v="2011-07-04T19:52:20"/>
    <n v="90"/>
  </r>
  <r>
    <n v="1943"/>
    <n v="10000"/>
    <n v="170525"/>
    <x v="0"/>
    <s v="US"/>
    <s v="USD"/>
    <n v="1470896916"/>
    <n v="1467008916"/>
    <x v="1"/>
    <n v="2478"/>
    <b v="1"/>
    <s v="technology/hardware"/>
    <n v="1705"/>
    <n v="68.819999999999993"/>
    <s v="technology"/>
    <s v="hardware"/>
    <d v="2016-06-27T06:28:36"/>
    <d v="2016-08-11T06:28:36"/>
    <n v="45"/>
  </r>
  <r>
    <n v="1944"/>
    <n v="40000"/>
    <n v="315222.2"/>
    <x v="0"/>
    <s v="US"/>
    <s v="USD"/>
    <n v="1398952890"/>
    <n v="1396360890"/>
    <x v="1"/>
    <n v="1789"/>
    <b v="1"/>
    <s v="technology/hardware"/>
    <n v="788"/>
    <n v="176.2"/>
    <s v="technology"/>
    <s v="hardware"/>
    <d v="2014-04-01T14:01:30"/>
    <d v="2014-05-01T14:01:30"/>
    <n v="30"/>
  </r>
  <r>
    <n v="1946"/>
    <n v="7500"/>
    <n v="11231"/>
    <x v="0"/>
    <s v="US"/>
    <s v="USD"/>
    <n v="1397961361"/>
    <n v="1392780961"/>
    <x v="1"/>
    <n v="70"/>
    <b v="1"/>
    <s v="technology/hardware"/>
    <n v="150"/>
    <n v="160.44"/>
    <s v="technology"/>
    <s v="hardware"/>
    <d v="2014-02-19T03:36:01"/>
    <d v="2014-04-20T02:36:01"/>
    <n v="60"/>
  </r>
  <r>
    <n v="1947"/>
    <n v="800"/>
    <n v="805.07"/>
    <x v="0"/>
    <s v="US"/>
    <s v="USD"/>
    <n v="1258955940"/>
    <n v="1255730520"/>
    <x v="1"/>
    <n v="23"/>
    <b v="1"/>
    <s v="technology/hardware"/>
    <n v="101"/>
    <n v="35"/>
    <s v="technology"/>
    <s v="hardware"/>
    <d v="2009-10-16T22:02:00"/>
    <d v="2009-11-23T05:59:00"/>
    <n v="37"/>
  </r>
  <r>
    <n v="1948"/>
    <n v="100000"/>
    <n v="800211"/>
    <x v="0"/>
    <s v="US"/>
    <s v="USD"/>
    <n v="1465232520"/>
    <n v="1460557809"/>
    <x v="1"/>
    <n v="4245"/>
    <b v="1"/>
    <s v="technology/hardware"/>
    <n v="800"/>
    <n v="188.51"/>
    <s v="technology"/>
    <s v="hardware"/>
    <d v="2016-04-13T14:30:09"/>
    <d v="2016-06-06T17:02:00"/>
    <n v="54"/>
  </r>
  <r>
    <n v="1950"/>
    <n v="48000"/>
    <n v="96248.960000000006"/>
    <x v="0"/>
    <s v="US"/>
    <s v="USD"/>
    <n v="1303446073"/>
    <n v="1300767673"/>
    <x v="1"/>
    <n v="1876"/>
    <b v="1"/>
    <s v="technology/hardware"/>
    <n v="201"/>
    <n v="51.31"/>
    <s v="technology"/>
    <s v="hardware"/>
    <d v="2011-03-22T04:21:13"/>
    <d v="2011-04-22T04:21:13"/>
    <n v="31"/>
  </r>
  <r>
    <n v="1951"/>
    <n v="50000"/>
    <n v="106222"/>
    <x v="0"/>
    <s v="US"/>
    <s v="USD"/>
    <n v="1478516737"/>
    <n v="1475921137"/>
    <x v="1"/>
    <n v="834"/>
    <b v="1"/>
    <s v="technology/hardware"/>
    <n v="212"/>
    <n v="127.36"/>
    <s v="technology"/>
    <s v="hardware"/>
    <d v="2016-10-08T10:05:37"/>
    <d v="2016-11-07T11:05:37"/>
    <n v="30"/>
  </r>
  <r>
    <n v="1953"/>
    <n v="15000"/>
    <n v="33892"/>
    <x v="0"/>
    <s v="US"/>
    <s v="USD"/>
    <n v="1330657200"/>
    <n v="1328158065"/>
    <x v="1"/>
    <n v="147"/>
    <b v="1"/>
    <s v="technology/hardware"/>
    <n v="226"/>
    <n v="230.56"/>
    <s v="technology"/>
    <s v="hardware"/>
    <d v="2012-02-02T04:47:45"/>
    <d v="2012-03-02T03:00:00"/>
    <n v="29"/>
  </r>
  <r>
    <n v="1954"/>
    <n v="50000"/>
    <n v="349474"/>
    <x v="0"/>
    <s v="US"/>
    <s v="USD"/>
    <n v="1457758800"/>
    <n v="1453730176"/>
    <x v="1"/>
    <n v="415"/>
    <b v="1"/>
    <s v="technology/hardware"/>
    <n v="699"/>
    <n v="842.11"/>
    <s v="technology"/>
    <s v="hardware"/>
    <d v="2016-01-25T13:56:16"/>
    <d v="2016-03-12T05:00:00"/>
    <n v="47"/>
  </r>
  <r>
    <n v="1955"/>
    <n v="42000"/>
    <n v="167410.01999999999"/>
    <x v="0"/>
    <s v="US"/>
    <s v="USD"/>
    <n v="1337799600"/>
    <n v="1334989881"/>
    <x v="1"/>
    <n v="290"/>
    <b v="1"/>
    <s v="technology/hardware"/>
    <n v="399"/>
    <n v="577.28"/>
    <s v="technology"/>
    <s v="hardware"/>
    <d v="2012-04-21T06:31:21"/>
    <d v="2012-05-23T19:00:00"/>
    <n v="33"/>
  </r>
  <r>
    <n v="1956"/>
    <n v="60000"/>
    <n v="176420"/>
    <x v="0"/>
    <s v="US"/>
    <s v="USD"/>
    <n v="1429391405"/>
    <n v="1425507005"/>
    <x v="1"/>
    <n v="365"/>
    <b v="1"/>
    <s v="technology/hardware"/>
    <n v="294"/>
    <n v="483.34"/>
    <s v="technology"/>
    <s v="hardware"/>
    <d v="2015-03-04T22:10:05"/>
    <d v="2015-04-18T21:10:05"/>
    <n v="45"/>
  </r>
  <r>
    <n v="1957"/>
    <n v="30000"/>
    <n v="50251.41"/>
    <x v="0"/>
    <s v="US"/>
    <s v="USD"/>
    <n v="1351304513"/>
    <n v="1348712513"/>
    <x v="1"/>
    <n v="660"/>
    <b v="1"/>
    <s v="technology/hardware"/>
    <n v="168"/>
    <n v="76.14"/>
    <s v="technology"/>
    <s v="hardware"/>
    <d v="2012-09-27T02:21:53"/>
    <d v="2012-10-27T02:21:53"/>
    <n v="30"/>
  </r>
  <r>
    <n v="1958"/>
    <n v="7000"/>
    <n v="100490.02"/>
    <x v="0"/>
    <s v="US"/>
    <s v="USD"/>
    <n v="1364078561"/>
    <n v="1361490161"/>
    <x v="1"/>
    <n v="1356"/>
    <b v="1"/>
    <s v="technology/hardware"/>
    <n v="1436"/>
    <n v="74.11"/>
    <s v="technology"/>
    <s v="hardware"/>
    <d v="2013-02-21T23:42:41"/>
    <d v="2013-03-23T22:42:41"/>
    <n v="30"/>
  </r>
  <r>
    <n v="1959"/>
    <n v="10000"/>
    <n v="15673.44"/>
    <x v="0"/>
    <s v="US"/>
    <s v="USD"/>
    <n v="1412121600"/>
    <n v="1408565860"/>
    <x v="1"/>
    <n v="424"/>
    <b v="1"/>
    <s v="technology/hardware"/>
    <n v="157"/>
    <n v="36.97"/>
    <s v="technology"/>
    <s v="hardware"/>
    <d v="2014-08-20T20:17:40"/>
    <d v="2014-10-01T00:00:00"/>
    <n v="41"/>
  </r>
  <r>
    <n v="1961"/>
    <n v="10000"/>
    <n v="110538.12"/>
    <x v="0"/>
    <s v="US"/>
    <s v="USD"/>
    <n v="1349495940"/>
    <n v="1346042417"/>
    <x v="1"/>
    <n v="1633"/>
    <b v="1"/>
    <s v="technology/hardware"/>
    <n v="1105"/>
    <n v="67.69"/>
    <s v="technology"/>
    <s v="hardware"/>
    <d v="2012-08-27T04:40:17"/>
    <d v="2012-10-06T03:59:00"/>
    <n v="40"/>
  </r>
  <r>
    <n v="1962"/>
    <n v="10000"/>
    <n v="19292.5"/>
    <x v="0"/>
    <s v="US"/>
    <s v="USD"/>
    <n v="1400006636"/>
    <n v="1397414636"/>
    <x v="1"/>
    <n v="306"/>
    <b v="1"/>
    <s v="technology/hardware"/>
    <n v="193"/>
    <n v="63.05"/>
    <s v="technology"/>
    <s v="hardware"/>
    <d v="2014-04-13T18:43:56"/>
    <d v="2014-05-13T18:43:56"/>
    <n v="30"/>
  </r>
  <r>
    <n v="1965"/>
    <n v="5000"/>
    <n v="13114"/>
    <x v="0"/>
    <s v="US"/>
    <s v="USD"/>
    <n v="1326330000"/>
    <n v="1324433310"/>
    <x v="1"/>
    <n v="103"/>
    <b v="1"/>
    <s v="technology/hardware"/>
    <n v="262"/>
    <n v="127.32"/>
    <s v="technology"/>
    <s v="hardware"/>
    <d v="2011-12-21T02:08:30"/>
    <d v="2012-01-12T01:00:00"/>
    <n v="22"/>
  </r>
  <r>
    <n v="1966"/>
    <n v="100000"/>
    <n v="206743.09"/>
    <x v="0"/>
    <s v="US"/>
    <s v="USD"/>
    <n v="1408021098"/>
    <n v="1405429098"/>
    <x v="1"/>
    <n v="1513"/>
    <b v="1"/>
    <s v="technology/hardware"/>
    <n v="207"/>
    <n v="136.63999999999999"/>
    <s v="technology"/>
    <s v="hardware"/>
    <d v="2014-07-15T12:58:18"/>
    <d v="2014-08-14T12:58:18"/>
    <n v="30"/>
  </r>
  <r>
    <n v="1967"/>
    <n v="20000"/>
    <n v="74026"/>
    <x v="0"/>
    <s v="US"/>
    <s v="USD"/>
    <n v="1398959729"/>
    <n v="1396367729"/>
    <x v="1"/>
    <n v="405"/>
    <b v="1"/>
    <s v="technology/hardware"/>
    <n v="370"/>
    <n v="182.78"/>
    <s v="technology"/>
    <s v="hardware"/>
    <d v="2014-04-01T15:55:29"/>
    <d v="2014-05-01T15:55:29"/>
    <n v="30"/>
  </r>
  <r>
    <n v="1968"/>
    <n v="50000"/>
    <n v="142483"/>
    <x v="0"/>
    <s v="US"/>
    <s v="USD"/>
    <n v="1480777515"/>
    <n v="1478095515"/>
    <x v="1"/>
    <n v="510"/>
    <b v="1"/>
    <s v="technology/hardware"/>
    <n v="285"/>
    <n v="279.38"/>
    <s v="technology"/>
    <s v="hardware"/>
    <d v="2016-11-02T14:05:15"/>
    <d v="2016-12-03T15:05:15"/>
    <n v="31"/>
  </r>
  <r>
    <n v="1970"/>
    <n v="5000"/>
    <n v="56590"/>
    <x v="0"/>
    <s v="US"/>
    <s v="USD"/>
    <n v="1366429101"/>
    <n v="1361248701"/>
    <x v="1"/>
    <n v="701"/>
    <b v="1"/>
    <s v="technology/hardware"/>
    <n v="1132"/>
    <n v="80.73"/>
    <s v="technology"/>
    <s v="hardware"/>
    <d v="2013-02-19T04:38:21"/>
    <d v="2013-04-20T03:38:21"/>
    <n v="60"/>
  </r>
  <r>
    <n v="1971"/>
    <n v="400000"/>
    <n v="1052110.8700000001"/>
    <x v="0"/>
    <s v="US"/>
    <s v="USD"/>
    <n v="1384488000"/>
    <n v="1381752061"/>
    <x v="1"/>
    <n v="3863"/>
    <b v="1"/>
    <s v="technology/hardware"/>
    <n v="263"/>
    <n v="272.36"/>
    <s v="technology"/>
    <s v="hardware"/>
    <d v="2013-10-14T12:01:01"/>
    <d v="2013-11-15T04:00:00"/>
    <n v="32"/>
  </r>
  <r>
    <n v="1972"/>
    <n v="2500"/>
    <n v="16862"/>
    <x v="0"/>
    <s v="US"/>
    <s v="USD"/>
    <n v="1353201444"/>
    <n v="1350605844"/>
    <x v="1"/>
    <n v="238"/>
    <b v="1"/>
    <s v="technology/hardware"/>
    <n v="674"/>
    <n v="70.849999999999994"/>
    <s v="technology"/>
    <s v="hardware"/>
    <d v="2012-10-19T00:17:24"/>
    <d v="2012-11-18T01:17:24"/>
    <n v="30"/>
  </r>
  <r>
    <n v="1973"/>
    <n v="198000"/>
    <n v="508525.01"/>
    <x v="0"/>
    <s v="US"/>
    <s v="USD"/>
    <n v="1470466800"/>
    <n v="1467134464"/>
    <x v="1"/>
    <n v="2051"/>
    <b v="1"/>
    <s v="technology/hardware"/>
    <n v="257"/>
    <n v="247.94"/>
    <s v="technology"/>
    <s v="hardware"/>
    <d v="2016-06-28T17:21:04"/>
    <d v="2016-08-06T07:00:00"/>
    <n v="39"/>
  </r>
  <r>
    <n v="1975"/>
    <n v="16000"/>
    <n v="33393.339999999997"/>
    <x v="0"/>
    <s v="US"/>
    <s v="USD"/>
    <n v="1362938851"/>
    <n v="1360346851"/>
    <x v="1"/>
    <n v="253"/>
    <b v="1"/>
    <s v="technology/hardware"/>
    <n v="209"/>
    <n v="131.99"/>
    <s v="technology"/>
    <s v="hardware"/>
    <d v="2013-02-08T18:07:31"/>
    <d v="2013-03-10T18:07:31"/>
    <n v="30"/>
  </r>
  <r>
    <n v="1977"/>
    <n v="50000"/>
    <n v="201165"/>
    <x v="0"/>
    <s v="US"/>
    <s v="USD"/>
    <n v="1450511940"/>
    <n v="1446527540"/>
    <x v="1"/>
    <n v="821"/>
    <b v="1"/>
    <s v="technology/hardware"/>
    <n v="402"/>
    <n v="245.02"/>
    <s v="technology"/>
    <s v="hardware"/>
    <d v="2015-11-03T05:12:20"/>
    <d v="2015-12-19T07:59:00"/>
    <n v="46"/>
  </r>
  <r>
    <n v="1978"/>
    <n v="50000"/>
    <n v="513422.57"/>
    <x v="0"/>
    <s v="US"/>
    <s v="USD"/>
    <n v="1339484400"/>
    <n v="1336627492"/>
    <x v="1"/>
    <n v="388"/>
    <b v="1"/>
    <s v="technology/hardware"/>
    <n v="1027"/>
    <n v="1323.25"/>
    <s v="technology"/>
    <s v="hardware"/>
    <d v="2012-05-10T05:24:52"/>
    <d v="2012-06-12T07:00:00"/>
    <n v="33"/>
  </r>
  <r>
    <n v="1979"/>
    <n v="200000"/>
    <n v="229802.31"/>
    <x v="0"/>
    <s v="US"/>
    <s v="USD"/>
    <n v="1447909140"/>
    <n v="1444734146"/>
    <x v="1"/>
    <n v="813"/>
    <b v="1"/>
    <s v="technology/hardware"/>
    <n v="115"/>
    <n v="282.66000000000003"/>
    <s v="technology"/>
    <s v="hardware"/>
    <d v="2015-10-13T11:02:26"/>
    <d v="2015-11-19T04:59:00"/>
    <n v="37"/>
  </r>
  <r>
    <n v="1983"/>
    <n v="33000"/>
    <n v="1419"/>
    <x v="2"/>
    <s v="US"/>
    <s v="USD"/>
    <n v="1472799600"/>
    <n v="1470874618"/>
    <x v="0"/>
    <n v="16"/>
    <b v="0"/>
    <s v="photography/people"/>
    <n v="4"/>
    <n v="88.69"/>
    <s v="photography"/>
    <s v="people"/>
    <d v="2016-08-11T00:16:58"/>
    <d v="2016-09-02T07:00:00"/>
    <n v="22"/>
  </r>
  <r>
    <n v="1984"/>
    <n v="15000"/>
    <n v="3172"/>
    <x v="2"/>
    <s v="US"/>
    <s v="USD"/>
    <n v="1417377481"/>
    <n v="1412189881"/>
    <x v="0"/>
    <n v="7"/>
    <b v="0"/>
    <s v="photography/people"/>
    <n v="21"/>
    <n v="453.14"/>
    <s v="photography"/>
    <s v="people"/>
    <d v="2014-10-01T18:58:01"/>
    <d v="2014-11-30T19:58:01"/>
    <n v="60"/>
  </r>
  <r>
    <n v="1988"/>
    <n v="6000"/>
    <n v="25"/>
    <x v="2"/>
    <s v="US"/>
    <s v="USD"/>
    <n v="1440094742"/>
    <n v="1437502742"/>
    <x v="0"/>
    <n v="1"/>
    <b v="0"/>
    <s v="photography/people"/>
    <n v="0"/>
    <n v="25"/>
    <s v="photography"/>
    <s v="people"/>
    <d v="2015-07-21T18:19:02"/>
    <d v="2015-08-20T18:19:02"/>
    <n v="30"/>
  </r>
  <r>
    <n v="1989"/>
    <n v="5000"/>
    <n v="50"/>
    <x v="2"/>
    <s v="US"/>
    <s v="USD"/>
    <n v="1481473208"/>
    <n v="1478881208"/>
    <x v="0"/>
    <n v="1"/>
    <b v="0"/>
    <s v="photography/people"/>
    <n v="1"/>
    <n v="50"/>
    <s v="photography"/>
    <s v="people"/>
    <d v="2016-11-11T16:20:08"/>
    <d v="2016-12-11T16:20:08"/>
    <n v="30"/>
  </r>
  <r>
    <n v="1990"/>
    <n v="3000"/>
    <n v="509"/>
    <x v="2"/>
    <s v="US"/>
    <s v="USD"/>
    <n v="1455338532"/>
    <n v="1454042532"/>
    <x v="0"/>
    <n v="5"/>
    <b v="0"/>
    <s v="photography/people"/>
    <n v="17"/>
    <n v="101.8"/>
    <s v="photography"/>
    <s v="people"/>
    <d v="2016-01-29T04:42:12"/>
    <d v="2016-02-13T04:42:12"/>
    <n v="15"/>
  </r>
  <r>
    <n v="1991"/>
    <n v="2000"/>
    <n v="140"/>
    <x v="2"/>
    <s v="US"/>
    <s v="USD"/>
    <n v="1435958786"/>
    <n v="1434144386"/>
    <x v="0"/>
    <n v="3"/>
    <b v="0"/>
    <s v="photography/people"/>
    <n v="7"/>
    <n v="46.67"/>
    <s v="photography"/>
    <s v="people"/>
    <d v="2015-06-12T21:26:26"/>
    <d v="2015-07-03T21:26:26"/>
    <n v="21"/>
  </r>
  <r>
    <n v="1992"/>
    <n v="1500"/>
    <n v="2"/>
    <x v="2"/>
    <s v="US"/>
    <s v="USD"/>
    <n v="1424229991"/>
    <n v="1421637991"/>
    <x v="0"/>
    <n v="2"/>
    <b v="0"/>
    <s v="photography/people"/>
    <n v="0"/>
    <n v="1"/>
    <s v="photography"/>
    <s v="people"/>
    <d v="2015-01-19T03:26:31"/>
    <d v="2015-02-18T03:26:31"/>
    <n v="30"/>
  </r>
  <r>
    <n v="1994"/>
    <n v="3200"/>
    <n v="0"/>
    <x v="2"/>
    <s v="US"/>
    <s v="USD"/>
    <n v="1481072942"/>
    <n v="1475885342"/>
    <x v="0"/>
    <n v="0"/>
    <b v="0"/>
    <s v="photography/people"/>
    <n v="0"/>
    <n v="0"/>
    <s v="photography"/>
    <s v="people"/>
    <d v="2016-10-08T00:09:02"/>
    <d v="2016-12-07T01:09:02"/>
    <n v="60"/>
  </r>
  <r>
    <n v="1996"/>
    <n v="133800"/>
    <n v="0"/>
    <x v="2"/>
    <s v="US"/>
    <s v="USD"/>
    <n v="1405021211"/>
    <n v="1402429211"/>
    <x v="0"/>
    <n v="0"/>
    <b v="0"/>
    <s v="photography/people"/>
    <n v="0"/>
    <n v="0"/>
    <s v="photography"/>
    <s v="people"/>
    <d v="2014-06-10T19:40:11"/>
    <d v="2014-07-10T19:40:11"/>
    <n v="30"/>
  </r>
  <r>
    <n v="1997"/>
    <n v="6500"/>
    <n v="0"/>
    <x v="2"/>
    <s v="US"/>
    <s v="USD"/>
    <n v="1409091612"/>
    <n v="1406499612"/>
    <x v="0"/>
    <n v="0"/>
    <b v="0"/>
    <s v="photography/people"/>
    <n v="0"/>
    <n v="0"/>
    <s v="photography"/>
    <s v="people"/>
    <d v="2014-07-27T22:20:12"/>
    <d v="2014-08-26T22:20:12"/>
    <n v="30"/>
  </r>
  <r>
    <n v="1998"/>
    <n v="2500"/>
    <n v="655"/>
    <x v="2"/>
    <s v="US"/>
    <s v="USD"/>
    <n v="1406861438"/>
    <n v="1402973438"/>
    <x v="0"/>
    <n v="3"/>
    <b v="0"/>
    <s v="photography/people"/>
    <n v="26"/>
    <n v="218.33"/>
    <s v="photography"/>
    <s v="people"/>
    <d v="2014-06-17T02:50:38"/>
    <d v="2014-08-01T02:50:38"/>
    <n v="45"/>
  </r>
  <r>
    <n v="2002"/>
    <n v="50000"/>
    <n v="108397.11"/>
    <x v="0"/>
    <s v="US"/>
    <s v="USD"/>
    <n v="1485191143"/>
    <n v="1482599143"/>
    <x v="1"/>
    <n v="1375"/>
    <b v="1"/>
    <s v="technology/hardware"/>
    <n v="217"/>
    <n v="78.83"/>
    <s v="technology"/>
    <s v="hardware"/>
    <d v="2016-12-24T17:05:43"/>
    <d v="2017-01-23T17:05:43"/>
    <n v="30"/>
  </r>
  <r>
    <n v="2003"/>
    <n v="500"/>
    <n v="1560"/>
    <x v="0"/>
    <s v="US"/>
    <s v="USD"/>
    <n v="1278111600"/>
    <n v="1276830052"/>
    <x v="1"/>
    <n v="17"/>
    <b v="1"/>
    <s v="technology/hardware"/>
    <n v="312"/>
    <n v="91.76"/>
    <s v="technology"/>
    <s v="hardware"/>
    <d v="2010-06-18T03:00:52"/>
    <d v="2010-07-02T23:00:00"/>
    <n v="15"/>
  </r>
  <r>
    <n v="2004"/>
    <n v="50000"/>
    <n v="117210.24000000001"/>
    <x v="0"/>
    <s v="US"/>
    <s v="USD"/>
    <n v="1405002663"/>
    <n v="1402410663"/>
    <x v="1"/>
    <n v="354"/>
    <b v="1"/>
    <s v="technology/hardware"/>
    <n v="234"/>
    <n v="331.1"/>
    <s v="technology"/>
    <s v="hardware"/>
    <d v="2014-06-10T14:31:03"/>
    <d v="2014-07-10T14:31:03"/>
    <n v="30"/>
  </r>
  <r>
    <n v="2005"/>
    <n v="30000"/>
    <n v="37104.03"/>
    <x v="0"/>
    <s v="US"/>
    <s v="USD"/>
    <n v="1381895940"/>
    <n v="1379532618"/>
    <x v="1"/>
    <n v="191"/>
    <b v="1"/>
    <s v="technology/hardware"/>
    <n v="124"/>
    <n v="194.26"/>
    <s v="technology"/>
    <s v="hardware"/>
    <d v="2013-09-18T19:30:18"/>
    <d v="2013-10-16T03:59:00"/>
    <n v="27"/>
  </r>
  <r>
    <n v="2006"/>
    <n v="50000"/>
    <n v="123920"/>
    <x v="0"/>
    <s v="US"/>
    <s v="USD"/>
    <n v="1417611645"/>
    <n v="1414584045"/>
    <x v="1"/>
    <n v="303"/>
    <b v="1"/>
    <s v="technology/hardware"/>
    <n v="248"/>
    <n v="408.98"/>
    <s v="technology"/>
    <s v="hardware"/>
    <d v="2014-10-29T12:00:45"/>
    <d v="2014-12-03T13:00:45"/>
    <n v="35"/>
  </r>
  <r>
    <n v="2007"/>
    <n v="10000"/>
    <n v="11570.92"/>
    <x v="0"/>
    <s v="US"/>
    <s v="USD"/>
    <n v="1282622400"/>
    <n v="1276891586"/>
    <x v="1"/>
    <n v="137"/>
    <b v="1"/>
    <s v="technology/hardware"/>
    <n v="116"/>
    <n v="84.46"/>
    <s v="technology"/>
    <s v="hardware"/>
    <d v="2010-06-18T20:06:26"/>
    <d v="2010-08-24T04:00:00"/>
    <n v="66"/>
  </r>
  <r>
    <n v="2008"/>
    <n v="1570.79"/>
    <n v="1839"/>
    <x v="0"/>
    <s v="US"/>
    <s v="USD"/>
    <n v="1316442622"/>
    <n v="1312641022"/>
    <x v="1"/>
    <n v="41"/>
    <b v="1"/>
    <s v="technology/hardware"/>
    <n v="117"/>
    <n v="44.85"/>
    <s v="technology"/>
    <s v="hardware"/>
    <d v="2011-08-06T14:30:22"/>
    <d v="2011-09-19T14:30:22"/>
    <n v="44"/>
  </r>
  <r>
    <n v="2010"/>
    <n v="30000"/>
    <n v="96015.9"/>
    <x v="0"/>
    <s v="US"/>
    <s v="USD"/>
    <n v="1471564491"/>
    <n v="1468972491"/>
    <x v="1"/>
    <n v="1737"/>
    <b v="1"/>
    <s v="technology/hardware"/>
    <n v="320"/>
    <n v="55.28"/>
    <s v="technology"/>
    <s v="hardware"/>
    <d v="2016-07-19T23:54:51"/>
    <d v="2016-08-18T23:54:51"/>
    <n v="30"/>
  </r>
  <r>
    <n v="2012"/>
    <n v="5000"/>
    <n v="11745"/>
    <x v="0"/>
    <s v="US"/>
    <s v="USD"/>
    <n v="1423165441"/>
    <n v="1420573441"/>
    <x v="1"/>
    <n v="183"/>
    <b v="1"/>
    <s v="technology/hardware"/>
    <n v="235"/>
    <n v="64.180000000000007"/>
    <s v="technology"/>
    <s v="hardware"/>
    <d v="2015-01-06T19:44:01"/>
    <d v="2015-02-05T19:44:01"/>
    <n v="30"/>
  </r>
  <r>
    <n v="2013"/>
    <n v="160000"/>
    <n v="791862"/>
    <x v="0"/>
    <s v="US"/>
    <s v="USD"/>
    <n v="1468019014"/>
    <n v="1462835014"/>
    <x v="1"/>
    <n v="4562"/>
    <b v="1"/>
    <s v="technology/hardware"/>
    <n v="495"/>
    <n v="173.58"/>
    <s v="technology"/>
    <s v="hardware"/>
    <d v="2016-05-09T23:03:34"/>
    <d v="2016-07-08T23:03:34"/>
    <n v="60"/>
  </r>
  <r>
    <n v="2014"/>
    <n v="30000"/>
    <n v="2344134.67"/>
    <x v="0"/>
    <s v="US"/>
    <s v="USD"/>
    <n v="1364184539"/>
    <n v="1361250539"/>
    <x v="1"/>
    <n v="26457"/>
    <b v="1"/>
    <s v="technology/hardware"/>
    <n v="7814"/>
    <n v="88.6"/>
    <s v="technology"/>
    <s v="hardware"/>
    <d v="2013-02-19T05:08:59"/>
    <d v="2013-03-25T04:08:59"/>
    <n v="34"/>
  </r>
  <r>
    <n v="2015"/>
    <n v="7200"/>
    <n v="8136.01"/>
    <x v="0"/>
    <s v="US"/>
    <s v="USD"/>
    <n v="1315602163"/>
    <n v="1313010163"/>
    <x v="1"/>
    <n v="162"/>
    <b v="1"/>
    <s v="technology/hardware"/>
    <n v="113"/>
    <n v="50.22"/>
    <s v="technology"/>
    <s v="hardware"/>
    <d v="2011-08-10T21:02:43"/>
    <d v="2011-09-09T21:02:43"/>
    <n v="30"/>
  </r>
  <r>
    <n v="2016"/>
    <n v="10000"/>
    <n v="92154.22"/>
    <x v="0"/>
    <s v="US"/>
    <s v="USD"/>
    <n v="1362863299"/>
    <n v="1360271299"/>
    <x v="1"/>
    <n v="479"/>
    <b v="1"/>
    <s v="technology/hardware"/>
    <n v="922"/>
    <n v="192.39"/>
    <s v="technology"/>
    <s v="hardware"/>
    <d v="2013-02-07T21:08:19"/>
    <d v="2013-03-09T21:08:19"/>
    <n v="30"/>
  </r>
  <r>
    <n v="2017"/>
    <n v="25000"/>
    <n v="31275.599999999999"/>
    <x v="0"/>
    <s v="US"/>
    <s v="USD"/>
    <n v="1332561600"/>
    <n v="1329873755"/>
    <x v="1"/>
    <n v="426"/>
    <b v="1"/>
    <s v="technology/hardware"/>
    <n v="125"/>
    <n v="73.42"/>
    <s v="technology"/>
    <s v="hardware"/>
    <d v="2012-02-22T01:22:35"/>
    <d v="2012-03-24T04:00:00"/>
    <n v="31"/>
  </r>
  <r>
    <n v="2019"/>
    <n v="40000"/>
    <n v="193963.9"/>
    <x v="0"/>
    <s v="US"/>
    <s v="USD"/>
    <n v="1474563621"/>
    <n v="1471971621"/>
    <x v="1"/>
    <n v="1780"/>
    <b v="1"/>
    <s v="technology/hardware"/>
    <n v="485"/>
    <n v="108.97"/>
    <s v="technology"/>
    <s v="hardware"/>
    <d v="2016-08-23T17:00:21"/>
    <d v="2016-09-22T17:00:21"/>
    <n v="30"/>
  </r>
  <r>
    <n v="2020"/>
    <n v="1500"/>
    <n v="2885"/>
    <x v="0"/>
    <s v="US"/>
    <s v="USD"/>
    <n v="1400108640"/>
    <n v="1396923624"/>
    <x v="1"/>
    <n v="122"/>
    <b v="1"/>
    <s v="technology/hardware"/>
    <n v="192"/>
    <n v="23.65"/>
    <s v="technology"/>
    <s v="hardware"/>
    <d v="2014-04-08T02:20:24"/>
    <d v="2014-05-14T23:04:00"/>
    <n v="37"/>
  </r>
  <r>
    <n v="2021"/>
    <n v="5000"/>
    <n v="14055"/>
    <x v="0"/>
    <s v="US"/>
    <s v="USD"/>
    <n v="1411522897"/>
    <n v="1407634897"/>
    <x v="1"/>
    <n v="95"/>
    <b v="1"/>
    <s v="technology/hardware"/>
    <n v="281"/>
    <n v="147.94999999999999"/>
    <s v="technology"/>
    <s v="hardware"/>
    <d v="2014-08-10T01:41:37"/>
    <d v="2014-09-24T01:41:37"/>
    <n v="45"/>
  </r>
  <r>
    <n v="2022"/>
    <n v="100000"/>
    <n v="125137"/>
    <x v="0"/>
    <s v="US"/>
    <s v="USD"/>
    <n v="1465652372"/>
    <n v="1463060372"/>
    <x v="1"/>
    <n v="325"/>
    <b v="1"/>
    <s v="technology/hardware"/>
    <n v="125"/>
    <n v="385.04"/>
    <s v="technology"/>
    <s v="hardware"/>
    <d v="2016-05-12T13:39:32"/>
    <d v="2016-06-11T13:39:32"/>
    <n v="30"/>
  </r>
  <r>
    <n v="2023"/>
    <n v="100000"/>
    <n v="161459"/>
    <x v="0"/>
    <s v="US"/>
    <s v="USD"/>
    <n v="1434017153"/>
    <n v="1431425153"/>
    <x v="1"/>
    <n v="353"/>
    <b v="1"/>
    <s v="technology/hardware"/>
    <n v="161"/>
    <n v="457.39"/>
    <s v="technology"/>
    <s v="hardware"/>
    <d v="2015-05-12T10:05:53"/>
    <d v="2015-06-11T10:05:53"/>
    <n v="30"/>
  </r>
  <r>
    <n v="2024"/>
    <n v="4000"/>
    <n v="23414"/>
    <x v="0"/>
    <s v="US"/>
    <s v="USD"/>
    <n v="1344826800"/>
    <n v="1341875544"/>
    <x v="1"/>
    <n v="105"/>
    <b v="1"/>
    <s v="technology/hardware"/>
    <n v="585"/>
    <n v="222.99"/>
    <s v="technology"/>
    <s v="hardware"/>
    <d v="2012-07-09T23:12:24"/>
    <d v="2012-08-13T03:00:00"/>
    <n v="34"/>
  </r>
  <r>
    <n v="2026"/>
    <n v="25000"/>
    <n v="33370.769999999997"/>
    <x v="0"/>
    <s v="US"/>
    <s v="USD"/>
    <n v="1398052740"/>
    <n v="1394127585"/>
    <x v="1"/>
    <n v="454"/>
    <b v="1"/>
    <s v="technology/hardware"/>
    <n v="133"/>
    <n v="73.5"/>
    <s v="technology"/>
    <s v="hardware"/>
    <d v="2014-03-06T17:39:45"/>
    <d v="2014-04-21T03:59:00"/>
    <n v="45"/>
  </r>
  <r>
    <n v="2027"/>
    <n v="100000"/>
    <n v="120249"/>
    <x v="0"/>
    <s v="US"/>
    <s v="USD"/>
    <n v="1427740319"/>
    <n v="1423855919"/>
    <x v="1"/>
    <n v="539"/>
    <b v="1"/>
    <s v="technology/hardware"/>
    <n v="120"/>
    <n v="223.1"/>
    <s v="technology"/>
    <s v="hardware"/>
    <d v="2015-02-13T19:31:59"/>
    <d v="2015-03-30T18:31:59"/>
    <n v="45"/>
  </r>
  <r>
    <n v="2028"/>
    <n v="3000"/>
    <n v="3785"/>
    <x v="0"/>
    <s v="US"/>
    <s v="USD"/>
    <n v="1268690100"/>
    <n v="1265493806"/>
    <x v="1"/>
    <n v="79"/>
    <b v="1"/>
    <s v="technology/hardware"/>
    <n v="126"/>
    <n v="47.91"/>
    <s v="technology"/>
    <s v="hardware"/>
    <d v="2010-02-06T22:03:26"/>
    <d v="2010-03-15T21:55:00"/>
    <n v="37"/>
  </r>
  <r>
    <n v="2029"/>
    <n v="2500"/>
    <n v="9030"/>
    <x v="0"/>
    <s v="US"/>
    <s v="USD"/>
    <n v="1409099481"/>
    <n v="1406507481"/>
    <x v="1"/>
    <n v="94"/>
    <b v="1"/>
    <s v="technology/hardware"/>
    <n v="361"/>
    <n v="96.06"/>
    <s v="technology"/>
    <s v="hardware"/>
    <d v="2014-07-28T00:31:21"/>
    <d v="2014-08-27T00:31:21"/>
    <n v="30"/>
  </r>
  <r>
    <n v="2032"/>
    <n v="25000"/>
    <n v="76047"/>
    <x v="0"/>
    <s v="US"/>
    <s v="USD"/>
    <n v="1481778000"/>
    <n v="1479216874"/>
    <x v="1"/>
    <n v="531"/>
    <b v="1"/>
    <s v="technology/hardware"/>
    <n v="304"/>
    <n v="143.21"/>
    <s v="technology"/>
    <s v="hardware"/>
    <d v="2016-11-15T13:34:34"/>
    <d v="2016-12-15T05:00:00"/>
    <n v="30"/>
  </r>
  <r>
    <n v="2033"/>
    <n v="25000"/>
    <n v="44669"/>
    <x v="0"/>
    <s v="US"/>
    <s v="USD"/>
    <n v="1398477518"/>
    <n v="1395885518"/>
    <x v="1"/>
    <n v="158"/>
    <b v="1"/>
    <s v="technology/hardware"/>
    <n v="179"/>
    <n v="282.72000000000003"/>
    <s v="technology"/>
    <s v="hardware"/>
    <d v="2014-03-27T01:58:38"/>
    <d v="2014-04-26T01:58:38"/>
    <n v="30"/>
  </r>
  <r>
    <n v="2034"/>
    <n v="78000"/>
    <n v="301719.59000000003"/>
    <x v="0"/>
    <s v="US"/>
    <s v="USD"/>
    <n v="1430981880"/>
    <n v="1426216033"/>
    <x v="1"/>
    <n v="508"/>
    <b v="1"/>
    <s v="technology/hardware"/>
    <n v="387"/>
    <n v="593.94000000000005"/>
    <s v="technology"/>
    <s v="hardware"/>
    <d v="2015-03-13T03:07:13"/>
    <d v="2015-05-07T06:58:00"/>
    <n v="55"/>
  </r>
  <r>
    <n v="2035"/>
    <n v="80000"/>
    <n v="168829.14"/>
    <x v="0"/>
    <s v="US"/>
    <s v="USD"/>
    <n v="1450486800"/>
    <n v="1446562807"/>
    <x v="1"/>
    <n v="644"/>
    <b v="1"/>
    <s v="technology/hardware"/>
    <n v="211"/>
    <n v="262.16000000000003"/>
    <s v="technology"/>
    <s v="hardware"/>
    <d v="2015-11-03T15:00:07"/>
    <d v="2015-12-19T01:00:00"/>
    <n v="45"/>
  </r>
  <r>
    <n v="2036"/>
    <n v="30000"/>
    <n v="39500.5"/>
    <x v="0"/>
    <s v="US"/>
    <s v="USD"/>
    <n v="1399668319"/>
    <n v="1397076319"/>
    <x v="1"/>
    <n v="848"/>
    <b v="1"/>
    <s v="technology/hardware"/>
    <n v="132"/>
    <n v="46.58"/>
    <s v="technology"/>
    <s v="hardware"/>
    <d v="2014-04-09T20:45:19"/>
    <d v="2014-05-09T20:45:19"/>
    <n v="30"/>
  </r>
  <r>
    <n v="2037"/>
    <n v="10000"/>
    <n v="30047.64"/>
    <x v="0"/>
    <s v="US"/>
    <s v="USD"/>
    <n v="1388383353"/>
    <n v="1383195753"/>
    <x v="1"/>
    <n v="429"/>
    <b v="1"/>
    <s v="technology/hardware"/>
    <n v="300"/>
    <n v="70.040000000000006"/>
    <s v="technology"/>
    <s v="hardware"/>
    <d v="2013-10-31T05:02:33"/>
    <d v="2013-12-30T06:02:33"/>
    <n v="60"/>
  </r>
  <r>
    <n v="2039"/>
    <n v="125000"/>
    <n v="170271"/>
    <x v="0"/>
    <s v="US"/>
    <s v="USD"/>
    <n v="1480568340"/>
    <n v="1477996325"/>
    <x v="1"/>
    <n v="379"/>
    <b v="1"/>
    <s v="technology/hardware"/>
    <n v="136"/>
    <n v="449.26"/>
    <s v="technology"/>
    <s v="hardware"/>
    <d v="2016-11-01T10:32:05"/>
    <d v="2016-12-01T04:59:00"/>
    <n v="30"/>
  </r>
  <r>
    <n v="2040"/>
    <n v="3000"/>
    <n v="7445.14"/>
    <x v="0"/>
    <s v="US"/>
    <s v="USD"/>
    <n v="1384557303"/>
    <n v="1383257703"/>
    <x v="1"/>
    <n v="271"/>
    <b v="1"/>
    <s v="technology/hardware"/>
    <n v="248"/>
    <n v="27.47"/>
    <s v="technology"/>
    <s v="hardware"/>
    <d v="2013-10-31T22:15:03"/>
    <d v="2013-11-15T23:15:03"/>
    <n v="15"/>
  </r>
  <r>
    <n v="2041"/>
    <n v="9500"/>
    <n v="17277"/>
    <x v="0"/>
    <s v="US"/>
    <s v="USD"/>
    <n v="1478785027"/>
    <n v="1476189427"/>
    <x v="0"/>
    <n v="120"/>
    <b v="1"/>
    <s v="technology/hardware"/>
    <n v="182"/>
    <n v="143.97999999999999"/>
    <s v="technology"/>
    <s v="hardware"/>
    <d v="2016-10-11T12:37:07"/>
    <d v="2016-11-10T13:37:07"/>
    <n v="30"/>
  </r>
  <r>
    <n v="2042"/>
    <n v="10000"/>
    <n v="12353"/>
    <x v="0"/>
    <s v="US"/>
    <s v="USD"/>
    <n v="1453481974"/>
    <n v="1448297974"/>
    <x v="0"/>
    <n v="140"/>
    <b v="1"/>
    <s v="technology/hardware"/>
    <n v="124"/>
    <n v="88.24"/>
    <s v="technology"/>
    <s v="hardware"/>
    <d v="2015-11-23T16:59:34"/>
    <d v="2016-01-22T16:59:34"/>
    <n v="60"/>
  </r>
  <r>
    <n v="2043"/>
    <n v="1385"/>
    <n v="7011"/>
    <x v="0"/>
    <s v="US"/>
    <s v="USD"/>
    <n v="1481432340"/>
    <n v="1476764077"/>
    <x v="0"/>
    <n v="193"/>
    <b v="1"/>
    <s v="technology/hardware"/>
    <n v="506"/>
    <n v="36.33"/>
    <s v="technology"/>
    <s v="hardware"/>
    <d v="2016-10-18T04:14:37"/>
    <d v="2016-12-11T04:59:00"/>
    <n v="54"/>
  </r>
  <r>
    <n v="2044"/>
    <n v="15000"/>
    <n v="16232"/>
    <x v="0"/>
    <s v="US"/>
    <s v="USD"/>
    <n v="1434212714"/>
    <n v="1431620714"/>
    <x v="0"/>
    <n v="180"/>
    <b v="1"/>
    <s v="technology/hardware"/>
    <n v="108"/>
    <n v="90.18"/>
    <s v="technology"/>
    <s v="hardware"/>
    <d v="2015-05-14T16:25:14"/>
    <d v="2015-06-13T16:25:14"/>
    <n v="30"/>
  </r>
  <r>
    <n v="2045"/>
    <n v="4900"/>
    <n v="40140.01"/>
    <x v="0"/>
    <s v="US"/>
    <s v="USD"/>
    <n v="1341799647"/>
    <n v="1339207647"/>
    <x v="0"/>
    <n v="263"/>
    <b v="1"/>
    <s v="technology/hardware"/>
    <n v="819"/>
    <n v="152.62"/>
    <s v="technology"/>
    <s v="hardware"/>
    <d v="2012-06-09T02:07:27"/>
    <d v="2012-07-09T02:07:27"/>
    <n v="30"/>
  </r>
  <r>
    <n v="2046"/>
    <n v="10000"/>
    <n v="12110"/>
    <x v="0"/>
    <s v="US"/>
    <s v="USD"/>
    <n v="1369282044"/>
    <n v="1366690044"/>
    <x v="0"/>
    <n v="217"/>
    <b v="1"/>
    <s v="technology/hardware"/>
    <n v="121"/>
    <n v="55.81"/>
    <s v="technology"/>
    <s v="hardware"/>
    <d v="2013-04-23T04:07:24"/>
    <d v="2013-05-23T04:07:24"/>
    <n v="30"/>
  </r>
  <r>
    <n v="2048"/>
    <n v="85000"/>
    <n v="126082.45"/>
    <x v="0"/>
    <s v="US"/>
    <s v="USD"/>
    <n v="1369323491"/>
    <n v="1366731491"/>
    <x v="0"/>
    <n v="1373"/>
    <b v="1"/>
    <s v="technology/hardware"/>
    <n v="148"/>
    <n v="91.83"/>
    <s v="technology"/>
    <s v="hardware"/>
    <d v="2013-04-23T15:38:11"/>
    <d v="2013-05-23T15:38:11"/>
    <n v="30"/>
  </r>
  <r>
    <n v="2050"/>
    <n v="10000"/>
    <n v="47327"/>
    <x v="0"/>
    <s v="US"/>
    <s v="USD"/>
    <n v="1433036578"/>
    <n v="1429580578"/>
    <x v="0"/>
    <n v="170"/>
    <b v="1"/>
    <s v="technology/hardware"/>
    <n v="473"/>
    <n v="278.39"/>
    <s v="technology"/>
    <s v="hardware"/>
    <d v="2015-04-21T01:42:58"/>
    <d v="2015-05-31T01:42:58"/>
    <n v="40"/>
  </r>
  <r>
    <n v="2051"/>
    <n v="8000"/>
    <n v="10429"/>
    <x v="0"/>
    <s v="US"/>
    <s v="USD"/>
    <n v="1388017937"/>
    <n v="1385425937"/>
    <x v="0"/>
    <n v="242"/>
    <b v="1"/>
    <s v="technology/hardware"/>
    <n v="130"/>
    <n v="43.1"/>
    <s v="technology"/>
    <s v="hardware"/>
    <d v="2013-11-26T00:32:17"/>
    <d v="2013-12-26T00:32:17"/>
    <n v="30"/>
  </r>
  <r>
    <n v="2052"/>
    <n v="50000"/>
    <n v="176524"/>
    <x v="0"/>
    <s v="US"/>
    <s v="USD"/>
    <n v="1455933653"/>
    <n v="1452045653"/>
    <x v="0"/>
    <n v="541"/>
    <b v="1"/>
    <s v="technology/hardware"/>
    <n v="353"/>
    <n v="326.29000000000002"/>
    <s v="technology"/>
    <s v="hardware"/>
    <d v="2016-01-06T02:00:53"/>
    <d v="2016-02-20T02:00:53"/>
    <n v="45"/>
  </r>
  <r>
    <n v="2053"/>
    <n v="5000"/>
    <n v="5051"/>
    <x v="0"/>
    <s v="US"/>
    <s v="USD"/>
    <n v="1448466551"/>
    <n v="1445870951"/>
    <x v="0"/>
    <n v="121"/>
    <b v="1"/>
    <s v="technology/hardware"/>
    <n v="101"/>
    <n v="41.74"/>
    <s v="technology"/>
    <s v="hardware"/>
    <d v="2015-10-26T14:49:11"/>
    <d v="2015-11-25T15:49:11"/>
    <n v="30"/>
  </r>
  <r>
    <n v="2055"/>
    <n v="6000"/>
    <n v="10045"/>
    <x v="0"/>
    <s v="US"/>
    <s v="USD"/>
    <n v="1417579200"/>
    <n v="1415031043"/>
    <x v="0"/>
    <n v="101"/>
    <b v="1"/>
    <s v="technology/hardware"/>
    <n v="167"/>
    <n v="99.46"/>
    <s v="technology"/>
    <s v="hardware"/>
    <d v="2014-11-03T16:10:43"/>
    <d v="2014-12-03T04:00:00"/>
    <n v="29"/>
  </r>
  <r>
    <n v="2056"/>
    <n v="50000"/>
    <n v="76726"/>
    <x v="0"/>
    <s v="US"/>
    <s v="USD"/>
    <n v="1366222542"/>
    <n v="1363630542"/>
    <x v="0"/>
    <n v="554"/>
    <b v="1"/>
    <s v="technology/hardware"/>
    <n v="153"/>
    <n v="138.49"/>
    <s v="technology"/>
    <s v="hardware"/>
    <d v="2013-03-18T18:15:42"/>
    <d v="2013-04-17T18:15:42"/>
    <n v="30"/>
  </r>
  <r>
    <n v="2059"/>
    <n v="30000"/>
    <n v="43037"/>
    <x v="0"/>
    <s v="US"/>
    <s v="USD"/>
    <n v="1454277540"/>
    <n v="1450880854"/>
    <x v="0"/>
    <n v="375"/>
    <b v="1"/>
    <s v="technology/hardware"/>
    <n v="143"/>
    <n v="114.77"/>
    <s v="technology"/>
    <s v="hardware"/>
    <d v="2015-12-23T14:27:34"/>
    <d v="2016-01-31T21:59:00"/>
    <n v="39"/>
  </r>
  <r>
    <n v="2060"/>
    <n v="25000"/>
    <n v="49100"/>
    <x v="0"/>
    <s v="US"/>
    <s v="USD"/>
    <n v="1406129150"/>
    <n v="1400945150"/>
    <x v="0"/>
    <n v="1364"/>
    <b v="1"/>
    <s v="technology/hardware"/>
    <n v="196"/>
    <n v="36"/>
    <s v="technology"/>
    <s v="hardware"/>
    <d v="2014-05-24T15:25:50"/>
    <d v="2014-07-23T15:25:50"/>
    <n v="60"/>
  </r>
  <r>
    <n v="2061"/>
    <n v="5000"/>
    <n v="5396"/>
    <x v="0"/>
    <s v="US"/>
    <s v="USD"/>
    <n v="1483208454"/>
    <n v="1480616454"/>
    <x v="0"/>
    <n v="35"/>
    <b v="1"/>
    <s v="technology/hardware"/>
    <n v="108"/>
    <n v="154.16999999999999"/>
    <s v="technology"/>
    <s v="hardware"/>
    <d v="2016-12-01T18:20:54"/>
    <d v="2016-12-31T18:20:54"/>
    <n v="30"/>
  </r>
  <r>
    <n v="2064"/>
    <n v="261962"/>
    <n v="500784.27"/>
    <x v="0"/>
    <s v="US"/>
    <s v="USD"/>
    <n v="1370001600"/>
    <n v="1366879523"/>
    <x v="0"/>
    <n v="5812"/>
    <b v="1"/>
    <s v="technology/hardware"/>
    <n v="191"/>
    <n v="86.16"/>
    <s v="technology"/>
    <s v="hardware"/>
    <d v="2013-04-25T08:45:23"/>
    <d v="2013-05-31T12:00:00"/>
    <n v="36"/>
  </r>
  <r>
    <n v="2066"/>
    <n v="2000"/>
    <n v="4372"/>
    <x v="0"/>
    <s v="US"/>
    <s v="USD"/>
    <n v="1408818683"/>
    <n v="1406226683"/>
    <x v="0"/>
    <n v="65"/>
    <b v="1"/>
    <s v="technology/hardware"/>
    <n v="219"/>
    <n v="67.260000000000005"/>
    <s v="technology"/>
    <s v="hardware"/>
    <d v="2014-07-24T18:31:23"/>
    <d v="2014-08-23T18:31:23"/>
    <n v="30"/>
  </r>
  <r>
    <n v="2068"/>
    <n v="25000"/>
    <n v="26305.97"/>
    <x v="0"/>
    <s v="US"/>
    <s v="USD"/>
    <n v="1476994315"/>
    <n v="1474402315"/>
    <x v="0"/>
    <n v="76"/>
    <b v="1"/>
    <s v="technology/hardware"/>
    <n v="105"/>
    <n v="346.13"/>
    <s v="technology"/>
    <s v="hardware"/>
    <d v="2016-09-20T20:11:55"/>
    <d v="2016-10-20T20:11:55"/>
    <n v="30"/>
  </r>
  <r>
    <n v="2069"/>
    <n v="50000"/>
    <n v="64203.33"/>
    <x v="0"/>
    <s v="US"/>
    <s v="USD"/>
    <n v="1451776791"/>
    <n v="1449098391"/>
    <x v="0"/>
    <n v="263"/>
    <b v="1"/>
    <s v="technology/hardware"/>
    <n v="128"/>
    <n v="244.12"/>
    <s v="technology"/>
    <s v="hardware"/>
    <d v="2015-12-02T23:19:51"/>
    <d v="2016-01-02T23:19:51"/>
    <n v="31"/>
  </r>
  <r>
    <n v="2071"/>
    <n v="20000"/>
    <n v="56146"/>
    <x v="0"/>
    <s v="US"/>
    <s v="USD"/>
    <n v="1475390484"/>
    <n v="1471502484"/>
    <x v="0"/>
    <n v="278"/>
    <b v="1"/>
    <s v="technology/hardware"/>
    <n v="281"/>
    <n v="201.96"/>
    <s v="technology"/>
    <s v="hardware"/>
    <d v="2016-08-18T06:41:24"/>
    <d v="2016-10-02T06:41:24"/>
    <n v="45"/>
  </r>
  <r>
    <n v="2072"/>
    <n v="71500"/>
    <n v="79173"/>
    <x v="0"/>
    <s v="US"/>
    <s v="USD"/>
    <n v="1462629432"/>
    <n v="1460037432"/>
    <x v="0"/>
    <n v="350"/>
    <b v="1"/>
    <s v="technology/hardware"/>
    <n v="111"/>
    <n v="226.21"/>
    <s v="technology"/>
    <s v="hardware"/>
    <d v="2016-04-07T13:57:12"/>
    <d v="2016-05-07T13:57:12"/>
    <n v="30"/>
  </r>
  <r>
    <n v="2073"/>
    <n v="100000"/>
    <n v="152604.29999999999"/>
    <x v="0"/>
    <s v="US"/>
    <s v="USD"/>
    <n v="1431100918"/>
    <n v="1427212918"/>
    <x v="0"/>
    <n v="470"/>
    <b v="1"/>
    <s v="technology/hardware"/>
    <n v="153"/>
    <n v="324.69"/>
    <s v="technology"/>
    <s v="hardware"/>
    <d v="2015-03-24T16:01:58"/>
    <d v="2015-05-08T16:01:58"/>
    <n v="45"/>
  </r>
  <r>
    <n v="2074"/>
    <n v="600"/>
    <n v="615"/>
    <x v="0"/>
    <s v="US"/>
    <s v="USD"/>
    <n v="1462564182"/>
    <n v="1459972182"/>
    <x v="0"/>
    <n v="3"/>
    <b v="1"/>
    <s v="technology/hardware"/>
    <n v="103"/>
    <n v="205"/>
    <s v="technology"/>
    <s v="hardware"/>
    <d v="2016-04-06T19:49:42"/>
    <d v="2016-05-06T19:49:42"/>
    <n v="30"/>
  </r>
  <r>
    <n v="2075"/>
    <n v="9999"/>
    <n v="167820.6"/>
    <x v="0"/>
    <s v="US"/>
    <s v="USD"/>
    <n v="1374769288"/>
    <n v="1372177288"/>
    <x v="0"/>
    <n v="8200"/>
    <b v="1"/>
    <s v="technology/hardware"/>
    <n v="1678"/>
    <n v="20.47"/>
    <s v="technology"/>
    <s v="hardware"/>
    <d v="2013-06-25T16:21:28"/>
    <d v="2013-07-25T16:21:28"/>
    <n v="30"/>
  </r>
  <r>
    <n v="2077"/>
    <n v="50000"/>
    <n v="57754"/>
    <x v="0"/>
    <s v="US"/>
    <s v="USD"/>
    <n v="1433538000"/>
    <n v="1428541276"/>
    <x v="0"/>
    <n v="188"/>
    <b v="1"/>
    <s v="technology/hardware"/>
    <n v="116"/>
    <n v="307.2"/>
    <s v="technology"/>
    <s v="hardware"/>
    <d v="2015-04-09T01:01:16"/>
    <d v="2015-06-05T21:00:00"/>
    <n v="58"/>
  </r>
  <r>
    <n v="2080"/>
    <n v="1000"/>
    <n v="5078"/>
    <x v="0"/>
    <s v="US"/>
    <s v="USD"/>
    <n v="1447286300"/>
    <n v="1444690700"/>
    <x v="0"/>
    <n v="50"/>
    <b v="1"/>
    <s v="technology/hardware"/>
    <n v="508"/>
    <n v="101.56"/>
    <s v="technology"/>
    <s v="hardware"/>
    <d v="2015-10-12T22:58:20"/>
    <d v="2015-11-11T23:58:20"/>
    <n v="30"/>
  </r>
  <r>
    <n v="2081"/>
    <n v="3500"/>
    <n v="4010"/>
    <x v="0"/>
    <s v="US"/>
    <s v="USD"/>
    <n v="1337144340"/>
    <n v="1333597555"/>
    <x v="0"/>
    <n v="55"/>
    <b v="1"/>
    <s v="music/indie rock"/>
    <n v="115"/>
    <n v="72.91"/>
    <s v="music"/>
    <s v="indie rock"/>
    <d v="2012-04-05T03:45:55"/>
    <d v="2012-05-16T04:59:00"/>
    <n v="41"/>
  </r>
  <r>
    <n v="2082"/>
    <n v="1500"/>
    <n v="1661"/>
    <x v="0"/>
    <s v="US"/>
    <s v="USD"/>
    <n v="1322106796"/>
    <n v="1316919196"/>
    <x v="0"/>
    <n v="38"/>
    <b v="1"/>
    <s v="music/indie rock"/>
    <n v="111"/>
    <n v="43.71"/>
    <s v="music"/>
    <s v="indie rock"/>
    <d v="2011-09-25T02:53:16"/>
    <d v="2011-11-24T03:53:16"/>
    <n v="60"/>
  </r>
  <r>
    <n v="2083"/>
    <n v="750"/>
    <n v="850"/>
    <x v="0"/>
    <s v="US"/>
    <s v="USD"/>
    <n v="1338830395"/>
    <n v="1336238395"/>
    <x v="0"/>
    <n v="25"/>
    <b v="1"/>
    <s v="music/indie rock"/>
    <n v="113"/>
    <n v="34"/>
    <s v="music"/>
    <s v="indie rock"/>
    <d v="2012-05-05T17:19:55"/>
    <d v="2012-06-04T17:19:55"/>
    <n v="30"/>
  </r>
  <r>
    <n v="2084"/>
    <n v="3000"/>
    <n v="3250"/>
    <x v="0"/>
    <s v="US"/>
    <s v="USD"/>
    <n v="1399186740"/>
    <n v="1396468782"/>
    <x v="0"/>
    <n v="46"/>
    <b v="1"/>
    <s v="music/indie rock"/>
    <n v="108"/>
    <n v="70.650000000000006"/>
    <s v="music"/>
    <s v="indie rock"/>
    <d v="2014-04-02T19:59:42"/>
    <d v="2014-05-04T06:59:00"/>
    <n v="31"/>
  </r>
  <r>
    <n v="2085"/>
    <n v="6000"/>
    <n v="7412"/>
    <x v="0"/>
    <s v="US"/>
    <s v="USD"/>
    <n v="1342382587"/>
    <n v="1339790587"/>
    <x v="0"/>
    <n v="83"/>
    <b v="1"/>
    <s v="music/indie rock"/>
    <n v="124"/>
    <n v="89.3"/>
    <s v="music"/>
    <s v="indie rock"/>
    <d v="2012-06-15T20:03:07"/>
    <d v="2012-07-15T20:03:07"/>
    <n v="30"/>
  </r>
  <r>
    <n v="2086"/>
    <n v="4000"/>
    <n v="4028"/>
    <x v="0"/>
    <s v="US"/>
    <s v="USD"/>
    <n v="1323838740"/>
    <n v="1321200332"/>
    <x v="0"/>
    <n v="35"/>
    <b v="1"/>
    <s v="music/indie rock"/>
    <n v="101"/>
    <n v="115.09"/>
    <s v="music"/>
    <s v="indie rock"/>
    <d v="2011-11-13T16:05:32"/>
    <d v="2011-12-14T04:59:00"/>
    <n v="31"/>
  </r>
  <r>
    <n v="2087"/>
    <n v="1500"/>
    <n v="1553"/>
    <x v="0"/>
    <s v="US"/>
    <s v="USD"/>
    <n v="1315457658"/>
    <n v="1312865658"/>
    <x v="0"/>
    <n v="25"/>
    <b v="1"/>
    <s v="music/indie rock"/>
    <n v="104"/>
    <n v="62.12"/>
    <s v="music"/>
    <s v="indie rock"/>
    <d v="2011-08-09T04:54:18"/>
    <d v="2011-09-08T04:54:18"/>
    <n v="30"/>
  </r>
  <r>
    <n v="2088"/>
    <n v="3000"/>
    <n v="3465.32"/>
    <x v="0"/>
    <s v="US"/>
    <s v="USD"/>
    <n v="1284177540"/>
    <n v="1281028152"/>
    <x v="0"/>
    <n v="75"/>
    <b v="1"/>
    <s v="music/indie rock"/>
    <n v="116"/>
    <n v="46.2"/>
    <s v="music"/>
    <s v="indie rock"/>
    <d v="2010-08-05T17:09:12"/>
    <d v="2010-09-11T03:59:00"/>
    <n v="36"/>
  </r>
  <r>
    <n v="2089"/>
    <n v="2500"/>
    <n v="3010.01"/>
    <x v="0"/>
    <s v="US"/>
    <s v="USD"/>
    <n v="1375408194"/>
    <n v="1372384194"/>
    <x v="0"/>
    <n v="62"/>
    <b v="1"/>
    <s v="music/indie rock"/>
    <n v="120"/>
    <n v="48.55"/>
    <s v="music"/>
    <s v="indie rock"/>
    <d v="2013-06-28T01:49:54"/>
    <d v="2013-08-02T01:49:54"/>
    <n v="35"/>
  </r>
  <r>
    <n v="2090"/>
    <n v="8000"/>
    <n v="9203.23"/>
    <x v="0"/>
    <s v="US"/>
    <s v="USD"/>
    <n v="1361696955"/>
    <n v="1359104955"/>
    <x v="0"/>
    <n v="160"/>
    <b v="1"/>
    <s v="music/indie rock"/>
    <n v="115"/>
    <n v="57.52"/>
    <s v="music"/>
    <s v="indie rock"/>
    <d v="2013-01-25T09:09:15"/>
    <d v="2013-02-24T09:09:15"/>
    <n v="30"/>
  </r>
  <r>
    <n v="2091"/>
    <n v="18000"/>
    <n v="21684.2"/>
    <x v="0"/>
    <s v="US"/>
    <s v="USD"/>
    <n v="1299009600"/>
    <n v="1294818278"/>
    <x v="0"/>
    <n v="246"/>
    <b v="1"/>
    <s v="music/indie rock"/>
    <n v="120"/>
    <n v="88.15"/>
    <s v="music"/>
    <s v="indie rock"/>
    <d v="2011-01-12T07:44:38"/>
    <d v="2011-03-01T20:00:00"/>
    <n v="49"/>
  </r>
  <r>
    <n v="2092"/>
    <n v="6000"/>
    <n v="6077"/>
    <x v="0"/>
    <s v="US"/>
    <s v="USD"/>
    <n v="1318006732"/>
    <n v="1312822732"/>
    <x v="0"/>
    <n v="55"/>
    <b v="1"/>
    <s v="music/indie rock"/>
    <n v="101"/>
    <n v="110.49"/>
    <s v="music"/>
    <s v="indie rock"/>
    <d v="2011-08-08T16:58:52"/>
    <d v="2011-10-07T16:58:52"/>
    <n v="60"/>
  </r>
  <r>
    <n v="2093"/>
    <n v="1500"/>
    <n v="1537"/>
    <x v="0"/>
    <s v="US"/>
    <s v="USD"/>
    <n v="1356211832"/>
    <n v="1351024232"/>
    <x v="0"/>
    <n v="23"/>
    <b v="1"/>
    <s v="music/indie rock"/>
    <n v="102"/>
    <n v="66.83"/>
    <s v="music"/>
    <s v="indie rock"/>
    <d v="2012-10-23T20:30:32"/>
    <d v="2012-12-22T21:30:32"/>
    <n v="60"/>
  </r>
  <r>
    <n v="2094"/>
    <n v="3500"/>
    <n v="4219"/>
    <x v="0"/>
    <s v="US"/>
    <s v="USD"/>
    <n v="1330916400"/>
    <n v="1327969730"/>
    <x v="0"/>
    <n v="72"/>
    <b v="1"/>
    <s v="music/indie rock"/>
    <n v="121"/>
    <n v="58.6"/>
    <s v="music"/>
    <s v="indie rock"/>
    <d v="2012-01-31T00:28:50"/>
    <d v="2012-03-05T03:00:00"/>
    <n v="34"/>
  </r>
  <r>
    <n v="2095"/>
    <n v="2500"/>
    <n v="2500"/>
    <x v="0"/>
    <s v="US"/>
    <s v="USD"/>
    <n v="1317576973"/>
    <n v="1312392973"/>
    <x v="0"/>
    <n v="22"/>
    <b v="1"/>
    <s v="music/indie rock"/>
    <n v="100"/>
    <n v="113.64"/>
    <s v="music"/>
    <s v="indie rock"/>
    <d v="2011-08-03T17:36:13"/>
    <d v="2011-10-02T17:36:13"/>
    <n v="60"/>
  </r>
  <r>
    <n v="2096"/>
    <n v="600"/>
    <n v="610"/>
    <x v="0"/>
    <s v="US"/>
    <s v="USD"/>
    <n v="1351223940"/>
    <n v="1349892735"/>
    <x v="0"/>
    <n v="14"/>
    <b v="1"/>
    <s v="music/indie rock"/>
    <n v="102"/>
    <n v="43.57"/>
    <s v="music"/>
    <s v="indie rock"/>
    <d v="2012-10-10T18:12:15"/>
    <d v="2012-10-26T03:59:00"/>
    <n v="15"/>
  </r>
  <r>
    <n v="2097"/>
    <n v="3000"/>
    <n v="3000"/>
    <x v="0"/>
    <s v="US"/>
    <s v="USD"/>
    <n v="1322751735"/>
    <n v="1317564135"/>
    <x v="0"/>
    <n v="38"/>
    <b v="1"/>
    <s v="music/indie rock"/>
    <n v="100"/>
    <n v="78.95"/>
    <s v="music"/>
    <s v="indie rock"/>
    <d v="2011-10-02T14:02:15"/>
    <d v="2011-12-01T15:02:15"/>
    <n v="60"/>
  </r>
  <r>
    <n v="2098"/>
    <n v="6000"/>
    <n v="6020"/>
    <x v="0"/>
    <s v="US"/>
    <s v="USD"/>
    <n v="1331174635"/>
    <n v="1328582635"/>
    <x v="0"/>
    <n v="32"/>
    <b v="1"/>
    <s v="music/indie rock"/>
    <n v="100"/>
    <n v="188.13"/>
    <s v="music"/>
    <s v="indie rock"/>
    <d v="2012-02-07T02:43:55"/>
    <d v="2012-03-08T02:43:55"/>
    <n v="30"/>
  </r>
  <r>
    <n v="2099"/>
    <n v="3000"/>
    <n v="3971"/>
    <x v="0"/>
    <s v="US"/>
    <s v="USD"/>
    <n v="1435808400"/>
    <n v="1434650084"/>
    <x v="0"/>
    <n v="63"/>
    <b v="1"/>
    <s v="music/indie rock"/>
    <n v="132"/>
    <n v="63.03"/>
    <s v="music"/>
    <s v="indie rock"/>
    <d v="2015-06-18T17:54:44"/>
    <d v="2015-07-02T03:40:00"/>
    <n v="13"/>
  </r>
  <r>
    <n v="2100"/>
    <n v="600"/>
    <n v="820"/>
    <x v="0"/>
    <s v="US"/>
    <s v="USD"/>
    <n v="1341028740"/>
    <n v="1339704141"/>
    <x v="0"/>
    <n v="27"/>
    <b v="1"/>
    <s v="music/indie rock"/>
    <n v="137"/>
    <n v="30.37"/>
    <s v="music"/>
    <s v="indie rock"/>
    <d v="2012-06-14T20:02:21"/>
    <d v="2012-06-30T03:59:00"/>
    <n v="15"/>
  </r>
  <r>
    <n v="2101"/>
    <n v="2000"/>
    <n v="2265"/>
    <x v="0"/>
    <s v="US"/>
    <s v="USD"/>
    <n v="1329104114"/>
    <n v="1323920114"/>
    <x v="0"/>
    <n v="44"/>
    <b v="1"/>
    <s v="music/indie rock"/>
    <n v="113"/>
    <n v="51.48"/>
    <s v="music"/>
    <s v="indie rock"/>
    <d v="2011-12-15T03:35:14"/>
    <d v="2012-02-13T03:35:14"/>
    <n v="60"/>
  </r>
  <r>
    <n v="2102"/>
    <n v="1000"/>
    <n v="1360"/>
    <x v="0"/>
    <s v="US"/>
    <s v="USD"/>
    <n v="1304628648"/>
    <n v="1302036648"/>
    <x v="0"/>
    <n v="38"/>
    <b v="1"/>
    <s v="music/indie rock"/>
    <n v="136"/>
    <n v="35.79"/>
    <s v="music"/>
    <s v="indie rock"/>
    <d v="2011-04-05T20:50:48"/>
    <d v="2011-05-05T20:50:48"/>
    <n v="30"/>
  </r>
  <r>
    <n v="2103"/>
    <n v="7777"/>
    <n v="11364"/>
    <x v="0"/>
    <s v="US"/>
    <s v="USD"/>
    <n v="1352488027"/>
    <n v="1349892427"/>
    <x v="0"/>
    <n v="115"/>
    <b v="1"/>
    <s v="music/indie rock"/>
    <n v="146"/>
    <n v="98.82"/>
    <s v="music"/>
    <s v="indie rock"/>
    <d v="2012-10-10T18:07:07"/>
    <d v="2012-11-09T19:07:07"/>
    <n v="30"/>
  </r>
  <r>
    <n v="2104"/>
    <n v="800"/>
    <n v="1036"/>
    <x v="0"/>
    <s v="US"/>
    <s v="USD"/>
    <n v="1369958400"/>
    <n v="1367286434"/>
    <x v="0"/>
    <n v="37"/>
    <b v="1"/>
    <s v="music/indie rock"/>
    <n v="130"/>
    <n v="28"/>
    <s v="music"/>
    <s v="indie rock"/>
    <d v="2013-04-30T01:47:14"/>
    <d v="2013-05-31T00:00:00"/>
    <n v="31"/>
  </r>
  <r>
    <n v="2105"/>
    <n v="2000"/>
    <n v="5080"/>
    <x v="0"/>
    <s v="US"/>
    <s v="USD"/>
    <n v="1416542400"/>
    <n v="1415472953"/>
    <x v="0"/>
    <n v="99"/>
    <b v="1"/>
    <s v="music/indie rock"/>
    <n v="254"/>
    <n v="51.31"/>
    <s v="music"/>
    <s v="indie rock"/>
    <d v="2014-11-08T18:55:53"/>
    <d v="2014-11-21T04:00:00"/>
    <n v="12"/>
  </r>
  <r>
    <n v="2106"/>
    <n v="2200"/>
    <n v="2355"/>
    <x v="0"/>
    <s v="US"/>
    <s v="USD"/>
    <n v="1359176974"/>
    <n v="1356584974"/>
    <x v="0"/>
    <n v="44"/>
    <b v="1"/>
    <s v="music/indie rock"/>
    <n v="107"/>
    <n v="53.52"/>
    <s v="music"/>
    <s v="indie rock"/>
    <d v="2012-12-27T05:09:34"/>
    <d v="2013-01-26T05:09:34"/>
    <n v="30"/>
  </r>
  <r>
    <n v="2107"/>
    <n v="2000"/>
    <n v="2154.66"/>
    <x v="0"/>
    <s v="US"/>
    <s v="USD"/>
    <n v="1415815393"/>
    <n v="1413997393"/>
    <x v="0"/>
    <n v="58"/>
    <b v="1"/>
    <s v="music/indie rock"/>
    <n v="108"/>
    <n v="37.15"/>
    <s v="music"/>
    <s v="indie rock"/>
    <d v="2014-10-22T17:03:13"/>
    <d v="2014-11-12T18:03:13"/>
    <n v="21"/>
  </r>
  <r>
    <n v="2108"/>
    <n v="16000"/>
    <n v="17170"/>
    <x v="0"/>
    <s v="US"/>
    <s v="USD"/>
    <n v="1347249300"/>
    <n v="1344917580"/>
    <x v="0"/>
    <n v="191"/>
    <b v="1"/>
    <s v="music/indie rock"/>
    <n v="107"/>
    <n v="89.9"/>
    <s v="music"/>
    <s v="indie rock"/>
    <d v="2012-08-14T04:13:00"/>
    <d v="2012-09-10T03:55:00"/>
    <n v="27"/>
  </r>
  <r>
    <n v="2109"/>
    <n v="4000"/>
    <n v="4261"/>
    <x v="0"/>
    <s v="US"/>
    <s v="USD"/>
    <n v="1436115617"/>
    <n v="1433523617"/>
    <x v="0"/>
    <n v="40"/>
    <b v="1"/>
    <s v="music/indie rock"/>
    <n v="107"/>
    <n v="106.53"/>
    <s v="music"/>
    <s v="indie rock"/>
    <d v="2015-06-05T17:00:17"/>
    <d v="2015-07-05T17:00:17"/>
    <n v="30"/>
  </r>
  <r>
    <n v="2110"/>
    <n v="2000"/>
    <n v="2007"/>
    <x v="0"/>
    <s v="US"/>
    <s v="USD"/>
    <n v="1401253140"/>
    <n v="1398873969"/>
    <x v="0"/>
    <n v="38"/>
    <b v="1"/>
    <s v="music/indie rock"/>
    <n v="100"/>
    <n v="52.82"/>
    <s v="music"/>
    <s v="indie rock"/>
    <d v="2014-04-30T16:06:09"/>
    <d v="2014-05-28T04:59:00"/>
    <n v="28"/>
  </r>
  <r>
    <n v="2111"/>
    <n v="2000"/>
    <n v="2130"/>
    <x v="0"/>
    <s v="US"/>
    <s v="USD"/>
    <n v="1313370000"/>
    <n v="1307594625"/>
    <x v="0"/>
    <n v="39"/>
    <b v="1"/>
    <s v="music/indie rock"/>
    <n v="107"/>
    <n v="54.62"/>
    <s v="music"/>
    <s v="indie rock"/>
    <d v="2011-06-09T04:43:45"/>
    <d v="2011-08-15T01:00:00"/>
    <n v="67"/>
  </r>
  <r>
    <n v="2112"/>
    <n v="300"/>
    <n v="300"/>
    <x v="0"/>
    <s v="US"/>
    <s v="USD"/>
    <n v="1366064193"/>
    <n v="1364854593"/>
    <x v="0"/>
    <n v="11"/>
    <b v="1"/>
    <s v="music/indie rock"/>
    <n v="100"/>
    <n v="27.27"/>
    <s v="music"/>
    <s v="indie rock"/>
    <d v="2013-04-01T22:16:33"/>
    <d v="2013-04-15T22:16:33"/>
    <n v="14"/>
  </r>
  <r>
    <n v="2113"/>
    <n v="7000"/>
    <n v="7340"/>
    <x v="0"/>
    <s v="US"/>
    <s v="USD"/>
    <n v="1411505176"/>
    <n v="1408481176"/>
    <x v="0"/>
    <n v="107"/>
    <b v="1"/>
    <s v="music/indie rock"/>
    <n v="105"/>
    <n v="68.599999999999994"/>
    <s v="music"/>
    <s v="indie rock"/>
    <d v="2014-08-19T20:46:16"/>
    <d v="2014-09-23T20:46:16"/>
    <n v="35"/>
  </r>
  <r>
    <n v="2114"/>
    <n v="5000"/>
    <n v="5235"/>
    <x v="0"/>
    <s v="US"/>
    <s v="USD"/>
    <n v="1291870740"/>
    <n v="1286480070"/>
    <x v="0"/>
    <n v="147"/>
    <b v="1"/>
    <s v="music/indie rock"/>
    <n v="105"/>
    <n v="35.61"/>
    <s v="music"/>
    <s v="indie rock"/>
    <d v="2010-10-07T19:34:30"/>
    <d v="2010-12-09T04:59:00"/>
    <n v="62"/>
  </r>
  <r>
    <n v="2115"/>
    <n v="1500"/>
    <n v="3385"/>
    <x v="0"/>
    <s v="US"/>
    <s v="USD"/>
    <n v="1298167001"/>
    <n v="1295575001"/>
    <x v="0"/>
    <n v="36"/>
    <b v="1"/>
    <s v="music/indie rock"/>
    <n v="226"/>
    <n v="94.03"/>
    <s v="music"/>
    <s v="indie rock"/>
    <d v="2011-01-21T01:56:41"/>
    <d v="2011-02-20T01:56:41"/>
    <n v="30"/>
  </r>
  <r>
    <n v="2116"/>
    <n v="48000"/>
    <n v="48434"/>
    <x v="0"/>
    <s v="US"/>
    <s v="USD"/>
    <n v="1349203203"/>
    <n v="1345056003"/>
    <x v="0"/>
    <n v="92"/>
    <b v="1"/>
    <s v="music/indie rock"/>
    <n v="101"/>
    <n v="526.46"/>
    <s v="music"/>
    <s v="indie rock"/>
    <d v="2012-08-15T18:40:03"/>
    <d v="2012-10-02T18:40:03"/>
    <n v="48"/>
  </r>
  <r>
    <n v="2117"/>
    <n v="1200"/>
    <n v="1773"/>
    <x v="0"/>
    <s v="US"/>
    <s v="USD"/>
    <n v="1445921940"/>
    <n v="1444699549"/>
    <x v="0"/>
    <n v="35"/>
    <b v="1"/>
    <s v="music/indie rock"/>
    <n v="148"/>
    <n v="50.66"/>
    <s v="music"/>
    <s v="indie rock"/>
    <d v="2015-10-13T01:25:49"/>
    <d v="2015-10-27T04:59:00"/>
    <n v="14"/>
  </r>
  <r>
    <n v="2118"/>
    <n v="1000"/>
    <n v="1346.11"/>
    <x v="0"/>
    <s v="US"/>
    <s v="USD"/>
    <n v="1311538136"/>
    <n v="1308946136"/>
    <x v="0"/>
    <n v="17"/>
    <b v="1"/>
    <s v="music/indie rock"/>
    <n v="135"/>
    <n v="79.180000000000007"/>
    <s v="music"/>
    <s v="indie rock"/>
    <d v="2011-06-24T20:08:56"/>
    <d v="2011-07-24T20:08:56"/>
    <n v="30"/>
  </r>
  <r>
    <n v="2119"/>
    <n v="2000"/>
    <n v="2015"/>
    <x v="0"/>
    <s v="US"/>
    <s v="USD"/>
    <n v="1345086445"/>
    <n v="1342494445"/>
    <x v="0"/>
    <n v="22"/>
    <b v="1"/>
    <s v="music/indie rock"/>
    <n v="101"/>
    <n v="91.59"/>
    <s v="music"/>
    <s v="indie rock"/>
    <d v="2012-07-17T03:07:25"/>
    <d v="2012-08-16T03:07:25"/>
    <n v="30"/>
  </r>
  <r>
    <n v="2120"/>
    <n v="8000"/>
    <n v="8070.43"/>
    <x v="0"/>
    <s v="US"/>
    <s v="USD"/>
    <n v="1388617736"/>
    <n v="1384384136"/>
    <x v="0"/>
    <n v="69"/>
    <b v="1"/>
    <s v="music/indie rock"/>
    <n v="101"/>
    <n v="116.96"/>
    <s v="music"/>
    <s v="indie rock"/>
    <d v="2013-11-13T23:08:56"/>
    <d v="2014-01-01T23:08:56"/>
    <n v="49"/>
  </r>
  <r>
    <n v="2123"/>
    <n v="500"/>
    <n v="50"/>
    <x v="2"/>
    <s v="US"/>
    <s v="USD"/>
    <n v="1268636340"/>
    <n v="1263982307"/>
    <x v="0"/>
    <n v="5"/>
    <b v="0"/>
    <s v="games/video games"/>
    <n v="10"/>
    <n v="10"/>
    <s v="games"/>
    <s v="video games"/>
    <d v="2010-01-20T10:11:47"/>
    <d v="2010-03-15T06:59:00"/>
    <n v="54"/>
  </r>
  <r>
    <n v="2124"/>
    <n v="1100"/>
    <n v="115"/>
    <x v="2"/>
    <s v="US"/>
    <s v="USD"/>
    <n v="1291093200"/>
    <n v="1286930435"/>
    <x v="0"/>
    <n v="5"/>
    <b v="0"/>
    <s v="games/video games"/>
    <n v="10"/>
    <n v="23"/>
    <s v="games"/>
    <s v="video games"/>
    <d v="2010-10-13T00:40:35"/>
    <d v="2010-11-30T05:00:00"/>
    <n v="48"/>
  </r>
  <r>
    <n v="2125"/>
    <n v="60000"/>
    <n v="852"/>
    <x v="2"/>
    <s v="US"/>
    <s v="USD"/>
    <n v="1438734833"/>
    <n v="1436142833"/>
    <x v="0"/>
    <n v="27"/>
    <b v="0"/>
    <s v="games/video games"/>
    <n v="1"/>
    <n v="31.56"/>
    <s v="games"/>
    <s v="video games"/>
    <d v="2015-07-06T00:33:53"/>
    <d v="2015-08-05T00:33:53"/>
    <n v="30"/>
  </r>
  <r>
    <n v="2126"/>
    <n v="20000"/>
    <n v="10"/>
    <x v="2"/>
    <s v="US"/>
    <s v="USD"/>
    <n v="1418080887"/>
    <n v="1415488887"/>
    <x v="0"/>
    <n v="2"/>
    <b v="0"/>
    <s v="games/video games"/>
    <n v="0"/>
    <n v="5"/>
    <s v="games"/>
    <s v="video games"/>
    <d v="2014-11-08T23:21:27"/>
    <d v="2014-12-08T23:21:27"/>
    <n v="30"/>
  </r>
  <r>
    <n v="2129"/>
    <n v="2000"/>
    <n v="236"/>
    <x v="2"/>
    <s v="US"/>
    <s v="USD"/>
    <n v="1457570100"/>
    <n v="1454978100"/>
    <x v="0"/>
    <n v="12"/>
    <b v="0"/>
    <s v="games/video games"/>
    <n v="12"/>
    <n v="19.670000000000002"/>
    <s v="games"/>
    <s v="video games"/>
    <d v="2016-02-09T00:35:00"/>
    <d v="2016-03-10T00:35:00"/>
    <n v="30"/>
  </r>
  <r>
    <n v="2130"/>
    <n v="42000"/>
    <n v="85"/>
    <x v="2"/>
    <s v="US"/>
    <s v="USD"/>
    <n v="1408154663"/>
    <n v="1405130663"/>
    <x v="0"/>
    <n v="4"/>
    <b v="0"/>
    <s v="games/video games"/>
    <n v="0"/>
    <n v="21.25"/>
    <s v="games"/>
    <s v="video games"/>
    <d v="2014-07-12T02:04:23"/>
    <d v="2014-08-16T02:04:23"/>
    <n v="35"/>
  </r>
  <r>
    <n v="2131"/>
    <n v="500"/>
    <n v="25"/>
    <x v="2"/>
    <s v="US"/>
    <s v="USD"/>
    <n v="1436677091"/>
    <n v="1434085091"/>
    <x v="0"/>
    <n v="3"/>
    <b v="0"/>
    <s v="games/video games"/>
    <n v="5"/>
    <n v="8.33"/>
    <s v="games"/>
    <s v="video games"/>
    <d v="2015-06-12T04:58:11"/>
    <d v="2015-07-12T04:58:11"/>
    <n v="30"/>
  </r>
  <r>
    <n v="2132"/>
    <n v="100000"/>
    <n v="2112.9899999999998"/>
    <x v="2"/>
    <s v="US"/>
    <s v="USD"/>
    <n v="1391427692"/>
    <n v="1388835692"/>
    <x v="0"/>
    <n v="99"/>
    <b v="0"/>
    <s v="games/video games"/>
    <n v="2"/>
    <n v="21.34"/>
    <s v="games"/>
    <s v="video games"/>
    <d v="2014-01-04T11:41:32"/>
    <d v="2014-02-03T11:41:32"/>
    <n v="30"/>
  </r>
  <r>
    <n v="2133"/>
    <n v="1000"/>
    <n v="16"/>
    <x v="2"/>
    <s v="US"/>
    <s v="USD"/>
    <n v="1303628340"/>
    <n v="1300328399"/>
    <x v="0"/>
    <n v="3"/>
    <b v="0"/>
    <s v="games/video games"/>
    <n v="2"/>
    <n v="5.33"/>
    <s v="games"/>
    <s v="video games"/>
    <d v="2011-03-17T02:19:59"/>
    <d v="2011-04-24T06:59:00"/>
    <n v="38"/>
  </r>
  <r>
    <n v="2134"/>
    <n v="6000"/>
    <n v="104"/>
    <x v="2"/>
    <s v="US"/>
    <s v="USD"/>
    <n v="1367097391"/>
    <n v="1364505391"/>
    <x v="0"/>
    <n v="3"/>
    <b v="0"/>
    <s v="games/video games"/>
    <n v="2"/>
    <n v="34.67"/>
    <s v="games"/>
    <s v="video games"/>
    <d v="2013-03-28T21:16:31"/>
    <d v="2013-04-27T21:16:31"/>
    <n v="30"/>
  </r>
  <r>
    <n v="2135"/>
    <n v="5000"/>
    <n v="478"/>
    <x v="2"/>
    <s v="US"/>
    <s v="USD"/>
    <n v="1349392033"/>
    <n v="1346800033"/>
    <x v="0"/>
    <n v="22"/>
    <b v="0"/>
    <s v="games/video games"/>
    <n v="10"/>
    <n v="21.73"/>
    <s v="games"/>
    <s v="video games"/>
    <d v="2012-09-04T23:07:13"/>
    <d v="2012-10-04T23:07:13"/>
    <n v="30"/>
  </r>
  <r>
    <n v="2136"/>
    <n v="80000"/>
    <n v="47.69"/>
    <x v="2"/>
    <s v="US"/>
    <s v="USD"/>
    <n v="1382184786"/>
    <n v="1379592786"/>
    <x v="0"/>
    <n v="4"/>
    <b v="0"/>
    <s v="games/video games"/>
    <n v="0"/>
    <n v="11.92"/>
    <s v="games"/>
    <s v="video games"/>
    <d v="2013-09-19T12:13:06"/>
    <d v="2013-10-19T12:13:06"/>
    <n v="30"/>
  </r>
  <r>
    <n v="2139"/>
    <n v="30000"/>
    <n v="1626"/>
    <x v="2"/>
    <s v="US"/>
    <s v="USD"/>
    <n v="1478196008"/>
    <n v="1475604008"/>
    <x v="0"/>
    <n v="56"/>
    <b v="0"/>
    <s v="games/video games"/>
    <n v="5"/>
    <n v="29.04"/>
    <s v="games"/>
    <s v="video games"/>
    <d v="2016-10-04T18:00:08"/>
    <d v="2016-11-03T18:00:08"/>
    <n v="30"/>
  </r>
  <r>
    <n v="2140"/>
    <n v="500000"/>
    <n v="560"/>
    <x v="2"/>
    <s v="US"/>
    <s v="USD"/>
    <n v="1357934424"/>
    <n v="1355342424"/>
    <x v="0"/>
    <n v="11"/>
    <b v="0"/>
    <s v="games/video games"/>
    <n v="0"/>
    <n v="50.91"/>
    <s v="games"/>
    <s v="video games"/>
    <d v="2012-12-12T20:00:24"/>
    <d v="2013-01-11T20:00:24"/>
    <n v="30"/>
  </r>
  <r>
    <n v="2141"/>
    <n v="15000"/>
    <n v="0"/>
    <x v="2"/>
    <s v="US"/>
    <s v="USD"/>
    <n v="1415947159"/>
    <n v="1413351559"/>
    <x v="0"/>
    <n v="0"/>
    <b v="0"/>
    <s v="games/video games"/>
    <n v="0"/>
    <n v="0"/>
    <s v="games"/>
    <s v="video games"/>
    <d v="2014-10-15T05:39:19"/>
    <d v="2014-11-14T06:39:19"/>
    <n v="30"/>
  </r>
  <r>
    <n v="2143"/>
    <n v="2000"/>
    <n v="225"/>
    <x v="2"/>
    <s v="US"/>
    <s v="USD"/>
    <n v="1279738800"/>
    <n v="1275599812"/>
    <x v="0"/>
    <n v="5"/>
    <b v="0"/>
    <s v="games/video games"/>
    <n v="11"/>
    <n v="45"/>
    <s v="games"/>
    <s v="video games"/>
    <d v="2010-06-03T21:16:52"/>
    <d v="2010-07-21T19:00:00"/>
    <n v="48"/>
  </r>
  <r>
    <n v="2144"/>
    <n v="35500"/>
    <n v="607"/>
    <x v="2"/>
    <s v="US"/>
    <s v="USD"/>
    <n v="1379164040"/>
    <n v="1376399240"/>
    <x v="0"/>
    <n v="24"/>
    <b v="0"/>
    <s v="games/video games"/>
    <n v="2"/>
    <n v="25.29"/>
    <s v="games"/>
    <s v="video games"/>
    <d v="2013-08-13T13:07:20"/>
    <d v="2013-09-14T13:07:20"/>
    <n v="32"/>
  </r>
  <r>
    <n v="2145"/>
    <n v="15000"/>
    <n v="4565"/>
    <x v="2"/>
    <s v="US"/>
    <s v="USD"/>
    <n v="1385534514"/>
    <n v="1382938914"/>
    <x v="0"/>
    <n v="89"/>
    <b v="0"/>
    <s v="games/video games"/>
    <n v="30"/>
    <n v="51.29"/>
    <s v="games"/>
    <s v="video games"/>
    <d v="2013-10-28T05:41:54"/>
    <d v="2013-11-27T06:41:54"/>
    <n v="30"/>
  </r>
  <r>
    <n v="2146"/>
    <n v="5000"/>
    <n v="1"/>
    <x v="2"/>
    <s v="US"/>
    <s v="USD"/>
    <n v="1455207510"/>
    <n v="1453997910"/>
    <x v="0"/>
    <n v="1"/>
    <b v="0"/>
    <s v="games/video games"/>
    <n v="0"/>
    <n v="1"/>
    <s v="games"/>
    <s v="video games"/>
    <d v="2016-01-28T16:18:30"/>
    <d v="2016-02-11T16:18:30"/>
    <n v="14"/>
  </r>
  <r>
    <n v="2147"/>
    <n v="390000"/>
    <n v="2716"/>
    <x v="2"/>
    <s v="US"/>
    <s v="USD"/>
    <n v="1416125148"/>
    <n v="1413356748"/>
    <x v="0"/>
    <n v="55"/>
    <b v="0"/>
    <s v="games/video games"/>
    <n v="1"/>
    <n v="49.38"/>
    <s v="games"/>
    <s v="video games"/>
    <d v="2014-10-15T07:05:48"/>
    <d v="2014-11-16T08:05:48"/>
    <n v="32"/>
  </r>
  <r>
    <n v="2149"/>
    <n v="2000"/>
    <n v="0"/>
    <x v="2"/>
    <s v="US"/>
    <s v="USD"/>
    <n v="1280534400"/>
    <n v="1277512556"/>
    <x v="0"/>
    <n v="0"/>
    <b v="0"/>
    <s v="games/video games"/>
    <n v="0"/>
    <n v="0"/>
    <s v="games"/>
    <s v="video games"/>
    <d v="2010-06-26T00:35:56"/>
    <d v="2010-07-31T00:00:00"/>
    <n v="35"/>
  </r>
  <r>
    <n v="2151"/>
    <n v="45000"/>
    <n v="118"/>
    <x v="2"/>
    <s v="US"/>
    <s v="USD"/>
    <n v="1467231614"/>
    <n v="1464639614"/>
    <x v="0"/>
    <n v="6"/>
    <b v="0"/>
    <s v="games/video games"/>
    <n v="0"/>
    <n v="19.670000000000002"/>
    <s v="games"/>
    <s v="video games"/>
    <d v="2016-05-30T20:20:14"/>
    <d v="2016-06-29T20:20:14"/>
    <n v="30"/>
  </r>
  <r>
    <n v="2152"/>
    <n v="30000"/>
    <n v="50"/>
    <x v="2"/>
    <s v="US"/>
    <s v="USD"/>
    <n v="1394909909"/>
    <n v="1392321509"/>
    <x v="0"/>
    <n v="4"/>
    <b v="0"/>
    <s v="games/video games"/>
    <n v="0"/>
    <n v="12.5"/>
    <s v="games"/>
    <s v="video games"/>
    <d v="2014-02-13T19:58:29"/>
    <d v="2014-03-15T18:58:29"/>
    <n v="30"/>
  </r>
  <r>
    <n v="2153"/>
    <n v="372625"/>
    <n v="34"/>
    <x v="2"/>
    <s v="US"/>
    <s v="USD"/>
    <n v="1420876740"/>
    <n v="1417470718"/>
    <x v="0"/>
    <n v="4"/>
    <b v="0"/>
    <s v="games/video games"/>
    <n v="0"/>
    <n v="8.5"/>
    <s v="games"/>
    <s v="video games"/>
    <d v="2014-12-01T21:51:58"/>
    <d v="2015-01-10T07:59:00"/>
    <n v="39"/>
  </r>
  <r>
    <n v="2154"/>
    <n v="250"/>
    <n v="2"/>
    <x v="2"/>
    <s v="US"/>
    <s v="USD"/>
    <n v="1390921827"/>
    <n v="1389193827"/>
    <x v="0"/>
    <n v="2"/>
    <b v="0"/>
    <s v="games/video games"/>
    <n v="1"/>
    <n v="1"/>
    <s v="games"/>
    <s v="video games"/>
    <d v="2014-01-08T15:10:27"/>
    <d v="2014-01-28T15:10:27"/>
    <n v="20"/>
  </r>
  <r>
    <n v="2156"/>
    <n v="56000"/>
    <n v="1493"/>
    <x v="2"/>
    <s v="US"/>
    <s v="USD"/>
    <n v="1379363406"/>
    <n v="1375475406"/>
    <x v="0"/>
    <n v="83"/>
    <b v="0"/>
    <s v="games/video games"/>
    <n v="3"/>
    <n v="17.989999999999998"/>
    <s v="games"/>
    <s v="video games"/>
    <d v="2013-08-02T20:30:06"/>
    <d v="2013-09-16T20:30:06"/>
    <n v="45"/>
  </r>
  <r>
    <n v="2157"/>
    <n v="75000"/>
    <n v="21144"/>
    <x v="2"/>
    <s v="US"/>
    <s v="USD"/>
    <n v="1482479940"/>
    <n v="1479684783"/>
    <x v="0"/>
    <n v="57"/>
    <b v="0"/>
    <s v="games/video games"/>
    <n v="28"/>
    <n v="370.95"/>
    <s v="games"/>
    <s v="video games"/>
    <d v="2016-11-20T23:33:03"/>
    <d v="2016-12-23T07:59:00"/>
    <n v="32"/>
  </r>
  <r>
    <n v="2158"/>
    <n v="300000"/>
    <n v="19770.11"/>
    <x v="2"/>
    <s v="US"/>
    <s v="USD"/>
    <n v="1360009774"/>
    <n v="1356121774"/>
    <x v="0"/>
    <n v="311"/>
    <b v="0"/>
    <s v="games/video games"/>
    <n v="7"/>
    <n v="63.57"/>
    <s v="games"/>
    <s v="video games"/>
    <d v="2012-12-21T20:29:34"/>
    <d v="2013-02-04T20:29:34"/>
    <n v="45"/>
  </r>
  <r>
    <n v="2159"/>
    <n v="3600"/>
    <n v="26"/>
    <x v="2"/>
    <s v="US"/>
    <s v="USD"/>
    <n v="1310837574"/>
    <n v="1308245574"/>
    <x v="0"/>
    <n v="2"/>
    <b v="0"/>
    <s v="games/video games"/>
    <n v="1"/>
    <n v="13"/>
    <s v="games"/>
    <s v="video games"/>
    <d v="2011-06-16T17:32:54"/>
    <d v="2011-07-16T17:32:54"/>
    <n v="30"/>
  </r>
  <r>
    <n v="2160"/>
    <n v="10000"/>
    <n v="85"/>
    <x v="2"/>
    <s v="US"/>
    <s v="USD"/>
    <n v="1337447105"/>
    <n v="1334855105"/>
    <x v="0"/>
    <n v="16"/>
    <b v="0"/>
    <s v="games/video games"/>
    <n v="1"/>
    <n v="5.31"/>
    <s v="games"/>
    <s v="video games"/>
    <d v="2012-04-19T17:05:05"/>
    <d v="2012-05-19T17:05:05"/>
    <n v="30"/>
  </r>
  <r>
    <n v="2161"/>
    <n v="400"/>
    <n v="463"/>
    <x v="0"/>
    <s v="US"/>
    <s v="USD"/>
    <n v="1443040059"/>
    <n v="1440448059"/>
    <x v="0"/>
    <n v="13"/>
    <b v="1"/>
    <s v="music/rock"/>
    <n v="116"/>
    <n v="35.619999999999997"/>
    <s v="music"/>
    <s v="rock"/>
    <d v="2015-08-24T20:27:39"/>
    <d v="2015-09-23T20:27:39"/>
    <n v="30"/>
  </r>
  <r>
    <n v="2162"/>
    <n v="4500"/>
    <n v="5052"/>
    <x v="0"/>
    <s v="US"/>
    <s v="USD"/>
    <n v="1406226191"/>
    <n v="1403547791"/>
    <x v="0"/>
    <n v="58"/>
    <b v="1"/>
    <s v="music/rock"/>
    <n v="112"/>
    <n v="87.1"/>
    <s v="music"/>
    <s v="rock"/>
    <d v="2014-06-23T18:23:11"/>
    <d v="2014-07-24T18:23:11"/>
    <n v="31"/>
  </r>
  <r>
    <n v="2163"/>
    <n v="2500"/>
    <n v="3305"/>
    <x v="0"/>
    <s v="US"/>
    <s v="USD"/>
    <n v="1433735400"/>
    <n v="1429306520"/>
    <x v="0"/>
    <n v="44"/>
    <b v="1"/>
    <s v="music/rock"/>
    <n v="132"/>
    <n v="75.11"/>
    <s v="music"/>
    <s v="rock"/>
    <d v="2015-04-17T21:35:20"/>
    <d v="2015-06-08T03:50:00"/>
    <n v="51"/>
  </r>
  <r>
    <n v="2164"/>
    <n v="5500"/>
    <n v="5645"/>
    <x v="0"/>
    <s v="US"/>
    <s v="USD"/>
    <n v="1466827140"/>
    <n v="1464196414"/>
    <x v="0"/>
    <n v="83"/>
    <b v="1"/>
    <s v="music/rock"/>
    <n v="103"/>
    <n v="68.010000000000005"/>
    <s v="music"/>
    <s v="rock"/>
    <d v="2016-05-25T17:13:34"/>
    <d v="2016-06-25T03:59:00"/>
    <n v="30"/>
  </r>
  <r>
    <n v="2166"/>
    <n v="2000"/>
    <n v="2932"/>
    <x v="0"/>
    <s v="US"/>
    <s v="USD"/>
    <n v="1417813618"/>
    <n v="1413922018"/>
    <x v="0"/>
    <n v="32"/>
    <b v="1"/>
    <s v="music/rock"/>
    <n v="147"/>
    <n v="91.63"/>
    <s v="music"/>
    <s v="rock"/>
    <d v="2014-10-21T20:06:58"/>
    <d v="2014-12-05T21:06:58"/>
    <n v="45"/>
  </r>
  <r>
    <n v="2167"/>
    <n v="150"/>
    <n v="180"/>
    <x v="0"/>
    <s v="US"/>
    <s v="USD"/>
    <n v="1347672937"/>
    <n v="1346463337"/>
    <x v="0"/>
    <n v="8"/>
    <b v="1"/>
    <s v="music/rock"/>
    <n v="120"/>
    <n v="22.5"/>
    <s v="music"/>
    <s v="rock"/>
    <d v="2012-09-01T01:35:37"/>
    <d v="2012-09-15T01:35:37"/>
    <n v="14"/>
  </r>
  <r>
    <n v="2168"/>
    <n v="18000"/>
    <n v="21884.69"/>
    <x v="0"/>
    <s v="US"/>
    <s v="USD"/>
    <n v="1486702800"/>
    <n v="1484058261"/>
    <x v="0"/>
    <n v="340"/>
    <b v="1"/>
    <s v="music/rock"/>
    <n v="122"/>
    <n v="64.37"/>
    <s v="music"/>
    <s v="rock"/>
    <d v="2017-01-10T14:24:21"/>
    <d v="2017-02-10T05:00:00"/>
    <n v="31"/>
  </r>
  <r>
    <n v="2169"/>
    <n v="153"/>
    <n v="153"/>
    <x v="0"/>
    <s v="US"/>
    <s v="USD"/>
    <n v="1488473351"/>
    <n v="1488214151"/>
    <x v="0"/>
    <n v="7"/>
    <b v="1"/>
    <s v="music/rock"/>
    <n v="100"/>
    <n v="21.86"/>
    <s v="music"/>
    <s v="rock"/>
    <d v="2017-02-27T16:49:11"/>
    <d v="2017-03-02T16:49:11"/>
    <n v="3"/>
  </r>
  <r>
    <n v="2170"/>
    <n v="350"/>
    <n v="633"/>
    <x v="0"/>
    <s v="US"/>
    <s v="USD"/>
    <n v="1440266422"/>
    <n v="1436810422"/>
    <x v="0"/>
    <n v="19"/>
    <b v="1"/>
    <s v="music/rock"/>
    <n v="181"/>
    <n v="33.32"/>
    <s v="music"/>
    <s v="rock"/>
    <d v="2015-07-13T18:00:22"/>
    <d v="2015-08-22T18:00:22"/>
    <n v="40"/>
  </r>
  <r>
    <n v="2171"/>
    <n v="4000"/>
    <n v="4243"/>
    <x v="0"/>
    <s v="US"/>
    <s v="USD"/>
    <n v="1434949200"/>
    <n v="1431903495"/>
    <x v="0"/>
    <n v="47"/>
    <b v="1"/>
    <s v="music/rock"/>
    <n v="106"/>
    <n v="90.28"/>
    <s v="music"/>
    <s v="rock"/>
    <d v="2015-05-17T22:58:15"/>
    <d v="2015-06-22T05:00:00"/>
    <n v="35"/>
  </r>
  <r>
    <n v="2172"/>
    <n v="1000"/>
    <n v="1000"/>
    <x v="0"/>
    <s v="US"/>
    <s v="USD"/>
    <n v="1429365320"/>
    <n v="1426773320"/>
    <x v="0"/>
    <n v="13"/>
    <b v="1"/>
    <s v="music/rock"/>
    <n v="100"/>
    <n v="76.92"/>
    <s v="music"/>
    <s v="rock"/>
    <d v="2015-03-19T13:55:20"/>
    <d v="2015-04-18T13:55:20"/>
    <n v="30"/>
  </r>
  <r>
    <n v="2173"/>
    <n v="4200"/>
    <n v="5331"/>
    <x v="0"/>
    <s v="US"/>
    <s v="USD"/>
    <n v="1378785540"/>
    <n v="1376066243"/>
    <x v="0"/>
    <n v="90"/>
    <b v="1"/>
    <s v="music/rock"/>
    <n v="127"/>
    <n v="59.23"/>
    <s v="music"/>
    <s v="rock"/>
    <d v="2013-08-09T16:37:23"/>
    <d v="2013-09-10T03:59:00"/>
    <n v="31"/>
  </r>
  <r>
    <n v="2175"/>
    <n v="700"/>
    <n v="1750"/>
    <x v="0"/>
    <s v="US"/>
    <s v="USD"/>
    <n v="1469059986"/>
    <n v="1468455186"/>
    <x v="0"/>
    <n v="26"/>
    <b v="1"/>
    <s v="music/rock"/>
    <n v="250"/>
    <n v="67.31"/>
    <s v="music"/>
    <s v="rock"/>
    <d v="2016-07-14T00:13:06"/>
    <d v="2016-07-21T00:13:06"/>
    <n v="7"/>
  </r>
  <r>
    <n v="2176"/>
    <n v="5000"/>
    <n v="6301"/>
    <x v="0"/>
    <s v="US"/>
    <s v="USD"/>
    <n v="1430579509"/>
    <n v="1427987509"/>
    <x v="0"/>
    <n v="71"/>
    <b v="1"/>
    <s v="music/rock"/>
    <n v="126"/>
    <n v="88.75"/>
    <s v="music"/>
    <s v="rock"/>
    <d v="2015-04-02T15:11:49"/>
    <d v="2015-05-02T15:11:49"/>
    <n v="30"/>
  </r>
  <r>
    <n v="2177"/>
    <n v="2500"/>
    <n v="2503"/>
    <x v="0"/>
    <s v="US"/>
    <s v="USD"/>
    <n v="1465192867"/>
    <n v="1463032867"/>
    <x v="0"/>
    <n v="38"/>
    <b v="1"/>
    <s v="music/rock"/>
    <n v="100"/>
    <n v="65.87"/>
    <s v="music"/>
    <s v="rock"/>
    <d v="2016-05-12T06:01:07"/>
    <d v="2016-06-06T06:01:07"/>
    <n v="25"/>
  </r>
  <r>
    <n v="2178"/>
    <n v="25000"/>
    <n v="34660"/>
    <x v="0"/>
    <s v="US"/>
    <s v="USD"/>
    <n v="1484752597"/>
    <n v="1482160597"/>
    <x v="0"/>
    <n v="859"/>
    <b v="1"/>
    <s v="music/rock"/>
    <n v="139"/>
    <n v="40.35"/>
    <s v="music"/>
    <s v="rock"/>
    <d v="2016-12-19T15:16:37"/>
    <d v="2017-01-18T15:16:37"/>
    <n v="30"/>
  </r>
  <r>
    <n v="2179"/>
    <n v="1000"/>
    <n v="1614"/>
    <x v="0"/>
    <s v="US"/>
    <s v="USD"/>
    <n v="1428725192"/>
    <n v="1426133192"/>
    <x v="0"/>
    <n v="21"/>
    <b v="1"/>
    <s v="music/rock"/>
    <n v="161"/>
    <n v="76.86"/>
    <s v="music"/>
    <s v="rock"/>
    <d v="2015-03-12T04:06:32"/>
    <d v="2015-04-11T04:06:32"/>
    <n v="30"/>
  </r>
  <r>
    <n v="2180"/>
    <n v="5000"/>
    <n v="5359.21"/>
    <x v="0"/>
    <s v="US"/>
    <s v="USD"/>
    <n v="1447434268"/>
    <n v="1443801868"/>
    <x v="0"/>
    <n v="78"/>
    <b v="1"/>
    <s v="music/rock"/>
    <n v="107"/>
    <n v="68.709999999999994"/>
    <s v="music"/>
    <s v="rock"/>
    <d v="2015-10-02T16:04:28"/>
    <d v="2015-11-13T17:04:28"/>
    <n v="42"/>
  </r>
  <r>
    <n v="2181"/>
    <n v="2000"/>
    <n v="3062"/>
    <x v="0"/>
    <s v="US"/>
    <s v="USD"/>
    <n v="1487635653"/>
    <n v="1486426053"/>
    <x v="0"/>
    <n v="53"/>
    <b v="1"/>
    <s v="games/tabletop games"/>
    <n v="153"/>
    <n v="57.77"/>
    <s v="games"/>
    <s v="tabletop games"/>
    <d v="2017-02-07T00:07:33"/>
    <d v="2017-02-21T00:07:33"/>
    <n v="14"/>
  </r>
  <r>
    <n v="2183"/>
    <n v="1800"/>
    <n v="8807"/>
    <x v="0"/>
    <s v="US"/>
    <s v="USD"/>
    <n v="1486616400"/>
    <n v="1484037977"/>
    <x v="0"/>
    <n v="279"/>
    <b v="1"/>
    <s v="games/tabletop games"/>
    <n v="489"/>
    <n v="31.57"/>
    <s v="games"/>
    <s v="tabletop games"/>
    <d v="2017-01-10T08:46:17"/>
    <d v="2017-02-09T05:00:00"/>
    <n v="30"/>
  </r>
  <r>
    <n v="2184"/>
    <n v="10000"/>
    <n v="28474"/>
    <x v="0"/>
    <s v="US"/>
    <s v="USD"/>
    <n v="1453737600"/>
    <n v="1452530041"/>
    <x v="1"/>
    <n v="266"/>
    <b v="1"/>
    <s v="games/tabletop games"/>
    <n v="285"/>
    <n v="107.05"/>
    <s v="games"/>
    <s v="tabletop games"/>
    <d v="2016-01-11T16:34:01"/>
    <d v="2016-01-25T16:00:00"/>
    <n v="14"/>
  </r>
  <r>
    <n v="2186"/>
    <n v="20000"/>
    <n v="21935"/>
    <x v="0"/>
    <s v="US"/>
    <s v="USD"/>
    <n v="1473213600"/>
    <n v="1470062743"/>
    <x v="0"/>
    <n v="392"/>
    <b v="1"/>
    <s v="games/tabletop games"/>
    <n v="110"/>
    <n v="55.96"/>
    <s v="games"/>
    <s v="tabletop games"/>
    <d v="2016-08-01T14:45:43"/>
    <d v="2016-09-07T02:00:00"/>
    <n v="36"/>
  </r>
  <r>
    <n v="2187"/>
    <n v="20000"/>
    <n v="202928.5"/>
    <x v="0"/>
    <s v="US"/>
    <s v="USD"/>
    <n v="1428033540"/>
    <n v="1425531666"/>
    <x v="1"/>
    <n v="3562"/>
    <b v="1"/>
    <s v="games/tabletop games"/>
    <n v="1015"/>
    <n v="56.97"/>
    <s v="games"/>
    <s v="tabletop games"/>
    <d v="2015-03-05T05:01:06"/>
    <d v="2015-04-03T03:59:00"/>
    <n v="29"/>
  </r>
  <r>
    <n v="2190"/>
    <n v="19000"/>
    <n v="35076"/>
    <x v="0"/>
    <s v="US"/>
    <s v="USD"/>
    <n v="1458716340"/>
    <n v="1455721204"/>
    <x v="0"/>
    <n v="537"/>
    <b v="1"/>
    <s v="games/tabletop games"/>
    <n v="185"/>
    <n v="65.319999999999993"/>
    <s v="games"/>
    <s v="tabletop games"/>
    <d v="2016-02-17T15:00:04"/>
    <d v="2016-03-23T06:59:00"/>
    <n v="35"/>
  </r>
  <r>
    <n v="2193"/>
    <n v="15000"/>
    <n v="67856"/>
    <x v="0"/>
    <s v="US"/>
    <s v="USD"/>
    <n v="1479704340"/>
    <n v="1477043072"/>
    <x v="0"/>
    <n v="897"/>
    <b v="1"/>
    <s v="games/tabletop games"/>
    <n v="452"/>
    <n v="75.650000000000006"/>
    <s v="games"/>
    <s v="tabletop games"/>
    <d v="2016-10-21T09:44:32"/>
    <d v="2016-11-21T04:59:00"/>
    <n v="31"/>
  </r>
  <r>
    <n v="2194"/>
    <n v="10000"/>
    <n v="53737"/>
    <x v="0"/>
    <s v="US"/>
    <s v="USD"/>
    <n v="1459012290"/>
    <n v="1456423890"/>
    <x v="0"/>
    <n v="878"/>
    <b v="1"/>
    <s v="games/tabletop games"/>
    <n v="537"/>
    <n v="61.2"/>
    <s v="games"/>
    <s v="tabletop games"/>
    <d v="2016-02-25T18:11:30"/>
    <d v="2016-03-26T17:11:30"/>
    <n v="30"/>
  </r>
  <r>
    <n v="2195"/>
    <n v="4600"/>
    <n v="5535"/>
    <x v="0"/>
    <s v="US"/>
    <s v="USD"/>
    <n v="1439317900"/>
    <n v="1436725900"/>
    <x v="0"/>
    <n v="115"/>
    <b v="1"/>
    <s v="games/tabletop games"/>
    <n v="120"/>
    <n v="48.13"/>
    <s v="games"/>
    <s v="tabletop games"/>
    <d v="2015-07-12T18:31:40"/>
    <d v="2015-08-11T18:31:40"/>
    <n v="30"/>
  </r>
  <r>
    <n v="2196"/>
    <n v="14000"/>
    <n v="15937"/>
    <x v="0"/>
    <s v="US"/>
    <s v="USD"/>
    <n v="1480662000"/>
    <n v="1478000502"/>
    <x v="0"/>
    <n v="234"/>
    <b v="1"/>
    <s v="games/tabletop games"/>
    <n v="114"/>
    <n v="68.11"/>
    <s v="games"/>
    <s v="tabletop games"/>
    <d v="2016-11-01T11:41:42"/>
    <d v="2016-12-02T07:00:00"/>
    <n v="31"/>
  </r>
  <r>
    <n v="2197"/>
    <n v="30000"/>
    <n v="285309.33"/>
    <x v="0"/>
    <s v="US"/>
    <s v="USD"/>
    <n v="1425132059"/>
    <n v="1422540059"/>
    <x v="0"/>
    <n v="4330"/>
    <b v="1"/>
    <s v="games/tabletop games"/>
    <n v="951"/>
    <n v="65.89"/>
    <s v="games"/>
    <s v="tabletop games"/>
    <d v="2015-01-29T14:00:59"/>
    <d v="2015-02-28T14:00:59"/>
    <n v="30"/>
  </r>
  <r>
    <n v="2198"/>
    <n v="40000"/>
    <n v="53157"/>
    <x v="0"/>
    <s v="US"/>
    <s v="USD"/>
    <n v="1447507200"/>
    <n v="1444911600"/>
    <x v="0"/>
    <n v="651"/>
    <b v="1"/>
    <s v="games/tabletop games"/>
    <n v="133"/>
    <n v="81.650000000000006"/>
    <s v="games"/>
    <s v="tabletop games"/>
    <d v="2015-10-15T12:20:00"/>
    <d v="2015-11-14T13:20:00"/>
    <n v="30"/>
  </r>
  <r>
    <n v="2202"/>
    <n v="4000"/>
    <n v="28167.25"/>
    <x v="0"/>
    <s v="US"/>
    <s v="USD"/>
    <n v="1351801368"/>
    <n v="1349209368"/>
    <x v="0"/>
    <n v="721"/>
    <b v="1"/>
    <s v="music/electronic music"/>
    <n v="704"/>
    <n v="39.07"/>
    <s v="music"/>
    <s v="electronic music"/>
    <d v="2012-10-02T20:22:48"/>
    <d v="2012-11-01T20:22:48"/>
    <n v="30"/>
  </r>
  <r>
    <n v="2204"/>
    <n v="1500"/>
    <n v="1993"/>
    <x v="0"/>
    <s v="US"/>
    <s v="USD"/>
    <n v="1362814119"/>
    <n v="1360222119"/>
    <x v="0"/>
    <n v="73"/>
    <b v="1"/>
    <s v="music/electronic music"/>
    <n v="133"/>
    <n v="27.3"/>
    <s v="music"/>
    <s v="electronic music"/>
    <d v="2013-02-07T07:28:39"/>
    <d v="2013-03-09T07:28:39"/>
    <n v="30"/>
  </r>
  <r>
    <n v="2205"/>
    <n v="750"/>
    <n v="1140"/>
    <x v="0"/>
    <s v="US"/>
    <s v="USD"/>
    <n v="1338579789"/>
    <n v="1335987789"/>
    <x v="0"/>
    <n v="27"/>
    <b v="1"/>
    <s v="music/electronic music"/>
    <n v="152"/>
    <n v="42.22"/>
    <s v="music"/>
    <s v="electronic music"/>
    <d v="2012-05-02T19:43:09"/>
    <d v="2012-06-01T19:43:09"/>
    <n v="30"/>
  </r>
  <r>
    <n v="2206"/>
    <n v="1100"/>
    <n v="1130"/>
    <x v="0"/>
    <s v="US"/>
    <s v="USD"/>
    <n v="1334556624"/>
    <n v="1333001424"/>
    <x v="0"/>
    <n v="34"/>
    <b v="1"/>
    <s v="music/electronic music"/>
    <n v="103"/>
    <n v="33.24"/>
    <s v="music"/>
    <s v="electronic music"/>
    <d v="2012-03-29T06:10:24"/>
    <d v="2012-04-16T06:10:24"/>
    <n v="18"/>
  </r>
  <r>
    <n v="2207"/>
    <n v="2000"/>
    <n v="2000"/>
    <x v="0"/>
    <s v="US"/>
    <s v="USD"/>
    <n v="1384580373"/>
    <n v="1381984773"/>
    <x v="0"/>
    <n v="7"/>
    <b v="1"/>
    <s v="music/electronic music"/>
    <n v="100"/>
    <n v="285.70999999999998"/>
    <s v="music"/>
    <s v="electronic music"/>
    <d v="2013-10-17T04:39:33"/>
    <d v="2013-11-16T05:39:33"/>
    <n v="30"/>
  </r>
  <r>
    <n v="2208"/>
    <n v="1000"/>
    <n v="1016"/>
    <x v="0"/>
    <s v="US"/>
    <s v="USD"/>
    <n v="1333771200"/>
    <n v="1328649026"/>
    <x v="0"/>
    <n v="24"/>
    <b v="1"/>
    <s v="music/electronic music"/>
    <n v="102"/>
    <n v="42.33"/>
    <s v="music"/>
    <s v="electronic music"/>
    <d v="2012-02-07T21:10:26"/>
    <d v="2012-04-07T04:00:00"/>
    <n v="59"/>
  </r>
  <r>
    <n v="2210"/>
    <n v="4000"/>
    <n v="4457"/>
    <x v="0"/>
    <s v="US"/>
    <s v="USD"/>
    <n v="1334424960"/>
    <n v="1329442510"/>
    <x v="0"/>
    <n v="72"/>
    <b v="1"/>
    <s v="music/electronic music"/>
    <n v="111"/>
    <n v="61.9"/>
    <s v="music"/>
    <s v="electronic music"/>
    <d v="2012-02-17T01:35:10"/>
    <d v="2012-04-14T17:36:00"/>
    <n v="58"/>
  </r>
  <r>
    <n v="2211"/>
    <n v="2500"/>
    <n v="4890"/>
    <x v="0"/>
    <s v="US"/>
    <s v="USD"/>
    <n v="1397113140"/>
    <n v="1395168625"/>
    <x v="0"/>
    <n v="120"/>
    <b v="1"/>
    <s v="music/electronic music"/>
    <n v="196"/>
    <n v="40.75"/>
    <s v="music"/>
    <s v="electronic music"/>
    <d v="2014-03-18T18:50:25"/>
    <d v="2014-04-10T06:59:00"/>
    <n v="23"/>
  </r>
  <r>
    <n v="2212"/>
    <n v="6000"/>
    <n v="6863"/>
    <x v="0"/>
    <s v="US"/>
    <s v="USD"/>
    <n v="1383526800"/>
    <n v="1380650177"/>
    <x v="0"/>
    <n v="123"/>
    <b v="1"/>
    <s v="music/electronic music"/>
    <n v="114"/>
    <n v="55.8"/>
    <s v="music"/>
    <s v="electronic music"/>
    <d v="2013-10-01T17:56:17"/>
    <d v="2013-11-04T01:00:00"/>
    <n v="33"/>
  </r>
  <r>
    <n v="2213"/>
    <n v="5"/>
    <n v="10"/>
    <x v="0"/>
    <s v="US"/>
    <s v="USD"/>
    <n v="1431719379"/>
    <n v="1429127379"/>
    <x v="0"/>
    <n v="1"/>
    <b v="1"/>
    <s v="music/electronic music"/>
    <n v="200"/>
    <n v="10"/>
    <s v="music"/>
    <s v="electronic music"/>
    <d v="2015-04-15T19:49:39"/>
    <d v="2015-05-15T19:49:39"/>
    <n v="30"/>
  </r>
  <r>
    <n v="2214"/>
    <n v="600"/>
    <n v="1755.01"/>
    <x v="0"/>
    <s v="US"/>
    <s v="USD"/>
    <n v="1391713248"/>
    <n v="1389121248"/>
    <x v="0"/>
    <n v="24"/>
    <b v="1"/>
    <s v="music/electronic music"/>
    <n v="293"/>
    <n v="73.13"/>
    <s v="music"/>
    <s v="electronic music"/>
    <d v="2014-01-07T19:00:48"/>
    <d v="2014-02-06T19:00:48"/>
    <n v="30"/>
  </r>
  <r>
    <n v="2215"/>
    <n v="550"/>
    <n v="860"/>
    <x v="0"/>
    <s v="US"/>
    <s v="USD"/>
    <n v="1331621940"/>
    <n v="1329671572"/>
    <x v="0"/>
    <n v="33"/>
    <b v="1"/>
    <s v="music/electronic music"/>
    <n v="156"/>
    <n v="26.06"/>
    <s v="music"/>
    <s v="electronic music"/>
    <d v="2012-02-19T17:12:52"/>
    <d v="2012-03-13T06:59:00"/>
    <n v="23"/>
  </r>
  <r>
    <n v="2216"/>
    <n v="300"/>
    <n v="317"/>
    <x v="0"/>
    <s v="US"/>
    <s v="USD"/>
    <n v="1437674545"/>
    <n v="1436464945"/>
    <x v="0"/>
    <n v="14"/>
    <b v="1"/>
    <s v="music/electronic music"/>
    <n v="106"/>
    <n v="22.64"/>
    <s v="music"/>
    <s v="electronic music"/>
    <d v="2015-07-09T18:02:25"/>
    <d v="2015-07-23T18:02:25"/>
    <n v="14"/>
  </r>
  <r>
    <n v="2217"/>
    <n v="420"/>
    <n v="425"/>
    <x v="0"/>
    <s v="US"/>
    <s v="USD"/>
    <n v="1446451200"/>
    <n v="1445539113"/>
    <x v="0"/>
    <n v="9"/>
    <b v="1"/>
    <s v="music/electronic music"/>
    <n v="101"/>
    <n v="47.22"/>
    <s v="music"/>
    <s v="electronic music"/>
    <d v="2015-10-22T18:38:33"/>
    <d v="2015-11-02T08:00:00"/>
    <n v="11"/>
  </r>
  <r>
    <n v="2218"/>
    <n v="2000"/>
    <n v="2456.66"/>
    <x v="0"/>
    <s v="US"/>
    <s v="USD"/>
    <n v="1346198400"/>
    <n v="1344281383"/>
    <x v="0"/>
    <n v="76"/>
    <b v="1"/>
    <s v="music/electronic music"/>
    <n v="123"/>
    <n v="32.32"/>
    <s v="music"/>
    <s v="electronic music"/>
    <d v="2012-08-06T19:29:43"/>
    <d v="2012-08-29T00:00:00"/>
    <n v="22"/>
  </r>
  <r>
    <n v="2219"/>
    <n v="1000"/>
    <n v="1015"/>
    <x v="0"/>
    <s v="US"/>
    <s v="USD"/>
    <n v="1440004512"/>
    <n v="1437412512"/>
    <x v="0"/>
    <n v="19"/>
    <b v="1"/>
    <s v="music/electronic music"/>
    <n v="102"/>
    <n v="53.42"/>
    <s v="music"/>
    <s v="electronic music"/>
    <d v="2015-07-20T17:15:12"/>
    <d v="2015-08-19T17:15:12"/>
    <n v="30"/>
  </r>
  <r>
    <n v="2220"/>
    <n v="3500"/>
    <n v="3540"/>
    <x v="0"/>
    <s v="US"/>
    <s v="USD"/>
    <n v="1374888436"/>
    <n v="1372296436"/>
    <x v="0"/>
    <n v="69"/>
    <b v="1"/>
    <s v="music/electronic music"/>
    <n v="101"/>
    <n v="51.3"/>
    <s v="music"/>
    <s v="electronic music"/>
    <d v="2013-06-27T01:27:16"/>
    <d v="2013-07-27T01:27:16"/>
    <n v="30"/>
  </r>
  <r>
    <n v="2221"/>
    <n v="7500"/>
    <n v="8109"/>
    <x v="0"/>
    <s v="US"/>
    <s v="USD"/>
    <n v="1461369600"/>
    <n v="1458748809"/>
    <x v="0"/>
    <n v="218"/>
    <b v="1"/>
    <s v="games/tabletop games"/>
    <n v="108"/>
    <n v="37.200000000000003"/>
    <s v="games"/>
    <s v="tabletop games"/>
    <d v="2016-03-23T16:00:09"/>
    <d v="2016-04-23T00:00:00"/>
    <n v="30"/>
  </r>
  <r>
    <n v="2222"/>
    <n v="500"/>
    <n v="813"/>
    <x v="0"/>
    <s v="US"/>
    <s v="USD"/>
    <n v="1327776847"/>
    <n v="1325184847"/>
    <x v="0"/>
    <n v="30"/>
    <b v="1"/>
    <s v="games/tabletop games"/>
    <n v="163"/>
    <n v="27.1"/>
    <s v="games"/>
    <s v="tabletop games"/>
    <d v="2011-12-29T18:54:07"/>
    <d v="2012-01-28T18:54:07"/>
    <n v="30"/>
  </r>
  <r>
    <n v="2224"/>
    <n v="10000"/>
    <n v="24315"/>
    <x v="0"/>
    <s v="US"/>
    <s v="USD"/>
    <n v="1477767600"/>
    <n v="1475337675"/>
    <x v="0"/>
    <n v="296"/>
    <b v="1"/>
    <s v="games/tabletop games"/>
    <n v="243"/>
    <n v="82.15"/>
    <s v="games"/>
    <s v="tabletop games"/>
    <d v="2016-10-01T16:01:15"/>
    <d v="2016-10-29T19:00:00"/>
    <n v="28"/>
  </r>
  <r>
    <n v="2226"/>
    <n v="18000"/>
    <n v="19523.310000000001"/>
    <x v="0"/>
    <s v="US"/>
    <s v="USD"/>
    <n v="1455253140"/>
    <n v="1452625822"/>
    <x v="0"/>
    <n v="321"/>
    <b v="1"/>
    <s v="games/tabletop games"/>
    <n v="108"/>
    <n v="60.82"/>
    <s v="games"/>
    <s v="tabletop games"/>
    <d v="2016-01-12T19:10:22"/>
    <d v="2016-02-12T04:59:00"/>
    <n v="30"/>
  </r>
  <r>
    <n v="2229"/>
    <n v="8012"/>
    <n v="13704.33"/>
    <x v="0"/>
    <s v="US"/>
    <s v="USD"/>
    <n v="1378180800"/>
    <n v="1375113391"/>
    <x v="0"/>
    <n v="539"/>
    <b v="1"/>
    <s v="games/tabletop games"/>
    <n v="171"/>
    <n v="25.43"/>
    <s v="games"/>
    <s v="tabletop games"/>
    <d v="2013-07-29T15:56:31"/>
    <d v="2013-09-03T04:00:00"/>
    <n v="36"/>
  </r>
  <r>
    <n v="2230"/>
    <n v="8500"/>
    <n v="10706"/>
    <x v="0"/>
    <s v="US"/>
    <s v="USD"/>
    <n v="1398460127"/>
    <n v="1395868127"/>
    <x v="0"/>
    <n v="498"/>
    <b v="1"/>
    <s v="games/tabletop games"/>
    <n v="126"/>
    <n v="21.5"/>
    <s v="games"/>
    <s v="tabletop games"/>
    <d v="2014-03-26T21:08:47"/>
    <d v="2014-04-25T21:08:47"/>
    <n v="30"/>
  </r>
  <r>
    <n v="2231"/>
    <n v="2500"/>
    <n v="30303.24"/>
    <x v="0"/>
    <s v="US"/>
    <s v="USD"/>
    <n v="1372136400"/>
    <n v="1369864301"/>
    <x v="0"/>
    <n v="1113"/>
    <b v="1"/>
    <s v="games/tabletop games"/>
    <n v="1212"/>
    <n v="27.23"/>
    <s v="games"/>
    <s v="tabletop games"/>
    <d v="2013-05-29T21:51:41"/>
    <d v="2013-06-25T05:00:00"/>
    <n v="26"/>
  </r>
  <r>
    <n v="2232"/>
    <n v="5000"/>
    <n v="24790"/>
    <x v="0"/>
    <s v="US"/>
    <s v="USD"/>
    <n v="1405738800"/>
    <n v="1402945408"/>
    <x v="0"/>
    <n v="988"/>
    <b v="1"/>
    <s v="games/tabletop games"/>
    <n v="496"/>
    <n v="25.09"/>
    <s v="games"/>
    <s v="tabletop games"/>
    <d v="2014-06-16T19:03:28"/>
    <d v="2014-07-19T03:00:00"/>
    <n v="32"/>
  </r>
  <r>
    <n v="2234"/>
    <n v="100"/>
    <n v="1165"/>
    <x v="0"/>
    <s v="US"/>
    <s v="USD"/>
    <n v="1483645647"/>
    <n v="1481053647"/>
    <x v="0"/>
    <n v="28"/>
    <b v="1"/>
    <s v="games/tabletop games"/>
    <n v="1165"/>
    <n v="41.61"/>
    <s v="games"/>
    <s v="tabletop games"/>
    <d v="2016-12-06T19:47:27"/>
    <d v="2017-01-05T19:47:27"/>
    <n v="30"/>
  </r>
  <r>
    <n v="2236"/>
    <n v="2800"/>
    <n v="15039"/>
    <x v="0"/>
    <s v="US"/>
    <s v="USD"/>
    <n v="1454338123"/>
    <n v="1451746123"/>
    <x v="0"/>
    <n v="680"/>
    <b v="1"/>
    <s v="games/tabletop games"/>
    <n v="537"/>
    <n v="22.12"/>
    <s v="games"/>
    <s v="tabletop games"/>
    <d v="2016-01-02T14:48:43"/>
    <d v="2016-02-01T14:48:43"/>
    <n v="30"/>
  </r>
  <r>
    <n v="2237"/>
    <n v="18000"/>
    <n v="63527"/>
    <x v="0"/>
    <s v="US"/>
    <s v="USD"/>
    <n v="1415779140"/>
    <n v="1412294683"/>
    <x v="0"/>
    <n v="983"/>
    <b v="1"/>
    <s v="games/tabletop games"/>
    <n v="353"/>
    <n v="64.63"/>
    <s v="games"/>
    <s v="tabletop games"/>
    <d v="2014-10-03T00:04:43"/>
    <d v="2014-11-12T07:59:00"/>
    <n v="40"/>
  </r>
  <r>
    <n v="2239"/>
    <n v="25000"/>
    <n v="32006.67"/>
    <x v="0"/>
    <s v="US"/>
    <s v="USD"/>
    <n v="1385870520"/>
    <n v="1382742014"/>
    <x v="0"/>
    <n v="426"/>
    <b v="1"/>
    <s v="games/tabletop games"/>
    <n v="128"/>
    <n v="75.13"/>
    <s v="games"/>
    <s v="tabletop games"/>
    <d v="2013-10-25T23:00:14"/>
    <d v="2013-12-01T04:02:00"/>
    <n v="36"/>
  </r>
  <r>
    <n v="2240"/>
    <n v="5000"/>
    <n v="13534"/>
    <x v="0"/>
    <s v="US"/>
    <s v="USD"/>
    <n v="1461354544"/>
    <n v="1458762544"/>
    <x v="0"/>
    <n v="96"/>
    <b v="1"/>
    <s v="games/tabletop games"/>
    <n v="271"/>
    <n v="140.97999999999999"/>
    <s v="games"/>
    <s v="tabletop games"/>
    <d v="2016-03-23T19:49:04"/>
    <d v="2016-04-22T19:49:04"/>
    <n v="30"/>
  </r>
  <r>
    <n v="2242"/>
    <n v="10000"/>
    <n v="136009.76"/>
    <x v="0"/>
    <s v="US"/>
    <s v="USD"/>
    <n v="1385521320"/>
    <n v="1382449733"/>
    <x v="0"/>
    <n v="2525"/>
    <b v="1"/>
    <s v="games/tabletop games"/>
    <n v="1360"/>
    <n v="53.87"/>
    <s v="games"/>
    <s v="tabletop games"/>
    <d v="2013-10-22T13:48:53"/>
    <d v="2013-11-27T03:02:00"/>
    <n v="36"/>
  </r>
  <r>
    <n v="2243"/>
    <n v="1"/>
    <n v="9302.5"/>
    <x v="0"/>
    <s v="US"/>
    <s v="USD"/>
    <n v="1489374000"/>
    <n v="1488823290"/>
    <x v="0"/>
    <n v="2035"/>
    <b v="1"/>
    <s v="games/tabletop games"/>
    <n v="930250"/>
    <n v="4.57"/>
    <s v="games"/>
    <s v="tabletop games"/>
    <d v="2017-03-06T18:01:30"/>
    <d v="2017-03-13T03:00:00"/>
    <n v="6"/>
  </r>
  <r>
    <n v="2244"/>
    <n v="5000"/>
    <n v="18851"/>
    <x v="0"/>
    <s v="US"/>
    <s v="USD"/>
    <n v="1476649800"/>
    <n v="1475609946"/>
    <x v="0"/>
    <n v="290"/>
    <b v="1"/>
    <s v="games/tabletop games"/>
    <n v="377"/>
    <n v="65"/>
    <s v="games"/>
    <s v="tabletop games"/>
    <d v="2016-10-04T19:39:06"/>
    <d v="2016-10-16T20:30:00"/>
    <n v="12"/>
  </r>
  <r>
    <n v="2245"/>
    <n v="4000"/>
    <n v="105881"/>
    <x v="0"/>
    <s v="US"/>
    <s v="USD"/>
    <n v="1393005600"/>
    <n v="1390323617"/>
    <x v="0"/>
    <n v="1980"/>
    <b v="1"/>
    <s v="games/tabletop games"/>
    <n v="2647"/>
    <n v="53.48"/>
    <s v="games"/>
    <s v="tabletop games"/>
    <d v="2014-01-21T17:00:17"/>
    <d v="2014-02-21T18:00:00"/>
    <n v="31"/>
  </r>
  <r>
    <n v="2247"/>
    <n v="18500"/>
    <n v="19324"/>
    <x v="0"/>
    <s v="US"/>
    <s v="USD"/>
    <n v="1438185565"/>
    <n v="1436975965"/>
    <x v="0"/>
    <n v="380"/>
    <b v="1"/>
    <s v="games/tabletop games"/>
    <n v="104"/>
    <n v="50.85"/>
    <s v="games"/>
    <s v="tabletop games"/>
    <d v="2015-07-15T15:59:25"/>
    <d v="2015-07-29T15:59:25"/>
    <n v="14"/>
  </r>
  <r>
    <n v="2249"/>
    <n v="3500"/>
    <n v="5907"/>
    <x v="0"/>
    <s v="US"/>
    <s v="USD"/>
    <n v="1364917965"/>
    <n v="1362329565"/>
    <x v="0"/>
    <n v="180"/>
    <b v="1"/>
    <s v="games/tabletop games"/>
    <n v="169"/>
    <n v="32.82"/>
    <s v="games"/>
    <s v="tabletop games"/>
    <d v="2013-03-03T16:52:45"/>
    <d v="2013-04-02T15:52:45"/>
    <n v="30"/>
  </r>
  <r>
    <n v="2250"/>
    <n v="25000"/>
    <n v="243778"/>
    <x v="0"/>
    <s v="US"/>
    <s v="USD"/>
    <n v="1480727273"/>
    <n v="1478131673"/>
    <x v="0"/>
    <n v="571"/>
    <b v="1"/>
    <s v="games/tabletop games"/>
    <n v="975"/>
    <n v="426.93"/>
    <s v="games"/>
    <s v="tabletop games"/>
    <d v="2016-11-03T00:07:53"/>
    <d v="2016-12-03T01:07:53"/>
    <n v="30"/>
  </r>
  <r>
    <n v="2251"/>
    <n v="8500"/>
    <n v="11428.19"/>
    <x v="0"/>
    <s v="US"/>
    <s v="USD"/>
    <n v="1408177077"/>
    <n v="1406362677"/>
    <x v="0"/>
    <n v="480"/>
    <b v="1"/>
    <s v="games/tabletop games"/>
    <n v="134"/>
    <n v="23.81"/>
    <s v="games"/>
    <s v="tabletop games"/>
    <d v="2014-07-26T08:17:57"/>
    <d v="2014-08-16T08:17:57"/>
    <n v="21"/>
  </r>
  <r>
    <n v="2253"/>
    <n v="8000"/>
    <n v="9015"/>
    <x v="0"/>
    <s v="US"/>
    <s v="USD"/>
    <n v="1447862947"/>
    <n v="1445267347"/>
    <x v="0"/>
    <n v="84"/>
    <b v="1"/>
    <s v="games/tabletop games"/>
    <n v="113"/>
    <n v="107.32"/>
    <s v="games"/>
    <s v="tabletop games"/>
    <d v="2015-10-19T15:09:07"/>
    <d v="2015-11-18T16:09:07"/>
    <n v="30"/>
  </r>
  <r>
    <n v="2254"/>
    <n v="500"/>
    <n v="2299"/>
    <x v="0"/>
    <s v="US"/>
    <s v="USD"/>
    <n v="1485271968"/>
    <n v="1484667168"/>
    <x v="0"/>
    <n v="197"/>
    <b v="1"/>
    <s v="games/tabletop games"/>
    <n v="460"/>
    <n v="11.67"/>
    <s v="games"/>
    <s v="tabletop games"/>
    <d v="2017-01-17T15:32:48"/>
    <d v="2017-01-24T15:32:48"/>
    <n v="7"/>
  </r>
  <r>
    <n v="2255"/>
    <n v="3950"/>
    <n v="11323"/>
    <x v="0"/>
    <s v="US"/>
    <s v="USD"/>
    <n v="1462661451"/>
    <n v="1460069451"/>
    <x v="0"/>
    <n v="271"/>
    <b v="1"/>
    <s v="games/tabletop games"/>
    <n v="287"/>
    <n v="41.78"/>
    <s v="games"/>
    <s v="tabletop games"/>
    <d v="2016-04-07T22:50:51"/>
    <d v="2016-05-07T22:50:51"/>
    <n v="30"/>
  </r>
  <r>
    <n v="2258"/>
    <n v="2200"/>
    <n v="3223"/>
    <x v="0"/>
    <s v="US"/>
    <s v="USD"/>
    <n v="1434045687"/>
    <n v="1431453687"/>
    <x v="0"/>
    <n v="205"/>
    <b v="1"/>
    <s v="games/tabletop games"/>
    <n v="147"/>
    <n v="15.72"/>
    <s v="games"/>
    <s v="tabletop games"/>
    <d v="2015-05-12T18:01:27"/>
    <d v="2015-06-11T18:01:27"/>
    <n v="30"/>
  </r>
  <r>
    <n v="2260"/>
    <n v="2500"/>
    <n v="8173"/>
    <x v="0"/>
    <s v="US"/>
    <s v="USD"/>
    <n v="1395876250"/>
    <n v="1393287850"/>
    <x v="0"/>
    <n v="84"/>
    <b v="1"/>
    <s v="games/tabletop games"/>
    <n v="327"/>
    <n v="97.3"/>
    <s v="games"/>
    <s v="tabletop games"/>
    <d v="2014-02-25T00:24:10"/>
    <d v="2014-03-26T23:24:10"/>
    <n v="30"/>
  </r>
  <r>
    <n v="2262"/>
    <n v="3300"/>
    <n v="5087"/>
    <x v="0"/>
    <s v="US"/>
    <s v="USD"/>
    <n v="1416268800"/>
    <n v="1413295358"/>
    <x v="0"/>
    <n v="181"/>
    <b v="1"/>
    <s v="games/tabletop games"/>
    <n v="154"/>
    <n v="28.1"/>
    <s v="games"/>
    <s v="tabletop games"/>
    <d v="2014-10-14T14:02:38"/>
    <d v="2014-11-18T00:00:00"/>
    <n v="34"/>
  </r>
  <r>
    <n v="2264"/>
    <n v="6000"/>
    <n v="10802"/>
    <x v="0"/>
    <s v="US"/>
    <s v="USD"/>
    <n v="1463972400"/>
    <n v="1462543114"/>
    <x v="0"/>
    <n v="445"/>
    <b v="1"/>
    <s v="games/tabletop games"/>
    <n v="180"/>
    <n v="24.27"/>
    <s v="games"/>
    <s v="tabletop games"/>
    <d v="2016-05-06T13:58:34"/>
    <d v="2016-05-23T03:00:00"/>
    <n v="17"/>
  </r>
  <r>
    <n v="2266"/>
    <n v="1500"/>
    <n v="4804"/>
    <x v="0"/>
    <s v="US"/>
    <s v="USD"/>
    <n v="1461722400"/>
    <n v="1460235592"/>
    <x v="0"/>
    <n v="194"/>
    <b v="1"/>
    <s v="games/tabletop games"/>
    <n v="320"/>
    <n v="24.76"/>
    <s v="games"/>
    <s v="tabletop games"/>
    <d v="2016-04-09T20:59:52"/>
    <d v="2016-04-27T02:00:00"/>
    <n v="17"/>
  </r>
  <r>
    <n v="2267"/>
    <n v="20000"/>
    <n v="76105"/>
    <x v="0"/>
    <s v="US"/>
    <s v="USD"/>
    <n v="1419123600"/>
    <n v="1416945297"/>
    <x v="0"/>
    <n v="404"/>
    <b v="1"/>
    <s v="games/tabletop games"/>
    <n v="381"/>
    <n v="188.38"/>
    <s v="games"/>
    <s v="tabletop games"/>
    <d v="2014-11-25T19:54:57"/>
    <d v="2014-12-21T01:00:00"/>
    <n v="25"/>
  </r>
  <r>
    <n v="2268"/>
    <n v="28000"/>
    <n v="28728"/>
    <x v="0"/>
    <s v="US"/>
    <s v="USD"/>
    <n v="1489283915"/>
    <n v="1486691915"/>
    <x v="0"/>
    <n v="194"/>
    <b v="1"/>
    <s v="games/tabletop games"/>
    <n v="103"/>
    <n v="148.08000000000001"/>
    <s v="games"/>
    <s v="tabletop games"/>
    <d v="2017-02-10T01:58:35"/>
    <d v="2017-03-12T01:58:35"/>
    <n v="30"/>
  </r>
  <r>
    <n v="2269"/>
    <n v="2500"/>
    <n v="45041"/>
    <x v="0"/>
    <s v="US"/>
    <s v="USD"/>
    <n v="1488862800"/>
    <n v="1486745663"/>
    <x v="0"/>
    <n v="902"/>
    <b v="1"/>
    <s v="games/tabletop games"/>
    <n v="1802"/>
    <n v="49.93"/>
    <s v="games"/>
    <s v="tabletop games"/>
    <d v="2017-02-10T16:54:23"/>
    <d v="2017-03-07T05:00:00"/>
    <n v="25"/>
  </r>
  <r>
    <n v="2270"/>
    <n v="25000"/>
    <n v="180062"/>
    <x v="0"/>
    <s v="US"/>
    <s v="USD"/>
    <n v="1484085540"/>
    <n v="1482353513"/>
    <x v="0"/>
    <n v="1670"/>
    <b v="1"/>
    <s v="games/tabletop games"/>
    <n v="720"/>
    <n v="107.82"/>
    <s v="games"/>
    <s v="tabletop games"/>
    <d v="2016-12-21T20:51:53"/>
    <d v="2017-01-10T21:59:00"/>
    <n v="20"/>
  </r>
  <r>
    <n v="2271"/>
    <n v="20000"/>
    <n v="56618"/>
    <x v="0"/>
    <s v="US"/>
    <s v="USD"/>
    <n v="1481328004"/>
    <n v="1478736004"/>
    <x v="0"/>
    <n v="1328"/>
    <b v="1"/>
    <s v="games/tabletop games"/>
    <n v="283"/>
    <n v="42.63"/>
    <s v="games"/>
    <s v="tabletop games"/>
    <d v="2016-11-10T00:00:04"/>
    <d v="2016-12-10T00:00:04"/>
    <n v="30"/>
  </r>
  <r>
    <n v="2272"/>
    <n v="1000"/>
    <n v="13566"/>
    <x v="0"/>
    <s v="US"/>
    <s v="USD"/>
    <n v="1449506836"/>
    <n v="1446914836"/>
    <x v="0"/>
    <n v="944"/>
    <b v="1"/>
    <s v="games/tabletop games"/>
    <n v="1357"/>
    <n v="14.37"/>
    <s v="games"/>
    <s v="tabletop games"/>
    <d v="2015-11-07T16:47:16"/>
    <d v="2015-12-07T16:47:16"/>
    <n v="30"/>
  </r>
  <r>
    <n v="2274"/>
    <n v="2500"/>
    <n v="2990"/>
    <x v="0"/>
    <s v="US"/>
    <s v="USD"/>
    <n v="1393156857"/>
    <n v="1390564857"/>
    <x v="0"/>
    <n v="99"/>
    <b v="1"/>
    <s v="games/tabletop games"/>
    <n v="120"/>
    <n v="30.2"/>
    <s v="games"/>
    <s v="tabletop games"/>
    <d v="2014-01-24T12:00:57"/>
    <d v="2014-02-23T12:00:57"/>
    <n v="30"/>
  </r>
  <r>
    <n v="2276"/>
    <n v="4589"/>
    <n v="4856"/>
    <x v="0"/>
    <s v="US"/>
    <s v="USD"/>
    <n v="1388936289"/>
    <n v="1386344289"/>
    <x v="0"/>
    <n v="75"/>
    <b v="1"/>
    <s v="games/tabletop games"/>
    <n v="106"/>
    <n v="64.75"/>
    <s v="games"/>
    <s v="tabletop games"/>
    <d v="2013-12-06T15:38:09"/>
    <d v="2014-01-05T15:38:09"/>
    <n v="30"/>
  </r>
  <r>
    <n v="2277"/>
    <n v="8500"/>
    <n v="11992"/>
    <x v="0"/>
    <s v="US"/>
    <s v="USD"/>
    <n v="1330359423"/>
    <n v="1327767423"/>
    <x v="0"/>
    <n v="207"/>
    <b v="1"/>
    <s v="games/tabletop games"/>
    <n v="141"/>
    <n v="57.93"/>
    <s v="games"/>
    <s v="tabletop games"/>
    <d v="2012-01-28T16:17:03"/>
    <d v="2012-02-27T16:17:03"/>
    <n v="30"/>
  </r>
  <r>
    <n v="2279"/>
    <n v="1000"/>
    <n v="1538"/>
    <x v="0"/>
    <s v="US"/>
    <s v="USD"/>
    <n v="1423022400"/>
    <n v="1421436099"/>
    <x v="0"/>
    <n v="32"/>
    <b v="1"/>
    <s v="games/tabletop games"/>
    <n v="154"/>
    <n v="48.06"/>
    <s v="games"/>
    <s v="tabletop games"/>
    <d v="2015-01-16T19:21:39"/>
    <d v="2015-02-04T04:00:00"/>
    <n v="18"/>
  </r>
  <r>
    <n v="2280"/>
    <n v="9800"/>
    <n v="39550.5"/>
    <x v="0"/>
    <s v="US"/>
    <s v="USD"/>
    <n v="1442501991"/>
    <n v="1439909991"/>
    <x v="0"/>
    <n v="480"/>
    <b v="1"/>
    <s v="games/tabletop games"/>
    <n v="404"/>
    <n v="82.4"/>
    <s v="games"/>
    <s v="tabletop games"/>
    <d v="2015-08-18T14:59:51"/>
    <d v="2015-09-17T14:59:51"/>
    <n v="30"/>
  </r>
  <r>
    <n v="2281"/>
    <n v="300"/>
    <n v="555"/>
    <x v="0"/>
    <s v="US"/>
    <s v="USD"/>
    <n v="1311576600"/>
    <n v="1306219897"/>
    <x v="0"/>
    <n v="11"/>
    <b v="1"/>
    <s v="music/rock"/>
    <n v="185"/>
    <n v="50.45"/>
    <s v="music"/>
    <s v="rock"/>
    <d v="2011-05-24T06:51:37"/>
    <d v="2011-07-25T06:50:00"/>
    <n v="62"/>
  </r>
  <r>
    <n v="2282"/>
    <n v="750"/>
    <n v="1390"/>
    <x v="0"/>
    <s v="US"/>
    <s v="USD"/>
    <n v="1452744686"/>
    <n v="1447560686"/>
    <x v="0"/>
    <n v="12"/>
    <b v="1"/>
    <s v="music/rock"/>
    <n v="185"/>
    <n v="115.83"/>
    <s v="music"/>
    <s v="rock"/>
    <d v="2015-11-15T04:11:26"/>
    <d v="2016-01-14T04:11:26"/>
    <n v="60"/>
  </r>
  <r>
    <n v="2283"/>
    <n v="3000"/>
    <n v="3025.66"/>
    <x v="0"/>
    <s v="US"/>
    <s v="USD"/>
    <n v="1336528804"/>
    <n v="1331348404"/>
    <x v="0"/>
    <n v="48"/>
    <b v="1"/>
    <s v="music/rock"/>
    <n v="101"/>
    <n v="63.03"/>
    <s v="music"/>
    <s v="rock"/>
    <d v="2012-03-10T03:00:04"/>
    <d v="2012-05-09T02:00:04"/>
    <n v="60"/>
  </r>
  <r>
    <n v="2284"/>
    <n v="6000"/>
    <n v="6373.27"/>
    <x v="0"/>
    <s v="US"/>
    <s v="USD"/>
    <n v="1299902400"/>
    <n v="1297451245"/>
    <x v="0"/>
    <n v="59"/>
    <b v="1"/>
    <s v="music/rock"/>
    <n v="106"/>
    <n v="108.02"/>
    <s v="music"/>
    <s v="rock"/>
    <d v="2011-02-11T19:07:25"/>
    <d v="2011-03-12T04:00:00"/>
    <n v="28"/>
  </r>
  <r>
    <n v="2285"/>
    <n v="3000"/>
    <n v="3641"/>
    <x v="0"/>
    <s v="US"/>
    <s v="USD"/>
    <n v="1340944043"/>
    <n v="1338352043"/>
    <x v="0"/>
    <n v="79"/>
    <b v="1"/>
    <s v="music/rock"/>
    <n v="121"/>
    <n v="46.09"/>
    <s v="music"/>
    <s v="rock"/>
    <d v="2012-05-30T04:27:23"/>
    <d v="2012-06-29T04:27:23"/>
    <n v="30"/>
  </r>
  <r>
    <n v="2286"/>
    <n v="1500"/>
    <n v="1501"/>
    <x v="0"/>
    <s v="US"/>
    <s v="USD"/>
    <n v="1378439940"/>
    <n v="1376003254"/>
    <x v="0"/>
    <n v="14"/>
    <b v="1"/>
    <s v="music/rock"/>
    <n v="100"/>
    <n v="107.21"/>
    <s v="music"/>
    <s v="rock"/>
    <d v="2013-08-08T23:07:34"/>
    <d v="2013-09-06T03:59:00"/>
    <n v="28"/>
  </r>
  <r>
    <n v="2287"/>
    <n v="4500"/>
    <n v="5398.99"/>
    <x v="0"/>
    <s v="US"/>
    <s v="USD"/>
    <n v="1403539260"/>
    <n v="1401724860"/>
    <x v="0"/>
    <n v="106"/>
    <b v="1"/>
    <s v="music/rock"/>
    <n v="120"/>
    <n v="50.93"/>
    <s v="music"/>
    <s v="rock"/>
    <d v="2014-06-02T16:01:00"/>
    <d v="2014-06-23T16:01:00"/>
    <n v="21"/>
  </r>
  <r>
    <n v="2288"/>
    <n v="1000"/>
    <n v="1001"/>
    <x v="0"/>
    <s v="US"/>
    <s v="USD"/>
    <n v="1340733600"/>
    <n v="1339098689"/>
    <x v="0"/>
    <n v="25"/>
    <b v="1"/>
    <s v="music/rock"/>
    <n v="100"/>
    <n v="40.04"/>
    <s v="music"/>
    <s v="rock"/>
    <d v="2012-06-07T19:51:29"/>
    <d v="2012-06-26T18:00:00"/>
    <n v="19"/>
  </r>
  <r>
    <n v="2289"/>
    <n v="1500"/>
    <n v="1611"/>
    <x v="0"/>
    <s v="US"/>
    <s v="USD"/>
    <n v="1386372120"/>
    <n v="1382659060"/>
    <x v="0"/>
    <n v="25"/>
    <b v="1"/>
    <s v="music/rock"/>
    <n v="107"/>
    <n v="64.44"/>
    <s v="music"/>
    <s v="rock"/>
    <d v="2013-10-24T23:57:40"/>
    <d v="2013-12-06T23:22:00"/>
    <n v="43"/>
  </r>
  <r>
    <n v="2290"/>
    <n v="1500"/>
    <n v="1561"/>
    <x v="0"/>
    <s v="US"/>
    <s v="USD"/>
    <n v="1259686800"/>
    <n v="1252908330"/>
    <x v="0"/>
    <n v="29"/>
    <b v="1"/>
    <s v="music/rock"/>
    <n v="104"/>
    <n v="53.83"/>
    <s v="music"/>
    <s v="rock"/>
    <d v="2009-09-14T06:05:30"/>
    <d v="2009-12-01T17:00:00"/>
    <n v="78"/>
  </r>
  <r>
    <n v="2291"/>
    <n v="2500"/>
    <n v="4320"/>
    <x v="0"/>
    <s v="US"/>
    <s v="USD"/>
    <n v="1335153600"/>
    <n v="1332199618"/>
    <x v="0"/>
    <n v="43"/>
    <b v="1"/>
    <s v="music/rock"/>
    <n v="173"/>
    <n v="100.47"/>
    <s v="music"/>
    <s v="rock"/>
    <d v="2012-03-19T23:26:58"/>
    <d v="2012-04-23T04:00:00"/>
    <n v="34"/>
  </r>
  <r>
    <n v="2292"/>
    <n v="2000"/>
    <n v="2145.0100000000002"/>
    <x v="0"/>
    <s v="US"/>
    <s v="USD"/>
    <n v="1334767476"/>
    <n v="1332175476"/>
    <x v="0"/>
    <n v="46"/>
    <b v="1"/>
    <s v="music/rock"/>
    <n v="107"/>
    <n v="46.63"/>
    <s v="music"/>
    <s v="rock"/>
    <d v="2012-03-19T16:44:36"/>
    <d v="2012-04-18T16:44:36"/>
    <n v="30"/>
  </r>
  <r>
    <n v="2293"/>
    <n v="850"/>
    <n v="920"/>
    <x v="0"/>
    <s v="US"/>
    <s v="USD"/>
    <n v="1348545540"/>
    <n v="1346345999"/>
    <x v="0"/>
    <n v="27"/>
    <b v="1"/>
    <s v="music/rock"/>
    <n v="108"/>
    <n v="34.07"/>
    <s v="music"/>
    <s v="rock"/>
    <d v="2012-08-30T16:59:59"/>
    <d v="2012-09-25T03:59:00"/>
    <n v="25"/>
  </r>
  <r>
    <n v="2294"/>
    <n v="5000"/>
    <n v="7304.04"/>
    <x v="0"/>
    <s v="US"/>
    <s v="USD"/>
    <n v="1358702480"/>
    <n v="1356110480"/>
    <x v="0"/>
    <n v="112"/>
    <b v="1"/>
    <s v="music/rock"/>
    <n v="146"/>
    <n v="65.209999999999994"/>
    <s v="music"/>
    <s v="rock"/>
    <d v="2012-12-21T17:21:20"/>
    <d v="2013-01-20T17:21:20"/>
    <n v="30"/>
  </r>
  <r>
    <n v="2295"/>
    <n v="1200"/>
    <n v="1503"/>
    <x v="0"/>
    <s v="US"/>
    <s v="USD"/>
    <n v="1359240856"/>
    <n v="1356648856"/>
    <x v="0"/>
    <n v="34"/>
    <b v="1"/>
    <s v="music/rock"/>
    <n v="125"/>
    <n v="44.21"/>
    <s v="music"/>
    <s v="rock"/>
    <d v="2012-12-27T22:54:16"/>
    <d v="2013-01-26T22:54:16"/>
    <n v="30"/>
  </r>
  <r>
    <n v="2296"/>
    <n v="7000"/>
    <n v="10435"/>
    <x v="0"/>
    <s v="US"/>
    <s v="USD"/>
    <n v="1330018426"/>
    <n v="1326994426"/>
    <x v="0"/>
    <n v="145"/>
    <b v="1"/>
    <s v="music/rock"/>
    <n v="149"/>
    <n v="71.97"/>
    <s v="music"/>
    <s v="rock"/>
    <d v="2012-01-19T17:33:46"/>
    <d v="2012-02-23T17:33:46"/>
    <n v="35"/>
  </r>
  <r>
    <n v="2297"/>
    <n v="1000"/>
    <n v="1006"/>
    <x v="0"/>
    <s v="US"/>
    <s v="USD"/>
    <n v="1331697540"/>
    <n v="1328749249"/>
    <x v="0"/>
    <n v="19"/>
    <b v="1"/>
    <s v="music/rock"/>
    <n v="101"/>
    <n v="52.95"/>
    <s v="music"/>
    <s v="rock"/>
    <d v="2012-02-09T01:00:49"/>
    <d v="2012-03-14T03:59:00"/>
    <n v="34"/>
  </r>
  <r>
    <n v="2298"/>
    <n v="30000"/>
    <n v="31522"/>
    <x v="0"/>
    <s v="US"/>
    <s v="USD"/>
    <n v="1395861033"/>
    <n v="1393272633"/>
    <x v="0"/>
    <n v="288"/>
    <b v="1"/>
    <s v="music/rock"/>
    <n v="105"/>
    <n v="109.45"/>
    <s v="music"/>
    <s v="rock"/>
    <d v="2014-02-24T20:10:33"/>
    <d v="2014-03-26T19:10:33"/>
    <n v="30"/>
  </r>
  <r>
    <n v="2299"/>
    <n v="300"/>
    <n v="1050.5"/>
    <x v="0"/>
    <s v="US"/>
    <s v="USD"/>
    <n v="1296953209"/>
    <n v="1295657209"/>
    <x v="0"/>
    <n v="14"/>
    <b v="1"/>
    <s v="music/rock"/>
    <n v="350"/>
    <n v="75.040000000000006"/>
    <s v="music"/>
    <s v="rock"/>
    <d v="2011-01-22T00:46:49"/>
    <d v="2011-02-06T00:46:49"/>
    <n v="15"/>
  </r>
  <r>
    <n v="2300"/>
    <n v="800"/>
    <n v="810"/>
    <x v="0"/>
    <s v="US"/>
    <s v="USD"/>
    <n v="1340904416"/>
    <n v="1339694816"/>
    <x v="0"/>
    <n v="7"/>
    <b v="1"/>
    <s v="music/rock"/>
    <n v="101"/>
    <n v="115.71"/>
    <s v="music"/>
    <s v="rock"/>
    <d v="2012-06-14T17:26:56"/>
    <d v="2012-06-28T17:26:56"/>
    <n v="14"/>
  </r>
  <r>
    <n v="2301"/>
    <n v="5000"/>
    <n v="6680.22"/>
    <x v="0"/>
    <s v="US"/>
    <s v="USD"/>
    <n v="1371785496"/>
    <n v="1369193496"/>
    <x v="1"/>
    <n v="211"/>
    <b v="1"/>
    <s v="music/indie rock"/>
    <n v="134"/>
    <n v="31.66"/>
    <s v="music"/>
    <s v="indie rock"/>
    <d v="2013-05-22T03:31:36"/>
    <d v="2013-06-21T03:31:36"/>
    <n v="30"/>
  </r>
  <r>
    <n v="2302"/>
    <n v="2300"/>
    <n v="3925"/>
    <x v="0"/>
    <s v="US"/>
    <s v="USD"/>
    <n v="1388473200"/>
    <n v="1385585434"/>
    <x v="1"/>
    <n v="85"/>
    <b v="1"/>
    <s v="music/indie rock"/>
    <n v="171"/>
    <n v="46.18"/>
    <s v="music"/>
    <s v="indie rock"/>
    <d v="2013-11-27T20:50:34"/>
    <d v="2013-12-31T07:00:00"/>
    <n v="33"/>
  </r>
  <r>
    <n v="2303"/>
    <n v="6450"/>
    <n v="7053.61"/>
    <x v="0"/>
    <s v="US"/>
    <s v="USD"/>
    <n v="1323747596"/>
    <n v="1320287996"/>
    <x v="1"/>
    <n v="103"/>
    <b v="1"/>
    <s v="music/indie rock"/>
    <n v="109"/>
    <n v="68.48"/>
    <s v="music"/>
    <s v="indie rock"/>
    <d v="2011-11-03T02:39:56"/>
    <d v="2011-12-13T03:39:56"/>
    <n v="40"/>
  </r>
  <r>
    <n v="2304"/>
    <n v="6000"/>
    <n v="6042.02"/>
    <x v="0"/>
    <s v="US"/>
    <s v="USD"/>
    <n v="1293857940"/>
    <n v="1290281691"/>
    <x v="1"/>
    <n v="113"/>
    <b v="1"/>
    <s v="music/indie rock"/>
    <n v="101"/>
    <n v="53.47"/>
    <s v="music"/>
    <s v="indie rock"/>
    <d v="2010-11-20T19:34:51"/>
    <d v="2011-01-01T04:59:00"/>
    <n v="41"/>
  </r>
  <r>
    <n v="2305"/>
    <n v="18000"/>
    <n v="18221"/>
    <x v="0"/>
    <s v="US"/>
    <s v="USD"/>
    <n v="1407520800"/>
    <n v="1405356072"/>
    <x v="1"/>
    <n v="167"/>
    <b v="1"/>
    <s v="music/indie rock"/>
    <n v="101"/>
    <n v="109.11"/>
    <s v="music"/>
    <s v="indie rock"/>
    <d v="2014-07-14T16:41:12"/>
    <d v="2014-08-08T18:00:00"/>
    <n v="25"/>
  </r>
  <r>
    <n v="2306"/>
    <n v="3500"/>
    <n v="3736.55"/>
    <x v="0"/>
    <s v="US"/>
    <s v="USD"/>
    <n v="1331352129"/>
    <n v="1328760129"/>
    <x v="1"/>
    <n v="73"/>
    <b v="1"/>
    <s v="music/indie rock"/>
    <n v="107"/>
    <n v="51.19"/>
    <s v="music"/>
    <s v="indie rock"/>
    <d v="2012-02-09T04:02:09"/>
    <d v="2012-03-10T04:02:09"/>
    <n v="30"/>
  </r>
  <r>
    <n v="2307"/>
    <n v="1964.47"/>
    <n v="2095.2600000000002"/>
    <x v="0"/>
    <s v="US"/>
    <s v="USD"/>
    <n v="1336245328"/>
    <n v="1333653333"/>
    <x v="1"/>
    <n v="75"/>
    <b v="1"/>
    <s v="music/indie rock"/>
    <n v="107"/>
    <n v="27.94"/>
    <s v="music"/>
    <s v="indie rock"/>
    <d v="2012-04-05T19:15:33"/>
    <d v="2012-05-05T19:15:28"/>
    <n v="30"/>
  </r>
  <r>
    <n v="2308"/>
    <n v="50000"/>
    <n v="50653.11"/>
    <x v="0"/>
    <s v="US"/>
    <s v="USD"/>
    <n v="1409274000"/>
    <n v="1406847996"/>
    <x v="1"/>
    <n v="614"/>
    <b v="1"/>
    <s v="music/indie rock"/>
    <n v="101"/>
    <n v="82.5"/>
    <s v="music"/>
    <s v="indie rock"/>
    <d v="2014-07-31T23:06:36"/>
    <d v="2014-08-29T01:00:00"/>
    <n v="28"/>
  </r>
  <r>
    <n v="2309"/>
    <n v="6000"/>
    <n v="6400.47"/>
    <x v="0"/>
    <s v="US"/>
    <s v="USD"/>
    <n v="1362872537"/>
    <n v="1359848537"/>
    <x v="1"/>
    <n v="107"/>
    <b v="1"/>
    <s v="music/indie rock"/>
    <n v="107"/>
    <n v="59.82"/>
    <s v="music"/>
    <s v="indie rock"/>
    <d v="2013-02-02T23:42:17"/>
    <d v="2013-03-09T23:42:17"/>
    <n v="35"/>
  </r>
  <r>
    <n v="2310"/>
    <n v="18500"/>
    <n v="79335.360000000001"/>
    <x v="0"/>
    <s v="US"/>
    <s v="USD"/>
    <n v="1363889015"/>
    <n v="1361300615"/>
    <x v="1"/>
    <n v="1224"/>
    <b v="1"/>
    <s v="music/indie rock"/>
    <n v="429"/>
    <n v="64.819999999999993"/>
    <s v="music"/>
    <s v="indie rock"/>
    <d v="2013-02-19T19:03:35"/>
    <d v="2013-03-21T18:03:35"/>
    <n v="30"/>
  </r>
  <r>
    <n v="2311"/>
    <n v="9000"/>
    <n v="9370"/>
    <x v="0"/>
    <s v="US"/>
    <s v="USD"/>
    <n v="1399421189"/>
    <n v="1396829189"/>
    <x v="1"/>
    <n v="104"/>
    <b v="1"/>
    <s v="music/indie rock"/>
    <n v="104"/>
    <n v="90.1"/>
    <s v="music"/>
    <s v="indie rock"/>
    <d v="2014-04-07T00:06:29"/>
    <d v="2014-05-07T00:06:29"/>
    <n v="30"/>
  </r>
  <r>
    <n v="2312"/>
    <n v="3000"/>
    <n v="3236"/>
    <x v="0"/>
    <s v="US"/>
    <s v="USD"/>
    <n v="1397862000"/>
    <n v="1395155478"/>
    <x v="1"/>
    <n v="79"/>
    <b v="1"/>
    <s v="music/indie rock"/>
    <n v="108"/>
    <n v="40.96"/>
    <s v="music"/>
    <s v="indie rock"/>
    <d v="2014-03-18T15:11:18"/>
    <d v="2014-04-18T23:00:00"/>
    <n v="31"/>
  </r>
  <r>
    <n v="2313"/>
    <n v="5000"/>
    <n v="8792.02"/>
    <x v="0"/>
    <s v="US"/>
    <s v="USD"/>
    <n v="1336086026"/>
    <n v="1333494026"/>
    <x v="1"/>
    <n v="157"/>
    <b v="1"/>
    <s v="music/indie rock"/>
    <n v="176"/>
    <n v="56"/>
    <s v="music"/>
    <s v="indie rock"/>
    <d v="2012-04-03T23:00:26"/>
    <d v="2012-05-03T23:00:26"/>
    <n v="30"/>
  </r>
  <r>
    <n v="2314"/>
    <n v="1200"/>
    <n v="1883.64"/>
    <x v="0"/>
    <s v="US"/>
    <s v="USD"/>
    <n v="1339074857"/>
    <n v="1336482857"/>
    <x v="1"/>
    <n v="50"/>
    <b v="1"/>
    <s v="music/indie rock"/>
    <n v="157"/>
    <n v="37.67"/>
    <s v="music"/>
    <s v="indie rock"/>
    <d v="2012-05-08T13:14:17"/>
    <d v="2012-06-07T13:14:17"/>
    <n v="30"/>
  </r>
  <r>
    <n v="2315"/>
    <n v="2500"/>
    <n v="2565"/>
    <x v="0"/>
    <s v="US"/>
    <s v="USD"/>
    <n v="1336238743"/>
    <n v="1333646743"/>
    <x v="1"/>
    <n v="64"/>
    <b v="1"/>
    <s v="music/indie rock"/>
    <n v="103"/>
    <n v="40.08"/>
    <s v="music"/>
    <s v="indie rock"/>
    <d v="2012-04-05T17:25:43"/>
    <d v="2012-05-05T17:25:43"/>
    <n v="30"/>
  </r>
  <r>
    <n v="2316"/>
    <n v="15000"/>
    <n v="15606.4"/>
    <x v="0"/>
    <s v="US"/>
    <s v="USD"/>
    <n v="1260383040"/>
    <n v="1253726650"/>
    <x v="1"/>
    <n v="200"/>
    <b v="1"/>
    <s v="music/indie rock"/>
    <n v="104"/>
    <n v="78.03"/>
    <s v="music"/>
    <s v="indie rock"/>
    <d v="2009-09-23T17:24:10"/>
    <d v="2009-12-09T18:24:00"/>
    <n v="77"/>
  </r>
  <r>
    <n v="2317"/>
    <n v="400"/>
    <n v="416"/>
    <x v="0"/>
    <s v="US"/>
    <s v="USD"/>
    <n v="1266210000"/>
    <n v="1263474049"/>
    <x v="1"/>
    <n v="22"/>
    <b v="1"/>
    <s v="music/indie rock"/>
    <n v="104"/>
    <n v="18.91"/>
    <s v="music"/>
    <s v="indie rock"/>
    <d v="2010-01-14T13:00:49"/>
    <d v="2010-02-15T05:00:00"/>
    <n v="32"/>
  </r>
  <r>
    <n v="2318"/>
    <n v="5000"/>
    <n v="6053"/>
    <x v="0"/>
    <s v="US"/>
    <s v="USD"/>
    <n v="1253937540"/>
    <n v="1251214014"/>
    <x v="1"/>
    <n v="163"/>
    <b v="1"/>
    <s v="music/indie rock"/>
    <n v="121"/>
    <n v="37.130000000000003"/>
    <s v="music"/>
    <s v="indie rock"/>
    <d v="2009-08-25T15:26:54"/>
    <d v="2009-09-26T03:59:00"/>
    <n v="32"/>
  </r>
  <r>
    <n v="2319"/>
    <n v="3000"/>
    <n v="3231"/>
    <x v="0"/>
    <s v="US"/>
    <s v="USD"/>
    <n v="1387072685"/>
    <n v="1384480685"/>
    <x v="1"/>
    <n v="77"/>
    <b v="1"/>
    <s v="music/indie rock"/>
    <n v="108"/>
    <n v="41.96"/>
    <s v="music"/>
    <s v="indie rock"/>
    <d v="2013-11-15T01:58:05"/>
    <d v="2013-12-15T01:58:05"/>
    <n v="30"/>
  </r>
  <r>
    <n v="2320"/>
    <n v="5000"/>
    <n v="5433"/>
    <x v="0"/>
    <s v="US"/>
    <s v="USD"/>
    <n v="1396463800"/>
    <n v="1393443400"/>
    <x v="1"/>
    <n v="89"/>
    <b v="1"/>
    <s v="music/indie rock"/>
    <n v="109"/>
    <n v="61.04"/>
    <s v="music"/>
    <s v="indie rock"/>
    <d v="2014-02-26T19:36:40"/>
    <d v="2014-04-02T18:36:40"/>
    <n v="35"/>
  </r>
  <r>
    <n v="2322"/>
    <n v="2700"/>
    <n v="85"/>
    <x v="3"/>
    <s v="US"/>
    <s v="USD"/>
    <n v="1491769769"/>
    <n v="1489181369"/>
    <x v="0"/>
    <n v="4"/>
    <b v="0"/>
    <s v="food/small batch"/>
    <n v="3"/>
    <n v="21.25"/>
    <s v="food"/>
    <s v="small batch"/>
    <d v="2017-03-10T21:29:29"/>
    <d v="2017-04-09T20:29:29"/>
    <n v="30"/>
  </r>
  <r>
    <n v="2323"/>
    <n v="250"/>
    <n v="120"/>
    <x v="3"/>
    <s v="US"/>
    <s v="USD"/>
    <n v="1490033247"/>
    <n v="1489428447"/>
    <x v="0"/>
    <n v="4"/>
    <b v="0"/>
    <s v="food/small batch"/>
    <n v="48"/>
    <n v="30"/>
    <s v="food"/>
    <s v="small batch"/>
    <d v="2017-03-13T18:07:27"/>
    <d v="2017-03-20T18:07:27"/>
    <n v="7"/>
  </r>
  <r>
    <n v="2325"/>
    <n v="1000"/>
    <n v="80"/>
    <x v="3"/>
    <s v="US"/>
    <s v="USD"/>
    <n v="1490830331"/>
    <n v="1488241931"/>
    <x v="0"/>
    <n v="7"/>
    <b v="0"/>
    <s v="food/small batch"/>
    <n v="8"/>
    <n v="11.43"/>
    <s v="food"/>
    <s v="small batch"/>
    <d v="2017-02-28T00:32:11"/>
    <d v="2017-03-29T23:32:11"/>
    <n v="30"/>
  </r>
  <r>
    <n v="2326"/>
    <n v="15000"/>
    <n v="108"/>
    <x v="3"/>
    <s v="US"/>
    <s v="USD"/>
    <n v="1493571600"/>
    <n v="1489106948"/>
    <x v="0"/>
    <n v="1"/>
    <b v="0"/>
    <s v="food/small batch"/>
    <n v="1"/>
    <n v="108"/>
    <s v="food"/>
    <s v="small batch"/>
    <d v="2017-03-10T00:49:08"/>
    <d v="2017-04-30T17:00:00"/>
    <n v="52"/>
  </r>
  <r>
    <n v="2327"/>
    <n v="35000"/>
    <n v="184133.01"/>
    <x v="0"/>
    <s v="US"/>
    <s v="USD"/>
    <n v="1409090440"/>
    <n v="1406066440"/>
    <x v="1"/>
    <n v="3355"/>
    <b v="1"/>
    <s v="food/small batch"/>
    <n v="526"/>
    <n v="54.88"/>
    <s v="food"/>
    <s v="small batch"/>
    <d v="2014-07-22T22:00:40"/>
    <d v="2014-08-26T22:00:40"/>
    <n v="35"/>
  </r>
  <r>
    <n v="2328"/>
    <n v="10000"/>
    <n v="25445"/>
    <x v="0"/>
    <s v="US"/>
    <s v="USD"/>
    <n v="1434307537"/>
    <n v="1431715537"/>
    <x v="1"/>
    <n v="537"/>
    <b v="1"/>
    <s v="food/small batch"/>
    <n v="254"/>
    <n v="47.38"/>
    <s v="food"/>
    <s v="small batch"/>
    <d v="2015-05-15T18:45:37"/>
    <d v="2015-06-14T18:45:37"/>
    <n v="30"/>
  </r>
  <r>
    <n v="2329"/>
    <n v="25000"/>
    <n v="26480"/>
    <x v="0"/>
    <s v="US"/>
    <s v="USD"/>
    <n v="1405609146"/>
    <n v="1403017146"/>
    <x v="1"/>
    <n v="125"/>
    <b v="1"/>
    <s v="food/small batch"/>
    <n v="106"/>
    <n v="211.84"/>
    <s v="food"/>
    <s v="small batch"/>
    <d v="2014-06-17T14:59:06"/>
    <d v="2014-07-17T14:59:06"/>
    <n v="30"/>
  </r>
  <r>
    <n v="2330"/>
    <n v="35000"/>
    <n v="35848"/>
    <x v="0"/>
    <s v="US"/>
    <s v="USD"/>
    <n v="1451001600"/>
    <n v="1448400943"/>
    <x v="1"/>
    <n v="163"/>
    <b v="1"/>
    <s v="food/small batch"/>
    <n v="102"/>
    <n v="219.93"/>
    <s v="food"/>
    <s v="small batch"/>
    <d v="2015-11-24T21:35:43"/>
    <d v="2015-12-25T00:00:00"/>
    <n v="30"/>
  </r>
  <r>
    <n v="2331"/>
    <n v="8000"/>
    <n v="11545.1"/>
    <x v="0"/>
    <s v="US"/>
    <s v="USD"/>
    <n v="1408320490"/>
    <n v="1405728490"/>
    <x v="1"/>
    <n v="283"/>
    <b v="1"/>
    <s v="food/small batch"/>
    <n v="144"/>
    <n v="40.799999999999997"/>
    <s v="food"/>
    <s v="small batch"/>
    <d v="2014-07-19T00:08:10"/>
    <d v="2014-08-18T00:08:10"/>
    <n v="30"/>
  </r>
  <r>
    <n v="2332"/>
    <n v="25000"/>
    <n v="26577"/>
    <x v="0"/>
    <s v="US"/>
    <s v="USD"/>
    <n v="1423235071"/>
    <n v="1420643071"/>
    <x v="1"/>
    <n v="352"/>
    <b v="1"/>
    <s v="food/small batch"/>
    <n v="106"/>
    <n v="75.5"/>
    <s v="food"/>
    <s v="small batch"/>
    <d v="2015-01-07T15:04:31"/>
    <d v="2015-02-06T15:04:31"/>
    <n v="30"/>
  </r>
  <r>
    <n v="2333"/>
    <n v="600"/>
    <n v="1273"/>
    <x v="0"/>
    <s v="US"/>
    <s v="USD"/>
    <n v="1401385800"/>
    <n v="1399563390"/>
    <x v="1"/>
    <n v="94"/>
    <b v="1"/>
    <s v="food/small batch"/>
    <n v="212"/>
    <n v="13.54"/>
    <s v="food"/>
    <s v="small batch"/>
    <d v="2014-05-08T15:36:30"/>
    <d v="2014-05-29T17:50:00"/>
    <n v="21"/>
  </r>
  <r>
    <n v="2334"/>
    <n v="4000"/>
    <n v="4078"/>
    <x v="0"/>
    <s v="US"/>
    <s v="USD"/>
    <n v="1415208840"/>
    <n v="1412611498"/>
    <x v="1"/>
    <n v="67"/>
    <b v="1"/>
    <s v="food/small batch"/>
    <n v="102"/>
    <n v="60.87"/>
    <s v="food"/>
    <s v="small batch"/>
    <d v="2014-10-06T16:04:58"/>
    <d v="2014-11-05T17:34:00"/>
    <n v="30"/>
  </r>
  <r>
    <n v="2335"/>
    <n v="25000"/>
    <n v="25568"/>
    <x v="0"/>
    <s v="US"/>
    <s v="USD"/>
    <n v="1402494243"/>
    <n v="1399902243"/>
    <x v="1"/>
    <n v="221"/>
    <b v="1"/>
    <s v="food/small batch"/>
    <n v="102"/>
    <n v="115.69"/>
    <s v="food"/>
    <s v="small batch"/>
    <d v="2014-05-12T13:44:03"/>
    <d v="2014-06-11T13:44:03"/>
    <n v="30"/>
  </r>
  <r>
    <n v="2336"/>
    <n v="20000"/>
    <n v="104146.51"/>
    <x v="0"/>
    <s v="US"/>
    <s v="USD"/>
    <n v="1394316695"/>
    <n v="1390860695"/>
    <x v="1"/>
    <n v="2165"/>
    <b v="1"/>
    <s v="food/small batch"/>
    <n v="521"/>
    <n v="48.1"/>
    <s v="food"/>
    <s v="small batch"/>
    <d v="2014-01-27T22:11:35"/>
    <d v="2014-03-08T22:11:35"/>
    <n v="40"/>
  </r>
  <r>
    <n v="2337"/>
    <n v="12000"/>
    <n v="13279"/>
    <x v="0"/>
    <s v="US"/>
    <s v="USD"/>
    <n v="1403796143"/>
    <n v="1401204143"/>
    <x v="1"/>
    <n v="179"/>
    <b v="1"/>
    <s v="food/small batch"/>
    <n v="111"/>
    <n v="74.180000000000007"/>
    <s v="food"/>
    <s v="small batch"/>
    <d v="2014-05-27T15:22:23"/>
    <d v="2014-06-26T15:22:23"/>
    <n v="30"/>
  </r>
  <r>
    <n v="2338"/>
    <n v="15000"/>
    <n v="15171.5"/>
    <x v="0"/>
    <s v="US"/>
    <s v="USD"/>
    <n v="1404077484"/>
    <n v="1401485484"/>
    <x v="1"/>
    <n v="123"/>
    <b v="1"/>
    <s v="food/small batch"/>
    <n v="101"/>
    <n v="123.35"/>
    <s v="food"/>
    <s v="small batch"/>
    <d v="2014-05-30T21:31:24"/>
    <d v="2014-06-29T21:31:24"/>
    <n v="30"/>
  </r>
  <r>
    <n v="2339"/>
    <n v="25000"/>
    <n v="73552"/>
    <x v="0"/>
    <s v="US"/>
    <s v="USD"/>
    <n v="1482134340"/>
    <n v="1479496309"/>
    <x v="1"/>
    <n v="1104"/>
    <b v="1"/>
    <s v="food/small batch"/>
    <n v="294"/>
    <n v="66.62"/>
    <s v="food"/>
    <s v="small batch"/>
    <d v="2016-11-18T19:11:49"/>
    <d v="2016-12-19T07:59:00"/>
    <n v="31"/>
  </r>
  <r>
    <n v="2340"/>
    <n v="40000"/>
    <n v="42311"/>
    <x v="0"/>
    <s v="US"/>
    <s v="USD"/>
    <n v="1477841138"/>
    <n v="1475249138"/>
    <x v="1"/>
    <n v="403"/>
    <b v="1"/>
    <s v="food/small batch"/>
    <n v="106"/>
    <n v="104.99"/>
    <s v="food"/>
    <s v="small batch"/>
    <d v="2016-09-30T15:25:38"/>
    <d v="2016-10-30T15:25:38"/>
    <n v="30"/>
  </r>
  <r>
    <n v="2341"/>
    <n v="5000"/>
    <n v="0"/>
    <x v="1"/>
    <s v="US"/>
    <s v="USD"/>
    <n v="1436729504"/>
    <n v="1434137504"/>
    <x v="0"/>
    <n v="0"/>
    <b v="0"/>
    <s v="technology/web"/>
    <n v="0"/>
    <n v="0"/>
    <s v="technology"/>
    <s v="web"/>
    <d v="2015-06-12T19:31:44"/>
    <d v="2015-07-12T19:31:44"/>
    <n v="30"/>
  </r>
  <r>
    <n v="2342"/>
    <n v="5500"/>
    <n v="0"/>
    <x v="1"/>
    <s v="US"/>
    <s v="USD"/>
    <n v="1412571600"/>
    <n v="1410799870"/>
    <x v="0"/>
    <n v="0"/>
    <b v="0"/>
    <s v="technology/web"/>
    <n v="0"/>
    <n v="0"/>
    <s v="technology"/>
    <s v="web"/>
    <d v="2014-09-15T16:51:10"/>
    <d v="2014-10-06T05:00:00"/>
    <n v="21"/>
  </r>
  <r>
    <n v="2343"/>
    <n v="10000"/>
    <n v="300"/>
    <x v="1"/>
    <s v="US"/>
    <s v="USD"/>
    <n v="1452282420"/>
    <n v="1447962505"/>
    <x v="0"/>
    <n v="1"/>
    <b v="0"/>
    <s v="technology/web"/>
    <n v="3"/>
    <n v="300"/>
    <s v="technology"/>
    <s v="web"/>
    <d v="2015-11-19T19:48:25"/>
    <d v="2016-01-08T19:47:00"/>
    <n v="50"/>
  </r>
  <r>
    <n v="2345"/>
    <n v="3000"/>
    <n v="0"/>
    <x v="1"/>
    <s v="US"/>
    <s v="USD"/>
    <n v="1427845140"/>
    <n v="1424822556"/>
    <x v="0"/>
    <n v="0"/>
    <b v="0"/>
    <s v="technology/web"/>
    <n v="0"/>
    <n v="0"/>
    <s v="technology"/>
    <s v="web"/>
    <d v="2015-02-25T00:02:36"/>
    <d v="2015-03-31T23:39:00"/>
    <n v="35"/>
  </r>
  <r>
    <n v="2346"/>
    <n v="60000"/>
    <n v="39"/>
    <x v="1"/>
    <s v="US"/>
    <s v="USD"/>
    <n v="1476731431"/>
    <n v="1472843431"/>
    <x v="0"/>
    <n v="3"/>
    <b v="0"/>
    <s v="technology/web"/>
    <n v="0"/>
    <n v="13"/>
    <s v="technology"/>
    <s v="web"/>
    <d v="2016-09-02T19:10:31"/>
    <d v="2016-10-17T19:10:31"/>
    <n v="45"/>
  </r>
  <r>
    <n v="2347"/>
    <n v="1000"/>
    <n v="15"/>
    <x v="1"/>
    <s v="US"/>
    <s v="USD"/>
    <n v="1472135676"/>
    <n v="1469543676"/>
    <x v="0"/>
    <n v="1"/>
    <b v="0"/>
    <s v="technology/web"/>
    <n v="2"/>
    <n v="15"/>
    <s v="technology"/>
    <s v="web"/>
    <d v="2016-07-26T14:34:36"/>
    <d v="2016-08-25T14:34:36"/>
    <n v="30"/>
  </r>
  <r>
    <n v="2348"/>
    <n v="70000"/>
    <n v="270"/>
    <x v="1"/>
    <s v="US"/>
    <s v="USD"/>
    <n v="1456006938"/>
    <n v="1450822938"/>
    <x v="0"/>
    <n v="5"/>
    <b v="0"/>
    <s v="technology/web"/>
    <n v="0"/>
    <n v="54"/>
    <s v="technology"/>
    <s v="web"/>
    <d v="2015-12-22T22:22:18"/>
    <d v="2016-02-20T22:22:18"/>
    <n v="60"/>
  </r>
  <r>
    <n v="2352"/>
    <n v="2000"/>
    <n v="0"/>
    <x v="1"/>
    <s v="US"/>
    <s v="USD"/>
    <n v="1433603552"/>
    <n v="1428419552"/>
    <x v="0"/>
    <n v="0"/>
    <b v="0"/>
    <s v="technology/web"/>
    <n v="0"/>
    <n v="0"/>
    <s v="technology"/>
    <s v="web"/>
    <d v="2015-04-07T15:12:32"/>
    <d v="2015-06-06T15:12:32"/>
    <n v="60"/>
  </r>
  <r>
    <n v="2353"/>
    <n v="1000"/>
    <n v="0"/>
    <x v="1"/>
    <s v="US"/>
    <s v="USD"/>
    <n v="1429632822"/>
    <n v="1428596022"/>
    <x v="0"/>
    <n v="0"/>
    <b v="0"/>
    <s v="technology/web"/>
    <n v="0"/>
    <n v="0"/>
    <s v="technology"/>
    <s v="web"/>
    <d v="2015-04-09T16:13:42"/>
    <d v="2015-04-21T16:13:42"/>
    <n v="12"/>
  </r>
  <r>
    <n v="2354"/>
    <n v="35000"/>
    <n v="25"/>
    <x v="1"/>
    <s v="US"/>
    <s v="USD"/>
    <n v="1420910460"/>
    <n v="1415726460"/>
    <x v="0"/>
    <n v="1"/>
    <b v="0"/>
    <s v="technology/web"/>
    <n v="0"/>
    <n v="25"/>
    <s v="technology"/>
    <s v="web"/>
    <d v="2014-11-11T17:21:00"/>
    <d v="2015-01-10T17:21:00"/>
    <n v="60"/>
  </r>
  <r>
    <n v="2359"/>
    <n v="7500"/>
    <n v="1101"/>
    <x v="1"/>
    <s v="US"/>
    <s v="USD"/>
    <n v="1438616124"/>
    <n v="1433432124"/>
    <x v="0"/>
    <n v="3"/>
    <b v="0"/>
    <s v="technology/web"/>
    <n v="15"/>
    <n v="367"/>
    <s v="technology"/>
    <s v="web"/>
    <d v="2015-06-04T15:35:24"/>
    <d v="2015-08-03T15:35:24"/>
    <n v="60"/>
  </r>
  <r>
    <n v="2362"/>
    <n v="420"/>
    <n v="120"/>
    <x v="1"/>
    <s v="US"/>
    <s v="USD"/>
    <n v="1418315470"/>
    <n v="1415723470"/>
    <x v="0"/>
    <n v="2"/>
    <b v="0"/>
    <s v="technology/web"/>
    <n v="29"/>
    <n v="60"/>
    <s v="technology"/>
    <s v="web"/>
    <d v="2014-11-11T16:31:10"/>
    <d v="2014-12-11T16:31:10"/>
    <n v="30"/>
  </r>
  <r>
    <n v="2363"/>
    <n v="175000"/>
    <n v="0"/>
    <x v="1"/>
    <s v="US"/>
    <s v="USD"/>
    <n v="1451348200"/>
    <n v="1447460200"/>
    <x v="0"/>
    <n v="0"/>
    <b v="0"/>
    <s v="technology/web"/>
    <n v="0"/>
    <n v="0"/>
    <s v="technology"/>
    <s v="web"/>
    <d v="2015-11-14T00:16:40"/>
    <d v="2015-12-29T00:16:40"/>
    <n v="45"/>
  </r>
  <r>
    <n v="2364"/>
    <n v="128"/>
    <n v="0"/>
    <x v="1"/>
    <s v="US"/>
    <s v="USD"/>
    <n v="1445898356"/>
    <n v="1441146356"/>
    <x v="0"/>
    <n v="0"/>
    <b v="0"/>
    <s v="technology/web"/>
    <n v="0"/>
    <n v="0"/>
    <s v="technology"/>
    <s v="web"/>
    <d v="2015-09-01T22:25:56"/>
    <d v="2015-10-26T22:25:56"/>
    <n v="55"/>
  </r>
  <r>
    <n v="2367"/>
    <n v="50000"/>
    <n v="670"/>
    <x v="1"/>
    <s v="US"/>
    <s v="USD"/>
    <n v="1461622616"/>
    <n v="1456442216"/>
    <x v="0"/>
    <n v="14"/>
    <b v="0"/>
    <s v="technology/web"/>
    <n v="1"/>
    <n v="47.86"/>
    <s v="technology"/>
    <s v="web"/>
    <d v="2016-02-25T23:16:56"/>
    <d v="2016-04-25T22:16:56"/>
    <n v="60"/>
  </r>
  <r>
    <n v="2368"/>
    <n v="40000"/>
    <n v="100"/>
    <x v="1"/>
    <s v="US"/>
    <s v="USD"/>
    <n v="1429028365"/>
    <n v="1425143965"/>
    <x v="0"/>
    <n v="2"/>
    <b v="0"/>
    <s v="technology/web"/>
    <n v="0"/>
    <n v="50"/>
    <s v="technology"/>
    <s v="web"/>
    <d v="2015-02-28T17:19:25"/>
    <d v="2015-04-14T16:19:25"/>
    <n v="45"/>
  </r>
  <r>
    <n v="2369"/>
    <n v="25000"/>
    <n v="0"/>
    <x v="1"/>
    <s v="US"/>
    <s v="USD"/>
    <n v="1455132611"/>
    <n v="1452540611"/>
    <x v="0"/>
    <n v="0"/>
    <b v="0"/>
    <s v="technology/web"/>
    <n v="0"/>
    <n v="0"/>
    <s v="technology"/>
    <s v="web"/>
    <d v="2016-01-11T19:30:11"/>
    <d v="2016-02-10T19:30:11"/>
    <n v="30"/>
  </r>
  <r>
    <n v="2370"/>
    <n v="25000"/>
    <n v="82"/>
    <x v="1"/>
    <s v="US"/>
    <s v="USD"/>
    <n v="1418877141"/>
    <n v="1416285141"/>
    <x v="0"/>
    <n v="4"/>
    <b v="0"/>
    <s v="technology/web"/>
    <n v="0"/>
    <n v="20.5"/>
    <s v="technology"/>
    <s v="web"/>
    <d v="2014-11-18T04:32:21"/>
    <d v="2014-12-18T04:32:21"/>
    <n v="30"/>
  </r>
  <r>
    <n v="2371"/>
    <n v="2000"/>
    <n v="0"/>
    <x v="1"/>
    <s v="US"/>
    <s v="USD"/>
    <n v="1435257596"/>
    <n v="1432665596"/>
    <x v="0"/>
    <n v="0"/>
    <b v="0"/>
    <s v="technology/web"/>
    <n v="0"/>
    <n v="0"/>
    <s v="technology"/>
    <s v="web"/>
    <d v="2015-05-26T18:39:56"/>
    <d v="2015-06-25T18:39:56"/>
    <n v="30"/>
  </r>
  <r>
    <n v="2374"/>
    <n v="22000"/>
    <n v="10"/>
    <x v="1"/>
    <s v="US"/>
    <s v="USD"/>
    <n v="1423772060"/>
    <n v="1421180060"/>
    <x v="0"/>
    <n v="1"/>
    <b v="0"/>
    <s v="technology/web"/>
    <n v="0"/>
    <n v="10"/>
    <s v="technology"/>
    <s v="web"/>
    <d v="2015-01-13T20:14:20"/>
    <d v="2015-02-12T20:14:20"/>
    <n v="30"/>
  </r>
  <r>
    <n v="2375"/>
    <n v="10000"/>
    <n v="0"/>
    <x v="1"/>
    <s v="US"/>
    <s v="USD"/>
    <n v="1473451437"/>
    <n v="1470859437"/>
    <x v="0"/>
    <n v="0"/>
    <b v="0"/>
    <s v="technology/web"/>
    <n v="0"/>
    <n v="0"/>
    <s v="technology"/>
    <s v="web"/>
    <d v="2016-08-10T20:03:57"/>
    <d v="2016-09-09T20:03:57"/>
    <n v="30"/>
  </r>
  <r>
    <n v="2376"/>
    <n v="3000"/>
    <n v="326.33"/>
    <x v="1"/>
    <s v="US"/>
    <s v="USD"/>
    <n v="1449785566"/>
    <n v="1447193566"/>
    <x v="0"/>
    <n v="4"/>
    <b v="0"/>
    <s v="technology/web"/>
    <n v="11"/>
    <n v="81.58"/>
    <s v="technology"/>
    <s v="web"/>
    <d v="2015-11-10T22:12:46"/>
    <d v="2015-12-10T22:12:46"/>
    <n v="30"/>
  </r>
  <r>
    <n v="2378"/>
    <n v="110000"/>
    <n v="0"/>
    <x v="1"/>
    <s v="US"/>
    <s v="USD"/>
    <n v="1440548330"/>
    <n v="1438042730"/>
    <x v="0"/>
    <n v="0"/>
    <b v="0"/>
    <s v="technology/web"/>
    <n v="0"/>
    <n v="0"/>
    <s v="technology"/>
    <s v="web"/>
    <d v="2015-07-28T00:18:50"/>
    <d v="2015-08-26T00:18:50"/>
    <n v="29"/>
  </r>
  <r>
    <n v="2379"/>
    <n v="30000"/>
    <n v="0"/>
    <x v="1"/>
    <s v="US"/>
    <s v="USD"/>
    <n v="1444004616"/>
    <n v="1440116616"/>
    <x v="0"/>
    <n v="0"/>
    <b v="0"/>
    <s v="technology/web"/>
    <n v="0"/>
    <n v="0"/>
    <s v="technology"/>
    <s v="web"/>
    <d v="2015-08-21T00:23:36"/>
    <d v="2015-10-05T00:23:36"/>
    <n v="45"/>
  </r>
  <r>
    <n v="2380"/>
    <n v="15000"/>
    <n v="55"/>
    <x v="1"/>
    <s v="US"/>
    <s v="USD"/>
    <n v="1443726142"/>
    <n v="1441134142"/>
    <x v="0"/>
    <n v="3"/>
    <b v="0"/>
    <s v="technology/web"/>
    <n v="0"/>
    <n v="18.329999999999998"/>
    <s v="technology"/>
    <s v="web"/>
    <d v="2015-09-01T19:02:22"/>
    <d v="2015-10-01T19:02:22"/>
    <n v="30"/>
  </r>
  <r>
    <n v="2381"/>
    <n v="86350"/>
    <n v="1571"/>
    <x v="1"/>
    <s v="US"/>
    <s v="USD"/>
    <n v="1428704848"/>
    <n v="1426112848"/>
    <x v="0"/>
    <n v="7"/>
    <b v="0"/>
    <s v="technology/web"/>
    <n v="2"/>
    <n v="224.43"/>
    <s v="technology"/>
    <s v="web"/>
    <d v="2015-03-11T22:27:28"/>
    <d v="2015-04-10T22:27:28"/>
    <n v="30"/>
  </r>
  <r>
    <n v="2382"/>
    <n v="3000"/>
    <n v="75"/>
    <x v="1"/>
    <s v="US"/>
    <s v="USD"/>
    <n v="1438662603"/>
    <n v="1436502603"/>
    <x v="0"/>
    <n v="2"/>
    <b v="0"/>
    <s v="technology/web"/>
    <n v="3"/>
    <n v="37.5"/>
    <s v="technology"/>
    <s v="web"/>
    <d v="2015-07-10T04:30:03"/>
    <d v="2015-08-04T04:30:03"/>
    <n v="25"/>
  </r>
  <r>
    <n v="2384"/>
    <n v="1000"/>
    <n v="8"/>
    <x v="1"/>
    <s v="US"/>
    <s v="USD"/>
    <n v="1415932643"/>
    <n v="1413337043"/>
    <x v="0"/>
    <n v="8"/>
    <b v="0"/>
    <s v="technology/web"/>
    <n v="1"/>
    <n v="1"/>
    <s v="technology"/>
    <s v="web"/>
    <d v="2014-10-15T01:37:23"/>
    <d v="2014-11-14T02:37:23"/>
    <n v="30"/>
  </r>
  <r>
    <n v="2385"/>
    <n v="65000"/>
    <n v="788"/>
    <x v="1"/>
    <s v="US"/>
    <s v="USD"/>
    <n v="1438793432"/>
    <n v="1436201432"/>
    <x v="0"/>
    <n v="7"/>
    <b v="0"/>
    <s v="technology/web"/>
    <n v="1"/>
    <n v="112.57"/>
    <s v="technology"/>
    <s v="web"/>
    <d v="2015-07-06T16:50:32"/>
    <d v="2015-08-05T16:50:32"/>
    <n v="30"/>
  </r>
  <r>
    <n v="2387"/>
    <n v="150000"/>
    <n v="1026"/>
    <x v="1"/>
    <s v="US"/>
    <s v="USD"/>
    <n v="1469199740"/>
    <n v="1465311740"/>
    <x v="0"/>
    <n v="3"/>
    <b v="0"/>
    <s v="technology/web"/>
    <n v="1"/>
    <n v="342"/>
    <s v="technology"/>
    <s v="web"/>
    <d v="2016-06-07T15:02:20"/>
    <d v="2016-07-22T15:02:20"/>
    <n v="45"/>
  </r>
  <r>
    <n v="2388"/>
    <n v="37000"/>
    <n v="463"/>
    <x v="1"/>
    <s v="US"/>
    <s v="USD"/>
    <n v="1421350140"/>
    <n v="1418761759"/>
    <x v="0"/>
    <n v="8"/>
    <b v="0"/>
    <s v="technology/web"/>
    <n v="1"/>
    <n v="57.88"/>
    <s v="technology"/>
    <s v="web"/>
    <d v="2014-12-16T20:29:19"/>
    <d v="2015-01-15T19:29:00"/>
    <n v="30"/>
  </r>
  <r>
    <n v="2391"/>
    <n v="20000"/>
    <n v="25"/>
    <x v="1"/>
    <s v="US"/>
    <s v="USD"/>
    <n v="1427825044"/>
    <n v="1425236644"/>
    <x v="0"/>
    <n v="1"/>
    <b v="0"/>
    <s v="technology/web"/>
    <n v="0"/>
    <n v="25"/>
    <s v="technology"/>
    <s v="web"/>
    <d v="2015-03-01T19:04:04"/>
    <d v="2015-03-31T18:04:04"/>
    <n v="30"/>
  </r>
  <r>
    <n v="2392"/>
    <n v="4200"/>
    <n v="0"/>
    <x v="1"/>
    <s v="US"/>
    <s v="USD"/>
    <n v="1446087223"/>
    <n v="1443495223"/>
    <x v="0"/>
    <n v="0"/>
    <b v="0"/>
    <s v="technology/web"/>
    <n v="0"/>
    <n v="0"/>
    <s v="technology"/>
    <s v="web"/>
    <d v="2015-09-29T02:53:43"/>
    <d v="2015-10-29T02:53:43"/>
    <n v="30"/>
  </r>
  <r>
    <n v="2393"/>
    <n v="100000"/>
    <n v="50"/>
    <x v="1"/>
    <s v="US"/>
    <s v="USD"/>
    <n v="1439048017"/>
    <n v="1436456017"/>
    <x v="0"/>
    <n v="1"/>
    <b v="0"/>
    <s v="technology/web"/>
    <n v="0"/>
    <n v="50"/>
    <s v="technology"/>
    <s v="web"/>
    <d v="2015-07-09T15:33:37"/>
    <d v="2015-08-08T15:33:37"/>
    <n v="30"/>
  </r>
  <r>
    <n v="2395"/>
    <n v="33000"/>
    <n v="0"/>
    <x v="1"/>
    <s v="US"/>
    <s v="USD"/>
    <n v="1484038620"/>
    <n v="1481597687"/>
    <x v="0"/>
    <n v="0"/>
    <b v="0"/>
    <s v="technology/web"/>
    <n v="0"/>
    <n v="0"/>
    <s v="technology"/>
    <s v="web"/>
    <d v="2016-12-13T02:54:47"/>
    <d v="2017-01-10T08:57:00"/>
    <n v="28"/>
  </r>
  <r>
    <n v="2397"/>
    <n v="124000"/>
    <n v="0"/>
    <x v="1"/>
    <s v="US"/>
    <s v="USD"/>
    <n v="1420233256"/>
    <n v="1417641256"/>
    <x v="0"/>
    <n v="0"/>
    <b v="0"/>
    <s v="technology/web"/>
    <n v="0"/>
    <n v="0"/>
    <s v="technology"/>
    <s v="web"/>
    <d v="2014-12-03T21:14:16"/>
    <d v="2015-01-02T21:14:16"/>
    <n v="30"/>
  </r>
  <r>
    <n v="2398"/>
    <n v="4000"/>
    <n v="0"/>
    <x v="1"/>
    <s v="US"/>
    <s v="USD"/>
    <n v="1435874384"/>
    <n v="1433282384"/>
    <x v="0"/>
    <n v="0"/>
    <b v="0"/>
    <s v="technology/web"/>
    <n v="0"/>
    <n v="0"/>
    <s v="technology"/>
    <s v="web"/>
    <d v="2015-06-02T21:59:44"/>
    <d v="2015-07-02T21:59:44"/>
    <n v="30"/>
  </r>
  <r>
    <n v="2401"/>
    <n v="28000"/>
    <n v="201"/>
    <x v="2"/>
    <s v="US"/>
    <s v="USD"/>
    <n v="1457207096"/>
    <n v="1452023096"/>
    <x v="0"/>
    <n v="9"/>
    <b v="0"/>
    <s v="food/food trucks"/>
    <n v="1"/>
    <n v="22.33"/>
    <s v="food"/>
    <s v="food trucks"/>
    <d v="2016-01-05T19:44:56"/>
    <d v="2016-03-05T19:44:56"/>
    <n v="60"/>
  </r>
  <r>
    <n v="2402"/>
    <n v="12000"/>
    <n v="52"/>
    <x v="2"/>
    <s v="US"/>
    <s v="USD"/>
    <n v="1431533931"/>
    <n v="1428941931"/>
    <x v="0"/>
    <n v="1"/>
    <b v="0"/>
    <s v="food/food trucks"/>
    <n v="0"/>
    <n v="52"/>
    <s v="food"/>
    <s v="food trucks"/>
    <d v="2015-04-13T16:18:51"/>
    <d v="2015-05-13T16:18:51"/>
    <n v="30"/>
  </r>
  <r>
    <n v="2404"/>
    <n v="15000"/>
    <n v="0"/>
    <x v="2"/>
    <s v="US"/>
    <s v="USD"/>
    <n v="1451782607"/>
    <n v="1449190607"/>
    <x v="0"/>
    <n v="0"/>
    <b v="0"/>
    <s v="food/food trucks"/>
    <n v="0"/>
    <n v="0"/>
    <s v="food"/>
    <s v="food trucks"/>
    <d v="2015-12-04T00:56:47"/>
    <d v="2016-01-03T00:56:47"/>
    <n v="30"/>
  </r>
  <r>
    <n v="2405"/>
    <n v="5000"/>
    <n v="1126"/>
    <x v="2"/>
    <s v="US"/>
    <s v="USD"/>
    <n v="1472911375"/>
    <n v="1471096975"/>
    <x v="0"/>
    <n v="20"/>
    <b v="0"/>
    <s v="food/food trucks"/>
    <n v="23"/>
    <n v="56.3"/>
    <s v="food"/>
    <s v="food trucks"/>
    <d v="2016-08-13T14:02:55"/>
    <d v="2016-09-03T14:02:55"/>
    <n v="21"/>
  </r>
  <r>
    <n v="2406"/>
    <n v="3250"/>
    <n v="1345"/>
    <x v="2"/>
    <s v="US"/>
    <s v="USD"/>
    <n v="1421635190"/>
    <n v="1418179190"/>
    <x v="0"/>
    <n v="16"/>
    <b v="0"/>
    <s v="food/food trucks"/>
    <n v="41"/>
    <n v="84.06"/>
    <s v="food"/>
    <s v="food trucks"/>
    <d v="2014-12-10T02:39:50"/>
    <d v="2015-01-19T02:39:50"/>
    <n v="40"/>
  </r>
  <r>
    <n v="2407"/>
    <n v="22000"/>
    <n v="5557"/>
    <x v="2"/>
    <s v="US"/>
    <s v="USD"/>
    <n v="1428732000"/>
    <n v="1426772928"/>
    <x v="0"/>
    <n v="33"/>
    <b v="0"/>
    <s v="food/food trucks"/>
    <n v="25"/>
    <n v="168.39"/>
    <s v="food"/>
    <s v="food trucks"/>
    <d v="2015-03-19T13:48:48"/>
    <d v="2015-04-11T06:00:00"/>
    <n v="23"/>
  </r>
  <r>
    <n v="2408"/>
    <n v="15000"/>
    <n v="30"/>
    <x v="2"/>
    <s v="US"/>
    <s v="USD"/>
    <n v="1415247757"/>
    <n v="1412652157"/>
    <x v="0"/>
    <n v="2"/>
    <b v="0"/>
    <s v="food/food trucks"/>
    <n v="0"/>
    <n v="15"/>
    <s v="food"/>
    <s v="food trucks"/>
    <d v="2014-10-07T03:22:37"/>
    <d v="2014-11-06T04:22:37"/>
    <n v="30"/>
  </r>
  <r>
    <n v="2409"/>
    <n v="25000"/>
    <n v="460"/>
    <x v="2"/>
    <s v="US"/>
    <s v="USD"/>
    <n v="1439931675"/>
    <n v="1437339675"/>
    <x v="0"/>
    <n v="6"/>
    <b v="0"/>
    <s v="food/food trucks"/>
    <n v="2"/>
    <n v="76.67"/>
    <s v="food"/>
    <s v="food trucks"/>
    <d v="2015-07-19T21:01:15"/>
    <d v="2015-08-18T21:01:15"/>
    <n v="30"/>
  </r>
  <r>
    <n v="2411"/>
    <n v="25000"/>
    <n v="151"/>
    <x v="2"/>
    <s v="US"/>
    <s v="USD"/>
    <n v="1440524082"/>
    <n v="1437932082"/>
    <x v="0"/>
    <n v="3"/>
    <b v="0"/>
    <s v="food/food trucks"/>
    <n v="1"/>
    <n v="50.33"/>
    <s v="food"/>
    <s v="food trucks"/>
    <d v="2015-07-26T17:34:42"/>
    <d v="2015-08-25T17:34:42"/>
    <n v="30"/>
  </r>
  <r>
    <n v="2413"/>
    <n v="3000"/>
    <n v="25"/>
    <x v="2"/>
    <s v="US"/>
    <s v="USD"/>
    <n v="1401579000"/>
    <n v="1398911882"/>
    <x v="0"/>
    <n v="3"/>
    <b v="0"/>
    <s v="food/food trucks"/>
    <n v="1"/>
    <n v="8.33"/>
    <s v="food"/>
    <s v="food trucks"/>
    <d v="2014-05-01T02:38:02"/>
    <d v="2014-05-31T23:30:00"/>
    <n v="31"/>
  </r>
  <r>
    <n v="2414"/>
    <n v="15000"/>
    <n v="460"/>
    <x v="2"/>
    <s v="US"/>
    <s v="USD"/>
    <n v="1440215940"/>
    <n v="1436805660"/>
    <x v="0"/>
    <n v="13"/>
    <b v="0"/>
    <s v="food/food trucks"/>
    <n v="3"/>
    <n v="35.380000000000003"/>
    <s v="food"/>
    <s v="food trucks"/>
    <d v="2015-07-13T16:41:00"/>
    <d v="2015-08-22T03:59:00"/>
    <n v="39"/>
  </r>
  <r>
    <n v="2415"/>
    <n v="60000"/>
    <n v="335"/>
    <x v="2"/>
    <s v="US"/>
    <s v="USD"/>
    <n v="1468615346"/>
    <n v="1466023346"/>
    <x v="0"/>
    <n v="6"/>
    <b v="0"/>
    <s v="food/food trucks"/>
    <n v="1"/>
    <n v="55.83"/>
    <s v="food"/>
    <s v="food trucks"/>
    <d v="2016-06-15T20:42:26"/>
    <d v="2016-07-15T20:42:26"/>
    <n v="30"/>
  </r>
  <r>
    <n v="2416"/>
    <n v="20000"/>
    <n v="5"/>
    <x v="2"/>
    <s v="US"/>
    <s v="USD"/>
    <n v="1426345200"/>
    <n v="1421343743"/>
    <x v="0"/>
    <n v="1"/>
    <b v="0"/>
    <s v="food/food trucks"/>
    <n v="0"/>
    <n v="5"/>
    <s v="food"/>
    <s v="food trucks"/>
    <d v="2015-01-15T17:42:23"/>
    <d v="2015-03-14T15:00:00"/>
    <n v="58"/>
  </r>
  <r>
    <n v="2417"/>
    <n v="1000"/>
    <n v="0"/>
    <x v="2"/>
    <s v="US"/>
    <s v="USD"/>
    <n v="1407705187"/>
    <n v="1405113187"/>
    <x v="0"/>
    <n v="0"/>
    <b v="0"/>
    <s v="food/food trucks"/>
    <n v="0"/>
    <n v="0"/>
    <s v="food"/>
    <s v="food trucks"/>
    <d v="2014-07-11T21:13:07"/>
    <d v="2014-08-10T21:13:07"/>
    <n v="30"/>
  </r>
  <r>
    <n v="2418"/>
    <n v="25000"/>
    <n v="5"/>
    <x v="2"/>
    <s v="US"/>
    <s v="USD"/>
    <n v="1427225644"/>
    <n v="1422045244"/>
    <x v="0"/>
    <n v="5"/>
    <b v="0"/>
    <s v="food/food trucks"/>
    <n v="0"/>
    <n v="1"/>
    <s v="food"/>
    <s v="food trucks"/>
    <d v="2015-01-23T20:34:04"/>
    <d v="2015-03-24T19:34:04"/>
    <n v="60"/>
  </r>
  <r>
    <n v="2419"/>
    <n v="3000"/>
    <n v="0"/>
    <x v="2"/>
    <s v="US"/>
    <s v="USD"/>
    <n v="1424281389"/>
    <n v="1419097389"/>
    <x v="0"/>
    <n v="0"/>
    <b v="0"/>
    <s v="food/food trucks"/>
    <n v="0"/>
    <n v="0"/>
    <s v="food"/>
    <s v="food trucks"/>
    <d v="2014-12-20T17:43:09"/>
    <d v="2015-02-18T17:43:09"/>
    <n v="60"/>
  </r>
  <r>
    <n v="2420"/>
    <n v="16870"/>
    <n v="2501"/>
    <x v="2"/>
    <s v="US"/>
    <s v="USD"/>
    <n v="1415583695"/>
    <n v="1410396095"/>
    <x v="0"/>
    <n v="36"/>
    <b v="0"/>
    <s v="food/food trucks"/>
    <n v="15"/>
    <n v="69.47"/>
    <s v="food"/>
    <s v="food trucks"/>
    <d v="2014-09-11T00:41:35"/>
    <d v="2014-11-10T01:41:35"/>
    <n v="60"/>
  </r>
  <r>
    <n v="2421"/>
    <n v="6000"/>
    <n v="1"/>
    <x v="2"/>
    <s v="US"/>
    <s v="USD"/>
    <n v="1424536196"/>
    <n v="1421944196"/>
    <x v="0"/>
    <n v="1"/>
    <b v="0"/>
    <s v="food/food trucks"/>
    <n v="0"/>
    <n v="1"/>
    <s v="food"/>
    <s v="food trucks"/>
    <d v="2015-01-22T16:29:56"/>
    <d v="2015-02-21T16:29:56"/>
    <n v="30"/>
  </r>
  <r>
    <n v="2422"/>
    <n v="500"/>
    <n v="1"/>
    <x v="2"/>
    <s v="US"/>
    <s v="USD"/>
    <n v="1426091036"/>
    <n v="1423502636"/>
    <x v="0"/>
    <n v="1"/>
    <b v="0"/>
    <s v="food/food trucks"/>
    <n v="0"/>
    <n v="1"/>
    <s v="food"/>
    <s v="food trucks"/>
    <d v="2015-02-09T17:23:56"/>
    <d v="2015-03-11T16:23:56"/>
    <n v="30"/>
  </r>
  <r>
    <n v="2423"/>
    <n v="60000"/>
    <n v="8"/>
    <x v="2"/>
    <s v="US"/>
    <s v="USD"/>
    <n v="1420044890"/>
    <n v="1417452890"/>
    <x v="0"/>
    <n v="1"/>
    <b v="0"/>
    <s v="food/food trucks"/>
    <n v="0"/>
    <n v="8"/>
    <s v="food"/>
    <s v="food trucks"/>
    <d v="2014-12-01T16:54:50"/>
    <d v="2014-12-31T16:54:50"/>
    <n v="30"/>
  </r>
  <r>
    <n v="2424"/>
    <n v="25000"/>
    <n v="310"/>
    <x v="2"/>
    <s v="US"/>
    <s v="USD"/>
    <n v="1414445108"/>
    <n v="1411853108"/>
    <x v="0"/>
    <n v="9"/>
    <b v="0"/>
    <s v="food/food trucks"/>
    <n v="1"/>
    <n v="34.44"/>
    <s v="food"/>
    <s v="food trucks"/>
    <d v="2014-09-27T21:25:08"/>
    <d v="2014-10-27T21:25:08"/>
    <n v="30"/>
  </r>
  <r>
    <n v="2425"/>
    <n v="3500"/>
    <n v="1"/>
    <x v="2"/>
    <s v="US"/>
    <s v="USD"/>
    <n v="1464386640"/>
    <n v="1463090149"/>
    <x v="0"/>
    <n v="1"/>
    <b v="0"/>
    <s v="food/food trucks"/>
    <n v="0"/>
    <n v="1"/>
    <s v="food"/>
    <s v="food trucks"/>
    <d v="2016-05-12T21:55:49"/>
    <d v="2016-05-27T22:04:00"/>
    <n v="15"/>
  </r>
  <r>
    <n v="2426"/>
    <n v="20000"/>
    <n v="0"/>
    <x v="2"/>
    <s v="US"/>
    <s v="USD"/>
    <n v="1439006692"/>
    <n v="1433822692"/>
    <x v="0"/>
    <n v="0"/>
    <b v="0"/>
    <s v="food/food trucks"/>
    <n v="0"/>
    <n v="0"/>
    <s v="food"/>
    <s v="food trucks"/>
    <d v="2015-06-09T04:04:52"/>
    <d v="2015-08-08T04:04:52"/>
    <n v="60"/>
  </r>
  <r>
    <n v="2427"/>
    <n v="50000"/>
    <n v="1"/>
    <x v="2"/>
    <s v="US"/>
    <s v="USD"/>
    <n v="1458715133"/>
    <n v="1455262733"/>
    <x v="0"/>
    <n v="1"/>
    <b v="0"/>
    <s v="food/food trucks"/>
    <n v="0"/>
    <n v="1"/>
    <s v="food"/>
    <s v="food trucks"/>
    <d v="2016-02-12T07:38:53"/>
    <d v="2016-03-23T06:38:53"/>
    <n v="40"/>
  </r>
  <r>
    <n v="2428"/>
    <n v="35000"/>
    <n v="1"/>
    <x v="2"/>
    <s v="US"/>
    <s v="USD"/>
    <n v="1426182551"/>
    <n v="1423594151"/>
    <x v="0"/>
    <n v="1"/>
    <b v="0"/>
    <s v="food/food trucks"/>
    <n v="0"/>
    <n v="1"/>
    <s v="food"/>
    <s v="food trucks"/>
    <d v="2015-02-10T18:49:11"/>
    <d v="2015-03-12T17:49:11"/>
    <n v="30"/>
  </r>
  <r>
    <n v="2430"/>
    <n v="3000"/>
    <n v="21"/>
    <x v="2"/>
    <s v="US"/>
    <s v="USD"/>
    <n v="1455246504"/>
    <n v="1452654504"/>
    <x v="0"/>
    <n v="2"/>
    <b v="0"/>
    <s v="food/food trucks"/>
    <n v="1"/>
    <n v="10.5"/>
    <s v="food"/>
    <s v="food trucks"/>
    <d v="2016-01-13T03:08:24"/>
    <d v="2016-02-12T03:08:24"/>
    <n v="30"/>
  </r>
  <r>
    <n v="2431"/>
    <n v="100000"/>
    <n v="2"/>
    <x v="2"/>
    <s v="US"/>
    <s v="USD"/>
    <n v="1467080613"/>
    <n v="1461896613"/>
    <x v="0"/>
    <n v="2"/>
    <b v="0"/>
    <s v="food/food trucks"/>
    <n v="0"/>
    <n v="1"/>
    <s v="food"/>
    <s v="food trucks"/>
    <d v="2016-04-29T02:23:33"/>
    <d v="2016-06-28T02:23:33"/>
    <n v="60"/>
  </r>
  <r>
    <n v="2432"/>
    <n v="14000"/>
    <n v="2"/>
    <x v="2"/>
    <s v="US"/>
    <s v="USD"/>
    <n v="1425791697"/>
    <n v="1423199697"/>
    <x v="0"/>
    <n v="2"/>
    <b v="0"/>
    <s v="food/food trucks"/>
    <n v="0"/>
    <n v="1"/>
    <s v="food"/>
    <s v="food trucks"/>
    <d v="2015-02-06T05:14:57"/>
    <d v="2015-03-08T05:14:57"/>
    <n v="30"/>
  </r>
  <r>
    <n v="2433"/>
    <n v="10000"/>
    <n v="0"/>
    <x v="2"/>
    <s v="US"/>
    <s v="USD"/>
    <n v="1456608943"/>
    <n v="1454016943"/>
    <x v="0"/>
    <n v="0"/>
    <b v="0"/>
    <s v="food/food trucks"/>
    <n v="0"/>
    <n v="0"/>
    <s v="food"/>
    <s v="food trucks"/>
    <d v="2016-01-28T21:35:43"/>
    <d v="2016-02-27T21:35:43"/>
    <n v="30"/>
  </r>
  <r>
    <n v="2434"/>
    <n v="20000"/>
    <n v="26"/>
    <x v="2"/>
    <s v="US"/>
    <s v="USD"/>
    <n v="1438662474"/>
    <n v="1435206474"/>
    <x v="0"/>
    <n v="2"/>
    <b v="0"/>
    <s v="food/food trucks"/>
    <n v="0"/>
    <n v="13"/>
    <s v="food"/>
    <s v="food trucks"/>
    <d v="2015-06-25T04:27:54"/>
    <d v="2015-08-04T04:27:54"/>
    <n v="40"/>
  </r>
  <r>
    <n v="2437"/>
    <n v="8000"/>
    <n v="0"/>
    <x v="2"/>
    <s v="US"/>
    <s v="USD"/>
    <n v="1426615200"/>
    <n v="1422400188"/>
    <x v="0"/>
    <n v="0"/>
    <b v="0"/>
    <s v="food/food trucks"/>
    <n v="0"/>
    <n v="0"/>
    <s v="food"/>
    <s v="food trucks"/>
    <d v="2015-01-27T23:09:48"/>
    <d v="2015-03-17T18:00:00"/>
    <n v="49"/>
  </r>
  <r>
    <n v="2438"/>
    <n v="15000"/>
    <n v="50"/>
    <x v="2"/>
    <s v="US"/>
    <s v="USD"/>
    <n v="1449529062"/>
    <n v="1444341462"/>
    <x v="0"/>
    <n v="1"/>
    <b v="0"/>
    <s v="food/food trucks"/>
    <n v="0"/>
    <n v="50"/>
    <s v="food"/>
    <s v="food trucks"/>
    <d v="2015-10-08T21:57:42"/>
    <d v="2015-12-07T22:57:42"/>
    <n v="60"/>
  </r>
  <r>
    <n v="2439"/>
    <n v="10000"/>
    <n v="0"/>
    <x v="2"/>
    <s v="US"/>
    <s v="USD"/>
    <n v="1445197129"/>
    <n v="1442605129"/>
    <x v="0"/>
    <n v="0"/>
    <b v="0"/>
    <s v="food/food trucks"/>
    <n v="0"/>
    <n v="0"/>
    <s v="food"/>
    <s v="food trucks"/>
    <d v="2015-09-18T19:38:49"/>
    <d v="2015-10-18T19:38:49"/>
    <n v="30"/>
  </r>
  <r>
    <n v="2441"/>
    <n v="7500"/>
    <n v="8091"/>
    <x v="0"/>
    <s v="US"/>
    <s v="USD"/>
    <n v="1437627540"/>
    <n v="1435806054"/>
    <x v="0"/>
    <n v="109"/>
    <b v="1"/>
    <s v="food/small batch"/>
    <n v="108"/>
    <n v="74.23"/>
    <s v="food"/>
    <s v="small batch"/>
    <d v="2015-07-02T03:00:54"/>
    <d v="2015-07-23T04:59:00"/>
    <n v="21"/>
  </r>
  <r>
    <n v="2442"/>
    <n v="24000"/>
    <n v="30226"/>
    <x v="0"/>
    <s v="US"/>
    <s v="USD"/>
    <n v="1426777228"/>
    <n v="1424188828"/>
    <x v="0"/>
    <n v="372"/>
    <b v="1"/>
    <s v="food/small batch"/>
    <n v="126"/>
    <n v="81.25"/>
    <s v="food"/>
    <s v="small batch"/>
    <d v="2015-02-17T16:00:28"/>
    <d v="2015-03-19T15:00:28"/>
    <n v="30"/>
  </r>
  <r>
    <n v="2443"/>
    <n v="20000"/>
    <n v="40502.99"/>
    <x v="0"/>
    <s v="US"/>
    <s v="USD"/>
    <n v="1408114822"/>
    <n v="1405522822"/>
    <x v="0"/>
    <n v="311"/>
    <b v="1"/>
    <s v="food/small batch"/>
    <n v="203"/>
    <n v="130.22999999999999"/>
    <s v="food"/>
    <s v="small batch"/>
    <d v="2014-07-16T15:00:22"/>
    <d v="2014-08-15T15:00:22"/>
    <n v="30"/>
  </r>
  <r>
    <n v="2444"/>
    <n v="3000"/>
    <n v="3258"/>
    <x v="0"/>
    <s v="US"/>
    <s v="USD"/>
    <n v="1464199591"/>
    <n v="1461607591"/>
    <x v="0"/>
    <n v="61"/>
    <b v="1"/>
    <s v="food/small batch"/>
    <n v="109"/>
    <n v="53.41"/>
    <s v="food"/>
    <s v="small batch"/>
    <d v="2016-04-25T18:06:31"/>
    <d v="2016-05-25T18:06:31"/>
    <n v="30"/>
  </r>
  <r>
    <n v="2445"/>
    <n v="5000"/>
    <n v="8640"/>
    <x v="0"/>
    <s v="US"/>
    <s v="USD"/>
    <n v="1443242021"/>
    <n v="1440650021"/>
    <x v="0"/>
    <n v="115"/>
    <b v="1"/>
    <s v="food/small batch"/>
    <n v="173"/>
    <n v="75.13"/>
    <s v="food"/>
    <s v="small batch"/>
    <d v="2015-08-27T04:33:41"/>
    <d v="2015-09-26T04:33:41"/>
    <n v="30"/>
  </r>
  <r>
    <n v="2446"/>
    <n v="5000"/>
    <n v="8399"/>
    <x v="0"/>
    <s v="US"/>
    <s v="USD"/>
    <n v="1480174071"/>
    <n v="1477578471"/>
    <x v="0"/>
    <n v="111"/>
    <b v="1"/>
    <s v="food/small batch"/>
    <n v="168"/>
    <n v="75.67"/>
    <s v="food"/>
    <s v="small batch"/>
    <d v="2016-10-27T14:27:51"/>
    <d v="2016-11-26T15:27:51"/>
    <n v="30"/>
  </r>
  <r>
    <n v="2447"/>
    <n v="2500"/>
    <n v="10680"/>
    <x v="0"/>
    <s v="US"/>
    <s v="USD"/>
    <n v="1478923200"/>
    <n v="1476184593"/>
    <x v="0"/>
    <n v="337"/>
    <b v="1"/>
    <s v="food/small batch"/>
    <n v="427"/>
    <n v="31.69"/>
    <s v="food"/>
    <s v="small batch"/>
    <d v="2016-10-11T11:16:33"/>
    <d v="2016-11-12T04:00:00"/>
    <n v="32"/>
  </r>
  <r>
    <n v="2448"/>
    <n v="400"/>
    <n v="430"/>
    <x v="0"/>
    <s v="US"/>
    <s v="USD"/>
    <n v="1472621760"/>
    <n v="1472110513"/>
    <x v="0"/>
    <n v="9"/>
    <b v="1"/>
    <s v="food/small batch"/>
    <n v="108"/>
    <n v="47.78"/>
    <s v="food"/>
    <s v="small batch"/>
    <d v="2016-08-25T07:35:13"/>
    <d v="2016-08-31T05:36:00"/>
    <n v="6"/>
  </r>
  <r>
    <n v="2449"/>
    <n v="10000"/>
    <n v="10800"/>
    <x v="0"/>
    <s v="US"/>
    <s v="USD"/>
    <n v="1417321515"/>
    <n v="1414725915"/>
    <x v="0"/>
    <n v="120"/>
    <b v="1"/>
    <s v="food/small batch"/>
    <n v="108"/>
    <n v="90"/>
    <s v="food"/>
    <s v="small batch"/>
    <d v="2014-10-31T03:25:15"/>
    <d v="2014-11-30T04:25:15"/>
    <n v="30"/>
  </r>
  <r>
    <n v="2450"/>
    <n v="15000"/>
    <n v="15230.03"/>
    <x v="0"/>
    <s v="US"/>
    <s v="USD"/>
    <n v="1414465860"/>
    <n v="1411177456"/>
    <x v="0"/>
    <n v="102"/>
    <b v="1"/>
    <s v="food/small batch"/>
    <n v="102"/>
    <n v="149.31"/>
    <s v="food"/>
    <s v="small batch"/>
    <d v="2014-09-20T01:44:16"/>
    <d v="2014-10-28T03:11:00"/>
    <n v="38"/>
  </r>
  <r>
    <n v="2451"/>
    <n v="10000"/>
    <n v="11545"/>
    <x v="0"/>
    <s v="US"/>
    <s v="USD"/>
    <n v="1488750490"/>
    <n v="1487022490"/>
    <x v="0"/>
    <n v="186"/>
    <b v="1"/>
    <s v="food/small batch"/>
    <n v="115"/>
    <n v="62.07"/>
    <s v="food"/>
    <s v="small batch"/>
    <d v="2017-02-13T21:48:10"/>
    <d v="2017-03-05T21:48:10"/>
    <n v="20"/>
  </r>
  <r>
    <n v="2452"/>
    <n v="600"/>
    <n v="801"/>
    <x v="0"/>
    <s v="US"/>
    <s v="USD"/>
    <n v="1451430000"/>
    <n v="1448914500"/>
    <x v="0"/>
    <n v="15"/>
    <b v="1"/>
    <s v="food/small batch"/>
    <n v="134"/>
    <n v="53.4"/>
    <s v="food"/>
    <s v="small batch"/>
    <d v="2015-11-30T20:15:00"/>
    <d v="2015-12-29T23:00:00"/>
    <n v="29"/>
  </r>
  <r>
    <n v="2453"/>
    <n v="3000"/>
    <n v="4641"/>
    <x v="0"/>
    <s v="US"/>
    <s v="USD"/>
    <n v="1486053409"/>
    <n v="1483461409"/>
    <x v="0"/>
    <n v="67"/>
    <b v="1"/>
    <s v="food/small batch"/>
    <n v="155"/>
    <n v="69.27"/>
    <s v="food"/>
    <s v="small batch"/>
    <d v="2017-01-03T16:36:49"/>
    <d v="2017-02-02T16:36:49"/>
    <n v="30"/>
  </r>
  <r>
    <n v="2454"/>
    <n v="35000"/>
    <n v="35296"/>
    <x v="0"/>
    <s v="US"/>
    <s v="USD"/>
    <n v="1489207808"/>
    <n v="1486183808"/>
    <x v="0"/>
    <n v="130"/>
    <b v="1"/>
    <s v="food/small batch"/>
    <n v="101"/>
    <n v="271.51"/>
    <s v="food"/>
    <s v="small batch"/>
    <d v="2017-02-04T04:50:08"/>
    <d v="2017-03-11T04:50:08"/>
    <n v="35"/>
  </r>
  <r>
    <n v="2455"/>
    <n v="300"/>
    <n v="546"/>
    <x v="0"/>
    <s v="US"/>
    <s v="USD"/>
    <n v="1461177950"/>
    <n v="1458758750"/>
    <x v="0"/>
    <n v="16"/>
    <b v="1"/>
    <s v="food/small batch"/>
    <n v="182"/>
    <n v="34.130000000000003"/>
    <s v="food"/>
    <s v="small batch"/>
    <d v="2016-03-23T18:45:50"/>
    <d v="2016-04-20T18:45:50"/>
    <n v="28"/>
  </r>
  <r>
    <n v="2456"/>
    <n v="1500"/>
    <n v="2713"/>
    <x v="0"/>
    <s v="US"/>
    <s v="USD"/>
    <n v="1488063839"/>
    <n v="1485471839"/>
    <x v="0"/>
    <n v="67"/>
    <b v="1"/>
    <s v="food/small batch"/>
    <n v="181"/>
    <n v="40.49"/>
    <s v="food"/>
    <s v="small batch"/>
    <d v="2017-01-26T23:03:59"/>
    <d v="2017-02-25T23:03:59"/>
    <n v="30"/>
  </r>
  <r>
    <n v="2457"/>
    <n v="23000"/>
    <n v="23530"/>
    <x v="0"/>
    <s v="US"/>
    <s v="USD"/>
    <n v="1458826056"/>
    <n v="1456237656"/>
    <x v="0"/>
    <n v="124"/>
    <b v="1"/>
    <s v="food/small batch"/>
    <n v="102"/>
    <n v="189.76"/>
    <s v="food"/>
    <s v="small batch"/>
    <d v="2016-02-23T14:27:36"/>
    <d v="2016-03-24T13:27:36"/>
    <n v="30"/>
  </r>
  <r>
    <n v="2458"/>
    <n v="5000"/>
    <n v="5509"/>
    <x v="0"/>
    <s v="US"/>
    <s v="USD"/>
    <n v="1465498800"/>
    <n v="1462481718"/>
    <x v="0"/>
    <n v="80"/>
    <b v="1"/>
    <s v="food/small batch"/>
    <n v="110"/>
    <n v="68.86"/>
    <s v="food"/>
    <s v="small batch"/>
    <d v="2016-05-05T20:55:18"/>
    <d v="2016-06-09T19:00:00"/>
    <n v="35"/>
  </r>
  <r>
    <n v="2459"/>
    <n v="30000"/>
    <n v="30675"/>
    <x v="0"/>
    <s v="US"/>
    <s v="USD"/>
    <n v="1458742685"/>
    <n v="1454858285"/>
    <x v="0"/>
    <n v="282"/>
    <b v="1"/>
    <s v="food/small batch"/>
    <n v="102"/>
    <n v="108.78"/>
    <s v="food"/>
    <s v="small batch"/>
    <d v="2016-02-07T15:18:05"/>
    <d v="2016-03-23T14:18:05"/>
    <n v="45"/>
  </r>
  <r>
    <n v="2460"/>
    <n v="8500"/>
    <n v="8567"/>
    <x v="0"/>
    <s v="US"/>
    <s v="USD"/>
    <n v="1483417020"/>
    <n v="1480480167"/>
    <x v="0"/>
    <n v="68"/>
    <b v="1"/>
    <s v="food/small batch"/>
    <n v="101"/>
    <n v="125.99"/>
    <s v="food"/>
    <s v="small batch"/>
    <d v="2016-11-30T04:29:27"/>
    <d v="2017-01-03T04:17:00"/>
    <n v="34"/>
  </r>
  <r>
    <n v="2461"/>
    <n v="7500"/>
    <n v="7785"/>
    <x v="0"/>
    <s v="US"/>
    <s v="USD"/>
    <n v="1317438000"/>
    <n v="1314577097"/>
    <x v="0"/>
    <n v="86"/>
    <b v="1"/>
    <s v="music/indie rock"/>
    <n v="104"/>
    <n v="90.52"/>
    <s v="music"/>
    <s v="indie rock"/>
    <d v="2011-08-29T00:18:17"/>
    <d v="2011-10-01T03:00:00"/>
    <n v="33"/>
  </r>
  <r>
    <n v="2462"/>
    <n v="3000"/>
    <n v="3321.25"/>
    <x v="0"/>
    <s v="US"/>
    <s v="USD"/>
    <n v="1342672096"/>
    <n v="1340944096"/>
    <x v="0"/>
    <n v="115"/>
    <b v="1"/>
    <s v="music/indie rock"/>
    <n v="111"/>
    <n v="28.88"/>
    <s v="music"/>
    <s v="indie rock"/>
    <d v="2012-06-29T04:28:16"/>
    <d v="2012-07-19T04:28:16"/>
    <n v="20"/>
  </r>
  <r>
    <n v="2463"/>
    <n v="2000"/>
    <n v="2325"/>
    <x v="0"/>
    <s v="US"/>
    <s v="USD"/>
    <n v="1366138800"/>
    <n v="1362710425"/>
    <x v="0"/>
    <n v="75"/>
    <b v="1"/>
    <s v="music/indie rock"/>
    <n v="116"/>
    <n v="31"/>
    <s v="music"/>
    <s v="indie rock"/>
    <d v="2013-03-08T02:40:25"/>
    <d v="2013-04-16T19:00:00"/>
    <n v="40"/>
  </r>
  <r>
    <n v="2465"/>
    <n v="700"/>
    <n v="1261"/>
    <x v="0"/>
    <s v="US"/>
    <s v="USD"/>
    <n v="1348420548"/>
    <n v="1345828548"/>
    <x v="0"/>
    <n v="48"/>
    <b v="1"/>
    <s v="music/indie rock"/>
    <n v="180"/>
    <n v="26.27"/>
    <s v="music"/>
    <s v="indie rock"/>
    <d v="2012-08-24T17:15:48"/>
    <d v="2012-09-23T17:15:48"/>
    <n v="30"/>
  </r>
  <r>
    <n v="2466"/>
    <n v="2500"/>
    <n v="2500"/>
    <x v="0"/>
    <s v="US"/>
    <s v="USD"/>
    <n v="1368066453"/>
    <n v="1365474453"/>
    <x v="0"/>
    <n v="52"/>
    <b v="1"/>
    <s v="music/indie rock"/>
    <n v="100"/>
    <n v="48.08"/>
    <s v="music"/>
    <s v="indie rock"/>
    <d v="2013-04-09T02:27:33"/>
    <d v="2013-05-09T02:27:33"/>
    <n v="30"/>
  </r>
  <r>
    <n v="2467"/>
    <n v="1000"/>
    <n v="1185"/>
    <x v="0"/>
    <s v="US"/>
    <s v="USD"/>
    <n v="1336669200"/>
    <n v="1335473931"/>
    <x v="0"/>
    <n v="43"/>
    <b v="1"/>
    <s v="music/indie rock"/>
    <n v="119"/>
    <n v="27.56"/>
    <s v="music"/>
    <s v="indie rock"/>
    <d v="2012-04-26T20:58:51"/>
    <d v="2012-05-10T17:00:00"/>
    <n v="14"/>
  </r>
  <r>
    <n v="2468"/>
    <n v="2000"/>
    <n v="2144.34"/>
    <x v="0"/>
    <s v="US"/>
    <s v="USD"/>
    <n v="1351400400"/>
    <n v="1348285321"/>
    <x v="0"/>
    <n v="58"/>
    <b v="1"/>
    <s v="music/indie rock"/>
    <n v="107"/>
    <n v="36.97"/>
    <s v="music"/>
    <s v="indie rock"/>
    <d v="2012-09-22T03:42:01"/>
    <d v="2012-10-28T05:00:00"/>
    <n v="36"/>
  </r>
  <r>
    <n v="2469"/>
    <n v="1200"/>
    <n v="1364"/>
    <x v="0"/>
    <s v="US"/>
    <s v="USD"/>
    <n v="1297160329"/>
    <n v="1295000329"/>
    <x v="0"/>
    <n v="47"/>
    <b v="1"/>
    <s v="music/indie rock"/>
    <n v="114"/>
    <n v="29.02"/>
    <s v="music"/>
    <s v="indie rock"/>
    <d v="2011-01-14T10:18:49"/>
    <d v="2011-02-08T10:18:49"/>
    <n v="25"/>
  </r>
  <r>
    <n v="2470"/>
    <n v="1000"/>
    <n v="1031.6400000000001"/>
    <x v="0"/>
    <s v="US"/>
    <s v="USD"/>
    <n v="1337824055"/>
    <n v="1335232055"/>
    <x v="0"/>
    <n v="36"/>
    <b v="1"/>
    <s v="music/indie rock"/>
    <n v="103"/>
    <n v="28.66"/>
    <s v="music"/>
    <s v="indie rock"/>
    <d v="2012-04-24T01:47:35"/>
    <d v="2012-05-24T01:47:35"/>
    <n v="30"/>
  </r>
  <r>
    <n v="2471"/>
    <n v="500"/>
    <n v="640"/>
    <x v="0"/>
    <s v="US"/>
    <s v="USD"/>
    <n v="1327535392"/>
    <n v="1324079392"/>
    <x v="0"/>
    <n v="17"/>
    <b v="1"/>
    <s v="music/indie rock"/>
    <n v="128"/>
    <n v="37.65"/>
    <s v="music"/>
    <s v="indie rock"/>
    <d v="2011-12-16T23:49:52"/>
    <d v="2012-01-25T23:49:52"/>
    <n v="40"/>
  </r>
  <r>
    <n v="2472"/>
    <n v="7500"/>
    <n v="10182.02"/>
    <x v="0"/>
    <s v="US"/>
    <s v="USD"/>
    <n v="1283562180"/>
    <n v="1277433980"/>
    <x v="0"/>
    <n v="104"/>
    <b v="1"/>
    <s v="music/indie rock"/>
    <n v="136"/>
    <n v="97.9"/>
    <s v="music"/>
    <s v="indie rock"/>
    <d v="2010-06-25T02:46:20"/>
    <d v="2010-09-04T01:03:00"/>
    <n v="71"/>
  </r>
  <r>
    <n v="2473"/>
    <n v="2000"/>
    <n v="2000"/>
    <x v="0"/>
    <s v="US"/>
    <s v="USD"/>
    <n v="1352573869"/>
    <n v="1349978269"/>
    <x v="0"/>
    <n v="47"/>
    <b v="1"/>
    <s v="music/indie rock"/>
    <n v="100"/>
    <n v="42.55"/>
    <s v="music"/>
    <s v="indie rock"/>
    <d v="2012-10-11T17:57:49"/>
    <d v="2012-11-10T18:57:49"/>
    <n v="30"/>
  </r>
  <r>
    <n v="2474"/>
    <n v="5000"/>
    <n v="5000.18"/>
    <x v="0"/>
    <s v="US"/>
    <s v="USD"/>
    <n v="1286756176"/>
    <n v="1282868176"/>
    <x v="0"/>
    <n v="38"/>
    <b v="1"/>
    <s v="music/indie rock"/>
    <n v="100"/>
    <n v="131.58000000000001"/>
    <s v="music"/>
    <s v="indie rock"/>
    <d v="2010-08-27T00:16:16"/>
    <d v="2010-10-11T00:16:16"/>
    <n v="45"/>
  </r>
  <r>
    <n v="2475"/>
    <n v="2500"/>
    <n v="2618"/>
    <x v="0"/>
    <s v="US"/>
    <s v="USD"/>
    <n v="1278799200"/>
    <n v="1273647255"/>
    <x v="0"/>
    <n v="81"/>
    <b v="1"/>
    <s v="music/indie rock"/>
    <n v="105"/>
    <n v="32.32"/>
    <s v="music"/>
    <s v="indie rock"/>
    <d v="2010-05-12T06:54:15"/>
    <d v="2010-07-10T22:00:00"/>
    <n v="60"/>
  </r>
  <r>
    <n v="2476"/>
    <n v="3200"/>
    <n v="3360.72"/>
    <x v="0"/>
    <s v="US"/>
    <s v="USD"/>
    <n v="1415004770"/>
    <n v="1412149970"/>
    <x v="0"/>
    <n v="55"/>
    <b v="1"/>
    <s v="music/indie rock"/>
    <n v="105"/>
    <n v="61.1"/>
    <s v="music"/>
    <s v="indie rock"/>
    <d v="2014-10-01T07:52:50"/>
    <d v="2014-11-03T08:52:50"/>
    <n v="33"/>
  </r>
  <r>
    <n v="2477"/>
    <n v="750"/>
    <n v="1285"/>
    <x v="0"/>
    <s v="US"/>
    <s v="USD"/>
    <n v="1344789345"/>
    <n v="1340901345"/>
    <x v="0"/>
    <n v="41"/>
    <b v="1"/>
    <s v="music/indie rock"/>
    <n v="171"/>
    <n v="31.34"/>
    <s v="music"/>
    <s v="indie rock"/>
    <d v="2012-06-28T16:35:45"/>
    <d v="2012-08-12T16:35:45"/>
    <n v="45"/>
  </r>
  <r>
    <n v="2478"/>
    <n v="8000"/>
    <n v="10200"/>
    <x v="0"/>
    <s v="US"/>
    <s v="USD"/>
    <n v="1358117313"/>
    <n v="1355525313"/>
    <x v="0"/>
    <n v="79"/>
    <b v="1"/>
    <s v="music/indie rock"/>
    <n v="128"/>
    <n v="129.11000000000001"/>
    <s v="music"/>
    <s v="indie rock"/>
    <d v="2012-12-14T22:48:33"/>
    <d v="2013-01-13T22:48:33"/>
    <n v="30"/>
  </r>
  <r>
    <n v="2479"/>
    <n v="300"/>
    <n v="400.33"/>
    <x v="0"/>
    <s v="US"/>
    <s v="USD"/>
    <n v="1343440800"/>
    <n v="1342545994"/>
    <x v="0"/>
    <n v="16"/>
    <b v="1"/>
    <s v="music/indie rock"/>
    <n v="133"/>
    <n v="25.02"/>
    <s v="music"/>
    <s v="indie rock"/>
    <d v="2012-07-17T17:26:34"/>
    <d v="2012-07-28T02:00:00"/>
    <n v="10"/>
  </r>
  <r>
    <n v="2480"/>
    <n v="2000"/>
    <n v="2000"/>
    <x v="0"/>
    <s v="US"/>
    <s v="USD"/>
    <n v="1444516084"/>
    <n v="1439332084"/>
    <x v="0"/>
    <n v="8"/>
    <b v="1"/>
    <s v="music/indie rock"/>
    <n v="100"/>
    <n v="250"/>
    <s v="music"/>
    <s v="indie rock"/>
    <d v="2015-08-11T22:28:04"/>
    <d v="2015-10-10T22:28:04"/>
    <n v="60"/>
  </r>
  <r>
    <n v="2481"/>
    <n v="4000"/>
    <n v="4516.4399999999996"/>
    <x v="0"/>
    <s v="US"/>
    <s v="USD"/>
    <n v="1335799808"/>
    <n v="1333207808"/>
    <x v="0"/>
    <n v="95"/>
    <b v="1"/>
    <s v="music/indie rock"/>
    <n v="113"/>
    <n v="47.54"/>
    <s v="music"/>
    <s v="indie rock"/>
    <d v="2012-03-31T15:30:08"/>
    <d v="2012-04-30T15:30:08"/>
    <n v="30"/>
  </r>
  <r>
    <n v="2482"/>
    <n v="1000"/>
    <n v="1001"/>
    <x v="0"/>
    <s v="US"/>
    <s v="USD"/>
    <n v="1312224383"/>
    <n v="1308336383"/>
    <x v="0"/>
    <n v="25"/>
    <b v="1"/>
    <s v="music/indie rock"/>
    <n v="100"/>
    <n v="40.04"/>
    <s v="music"/>
    <s v="indie rock"/>
    <d v="2011-06-17T18:46:23"/>
    <d v="2011-08-01T18:46:23"/>
    <n v="45"/>
  </r>
  <r>
    <n v="2483"/>
    <n v="1100"/>
    <n v="1251"/>
    <x v="0"/>
    <s v="US"/>
    <s v="USD"/>
    <n v="1335891603"/>
    <n v="1330711203"/>
    <x v="0"/>
    <n v="19"/>
    <b v="1"/>
    <s v="music/indie rock"/>
    <n v="114"/>
    <n v="65.84"/>
    <s v="music"/>
    <s v="indie rock"/>
    <d v="2012-03-02T18:00:03"/>
    <d v="2012-05-01T17:00:03"/>
    <n v="60"/>
  </r>
  <r>
    <n v="2484"/>
    <n v="3500"/>
    <n v="4176.1099999999997"/>
    <x v="0"/>
    <s v="US"/>
    <s v="USD"/>
    <n v="1316124003"/>
    <n v="1313532003"/>
    <x v="0"/>
    <n v="90"/>
    <b v="1"/>
    <s v="music/indie rock"/>
    <n v="119"/>
    <n v="46.4"/>
    <s v="music"/>
    <s v="indie rock"/>
    <d v="2011-08-16T22:00:03"/>
    <d v="2011-09-15T22:00:03"/>
    <n v="30"/>
  </r>
  <r>
    <n v="2485"/>
    <n v="2000"/>
    <n v="2065"/>
    <x v="0"/>
    <s v="US"/>
    <s v="USD"/>
    <n v="1318463879"/>
    <n v="1315439879"/>
    <x v="0"/>
    <n v="41"/>
    <b v="1"/>
    <s v="music/indie rock"/>
    <n v="103"/>
    <n v="50.37"/>
    <s v="music"/>
    <s v="indie rock"/>
    <d v="2011-09-07T23:57:59"/>
    <d v="2011-10-12T23:57:59"/>
    <n v="35"/>
  </r>
  <r>
    <n v="2486"/>
    <n v="300"/>
    <n v="797"/>
    <x v="0"/>
    <s v="US"/>
    <s v="USD"/>
    <n v="1335113976"/>
    <n v="1332521976"/>
    <x v="0"/>
    <n v="30"/>
    <b v="1"/>
    <s v="music/indie rock"/>
    <n v="266"/>
    <n v="26.57"/>
    <s v="music"/>
    <s v="indie rock"/>
    <d v="2012-03-23T16:59:36"/>
    <d v="2012-04-22T16:59:36"/>
    <n v="30"/>
  </r>
  <r>
    <n v="2487"/>
    <n v="1500"/>
    <n v="1500.76"/>
    <x v="0"/>
    <s v="US"/>
    <s v="USD"/>
    <n v="1338083997"/>
    <n v="1335491997"/>
    <x v="0"/>
    <n v="38"/>
    <b v="1"/>
    <s v="music/indie rock"/>
    <n v="100"/>
    <n v="39.49"/>
    <s v="music"/>
    <s v="indie rock"/>
    <d v="2012-04-27T01:59:57"/>
    <d v="2012-05-27T01:59:57"/>
    <n v="30"/>
  </r>
  <r>
    <n v="2488"/>
    <n v="3000"/>
    <n v="3201"/>
    <x v="0"/>
    <s v="US"/>
    <s v="USD"/>
    <n v="1321459908"/>
    <n v="1318864308"/>
    <x v="0"/>
    <n v="65"/>
    <b v="1"/>
    <s v="music/indie rock"/>
    <n v="107"/>
    <n v="49.25"/>
    <s v="music"/>
    <s v="indie rock"/>
    <d v="2011-10-17T15:11:48"/>
    <d v="2011-11-16T16:11:48"/>
    <n v="30"/>
  </r>
  <r>
    <n v="2489"/>
    <n v="3500"/>
    <n v="4678.5"/>
    <x v="0"/>
    <s v="US"/>
    <s v="USD"/>
    <n v="1368117239"/>
    <n v="1365525239"/>
    <x v="0"/>
    <n v="75"/>
    <b v="1"/>
    <s v="music/indie rock"/>
    <n v="134"/>
    <n v="62.38"/>
    <s v="music"/>
    <s v="indie rock"/>
    <d v="2013-04-09T16:33:59"/>
    <d v="2013-05-09T16:33:59"/>
    <n v="30"/>
  </r>
  <r>
    <n v="2490"/>
    <n v="500"/>
    <n v="607"/>
    <x v="0"/>
    <s v="US"/>
    <s v="USD"/>
    <n v="1340429276"/>
    <n v="1335245276"/>
    <x v="0"/>
    <n v="16"/>
    <b v="1"/>
    <s v="music/indie rock"/>
    <n v="121"/>
    <n v="37.94"/>
    <s v="music"/>
    <s v="indie rock"/>
    <d v="2012-04-24T05:27:56"/>
    <d v="2012-06-23T05:27:56"/>
    <n v="60"/>
  </r>
  <r>
    <n v="2491"/>
    <n v="500"/>
    <n v="516"/>
    <x v="0"/>
    <s v="US"/>
    <s v="USD"/>
    <n v="1295142660"/>
    <n v="1293739714"/>
    <x v="0"/>
    <n v="10"/>
    <b v="1"/>
    <s v="music/indie rock"/>
    <n v="103"/>
    <n v="51.6"/>
    <s v="music"/>
    <s v="indie rock"/>
    <d v="2010-12-30T20:08:34"/>
    <d v="2011-01-16T01:51:00"/>
    <n v="16"/>
  </r>
  <r>
    <n v="2492"/>
    <n v="600"/>
    <n v="750"/>
    <x v="0"/>
    <s v="US"/>
    <s v="USD"/>
    <n v="1339840740"/>
    <n v="1335397188"/>
    <x v="0"/>
    <n v="27"/>
    <b v="1"/>
    <s v="music/indie rock"/>
    <n v="125"/>
    <n v="27.78"/>
    <s v="music"/>
    <s v="indie rock"/>
    <d v="2012-04-25T23:39:48"/>
    <d v="2012-06-16T09:59:00"/>
    <n v="51"/>
  </r>
  <r>
    <n v="2493"/>
    <n v="20000"/>
    <n v="25740"/>
    <x v="0"/>
    <s v="US"/>
    <s v="USD"/>
    <n v="1367208140"/>
    <n v="1363320140"/>
    <x v="0"/>
    <n v="259"/>
    <b v="1"/>
    <s v="music/indie rock"/>
    <n v="129"/>
    <n v="99.38"/>
    <s v="music"/>
    <s v="indie rock"/>
    <d v="2013-03-15T04:02:20"/>
    <d v="2013-04-29T04:02:20"/>
    <n v="45"/>
  </r>
  <r>
    <n v="2494"/>
    <n v="1500"/>
    <n v="1515.08"/>
    <x v="0"/>
    <s v="US"/>
    <s v="USD"/>
    <n v="1337786944"/>
    <n v="1335194944"/>
    <x v="0"/>
    <n v="39"/>
    <b v="1"/>
    <s v="music/indie rock"/>
    <n v="101"/>
    <n v="38.85"/>
    <s v="music"/>
    <s v="indie rock"/>
    <d v="2012-04-23T15:29:04"/>
    <d v="2012-05-23T15:29:04"/>
    <n v="30"/>
  </r>
  <r>
    <n v="2495"/>
    <n v="1500"/>
    <n v="1913.05"/>
    <x v="0"/>
    <s v="US"/>
    <s v="USD"/>
    <n v="1339022575"/>
    <n v="1336430575"/>
    <x v="0"/>
    <n v="42"/>
    <b v="1"/>
    <s v="music/indie rock"/>
    <n v="128"/>
    <n v="45.55"/>
    <s v="music"/>
    <s v="indie rock"/>
    <d v="2012-05-07T22:42:55"/>
    <d v="2012-06-06T22:42:55"/>
    <n v="30"/>
  </r>
  <r>
    <n v="2496"/>
    <n v="6000"/>
    <n v="6000"/>
    <x v="0"/>
    <s v="US"/>
    <s v="USD"/>
    <n v="1364597692"/>
    <n v="1361577292"/>
    <x v="0"/>
    <n v="10"/>
    <b v="1"/>
    <s v="music/indie rock"/>
    <n v="100"/>
    <n v="600"/>
    <s v="music"/>
    <s v="indie rock"/>
    <d v="2013-02-22T23:54:52"/>
    <d v="2013-03-29T22:54:52"/>
    <n v="35"/>
  </r>
  <r>
    <n v="2497"/>
    <n v="4000"/>
    <n v="4510.8599999999997"/>
    <x v="0"/>
    <s v="US"/>
    <s v="USD"/>
    <n v="1312578338"/>
    <n v="1309986338"/>
    <x v="0"/>
    <n v="56"/>
    <b v="1"/>
    <s v="music/indie rock"/>
    <n v="113"/>
    <n v="80.55"/>
    <s v="music"/>
    <s v="indie rock"/>
    <d v="2011-07-06T21:05:38"/>
    <d v="2011-08-05T21:05:38"/>
    <n v="30"/>
  </r>
  <r>
    <n v="2498"/>
    <n v="1000"/>
    <n v="1056"/>
    <x v="0"/>
    <s v="US"/>
    <s v="USD"/>
    <n v="1422400387"/>
    <n v="1421190787"/>
    <x v="0"/>
    <n v="20"/>
    <b v="1"/>
    <s v="music/indie rock"/>
    <n v="106"/>
    <n v="52.8"/>
    <s v="music"/>
    <s v="indie rock"/>
    <d v="2015-01-13T23:13:07"/>
    <d v="2015-01-27T23:13:07"/>
    <n v="14"/>
  </r>
  <r>
    <n v="2499"/>
    <n v="4000"/>
    <n v="8105"/>
    <x v="0"/>
    <s v="US"/>
    <s v="USD"/>
    <n v="1356976800"/>
    <n v="1352820837"/>
    <x v="0"/>
    <n v="170"/>
    <b v="1"/>
    <s v="music/indie rock"/>
    <n v="203"/>
    <n v="47.68"/>
    <s v="music"/>
    <s v="indie rock"/>
    <d v="2012-11-13T15:33:57"/>
    <d v="2012-12-31T18:00:00"/>
    <n v="48"/>
  </r>
  <r>
    <n v="2500"/>
    <n v="600"/>
    <n v="680"/>
    <x v="0"/>
    <s v="US"/>
    <s v="USD"/>
    <n v="1340476375"/>
    <n v="1337884375"/>
    <x v="0"/>
    <n v="29"/>
    <b v="1"/>
    <s v="music/indie rock"/>
    <n v="113"/>
    <n v="23.45"/>
    <s v="music"/>
    <s v="indie rock"/>
    <d v="2012-05-24T18:32:55"/>
    <d v="2012-06-23T18:32:55"/>
    <n v="30"/>
  </r>
  <r>
    <n v="2502"/>
    <n v="110000"/>
    <n v="86"/>
    <x v="2"/>
    <s v="US"/>
    <s v="USD"/>
    <n v="1411328918"/>
    <n v="1407440918"/>
    <x v="0"/>
    <n v="5"/>
    <b v="0"/>
    <s v="food/restaurants"/>
    <n v="0"/>
    <n v="17.2"/>
    <s v="food"/>
    <s v="restaurants"/>
    <d v="2014-08-07T19:48:38"/>
    <d v="2014-09-21T19:48:38"/>
    <n v="45"/>
  </r>
  <r>
    <n v="2503"/>
    <n v="10000"/>
    <n v="0"/>
    <x v="2"/>
    <s v="US"/>
    <s v="USD"/>
    <n v="1465333560"/>
    <n v="1462743308"/>
    <x v="0"/>
    <n v="0"/>
    <b v="0"/>
    <s v="food/restaurants"/>
    <n v="0"/>
    <n v="0"/>
    <s v="food"/>
    <s v="restaurants"/>
    <d v="2016-05-08T21:35:08"/>
    <d v="2016-06-07T21:06:00"/>
    <n v="30"/>
  </r>
  <r>
    <n v="2504"/>
    <n v="35000"/>
    <n v="0"/>
    <x v="2"/>
    <s v="US"/>
    <s v="USD"/>
    <n v="1416014534"/>
    <n v="1413418934"/>
    <x v="0"/>
    <n v="0"/>
    <b v="0"/>
    <s v="food/restaurants"/>
    <n v="0"/>
    <n v="0"/>
    <s v="food"/>
    <s v="restaurants"/>
    <d v="2014-10-16T00:22:14"/>
    <d v="2014-11-15T01:22:14"/>
    <n v="30"/>
  </r>
  <r>
    <n v="2505"/>
    <n v="7000"/>
    <n v="0"/>
    <x v="2"/>
    <s v="US"/>
    <s v="USD"/>
    <n v="1426292416"/>
    <n v="1423704016"/>
    <x v="0"/>
    <n v="0"/>
    <b v="0"/>
    <s v="food/restaurants"/>
    <n v="0"/>
    <n v="0"/>
    <s v="food"/>
    <s v="restaurants"/>
    <d v="2015-02-12T01:20:16"/>
    <d v="2015-03-14T00:20:16"/>
    <n v="30"/>
  </r>
  <r>
    <n v="2507"/>
    <n v="42850"/>
    <n v="0"/>
    <x v="2"/>
    <s v="US"/>
    <s v="USD"/>
    <n v="1431308704"/>
    <n v="1428716704"/>
    <x v="0"/>
    <n v="0"/>
    <b v="0"/>
    <s v="food/restaurants"/>
    <n v="0"/>
    <n v="0"/>
    <s v="food"/>
    <s v="restaurants"/>
    <d v="2015-04-11T01:45:04"/>
    <d v="2015-05-11T01:45:04"/>
    <n v="30"/>
  </r>
  <r>
    <n v="2508"/>
    <n v="20000"/>
    <n v="0"/>
    <x v="2"/>
    <s v="US"/>
    <s v="USD"/>
    <n v="1408056634"/>
    <n v="1405464634"/>
    <x v="0"/>
    <n v="0"/>
    <b v="0"/>
    <s v="food/restaurants"/>
    <n v="0"/>
    <n v="0"/>
    <s v="food"/>
    <s v="restaurants"/>
    <d v="2014-07-15T22:50:34"/>
    <d v="2014-08-14T22:50:34"/>
    <n v="30"/>
  </r>
  <r>
    <n v="2510"/>
    <n v="50000"/>
    <n v="75"/>
    <x v="2"/>
    <s v="US"/>
    <s v="USD"/>
    <n v="1431647772"/>
    <n v="1426463772"/>
    <x v="0"/>
    <n v="2"/>
    <b v="0"/>
    <s v="food/restaurants"/>
    <n v="0"/>
    <n v="37.5"/>
    <s v="food"/>
    <s v="restaurants"/>
    <d v="2015-03-15T23:56:12"/>
    <d v="2015-05-14T23:56:12"/>
    <n v="60"/>
  </r>
  <r>
    <n v="2512"/>
    <n v="1150"/>
    <n v="0"/>
    <x v="2"/>
    <s v="US"/>
    <s v="USD"/>
    <n v="1418504561"/>
    <n v="1417208561"/>
    <x v="0"/>
    <n v="0"/>
    <b v="0"/>
    <s v="food/restaurants"/>
    <n v="0"/>
    <n v="0"/>
    <s v="food"/>
    <s v="restaurants"/>
    <d v="2014-11-28T21:02:41"/>
    <d v="2014-12-13T21:02:41"/>
    <n v="15"/>
  </r>
  <r>
    <n v="2514"/>
    <n v="12000"/>
    <n v="210"/>
    <x v="2"/>
    <s v="US"/>
    <s v="USD"/>
    <n v="1408526477"/>
    <n v="1407057677"/>
    <x v="0"/>
    <n v="4"/>
    <b v="0"/>
    <s v="food/restaurants"/>
    <n v="2"/>
    <n v="52.5"/>
    <s v="food"/>
    <s v="restaurants"/>
    <d v="2014-08-03T09:21:17"/>
    <d v="2014-08-20T09:21:17"/>
    <n v="17"/>
  </r>
  <r>
    <n v="2515"/>
    <n v="5000"/>
    <n v="930"/>
    <x v="2"/>
    <s v="US"/>
    <s v="USD"/>
    <n v="1424635753"/>
    <n v="1422043753"/>
    <x v="0"/>
    <n v="12"/>
    <b v="0"/>
    <s v="food/restaurants"/>
    <n v="19"/>
    <n v="77.5"/>
    <s v="food"/>
    <s v="restaurants"/>
    <d v="2015-01-23T20:09:13"/>
    <d v="2015-02-22T20:09:13"/>
    <n v="30"/>
  </r>
  <r>
    <n v="2516"/>
    <n v="22000"/>
    <n v="0"/>
    <x v="2"/>
    <s v="US"/>
    <s v="USD"/>
    <n v="1417279252"/>
    <n v="1414683652"/>
    <x v="0"/>
    <n v="0"/>
    <b v="0"/>
    <s v="food/restaurants"/>
    <n v="0"/>
    <n v="0"/>
    <s v="food"/>
    <s v="restaurants"/>
    <d v="2014-10-30T15:40:52"/>
    <d v="2014-11-29T16:40:52"/>
    <n v="30"/>
  </r>
  <r>
    <n v="2518"/>
    <n v="5000"/>
    <n v="0"/>
    <x v="2"/>
    <s v="US"/>
    <s v="USD"/>
    <n v="1415899228"/>
    <n v="1413303628"/>
    <x v="0"/>
    <n v="0"/>
    <b v="0"/>
    <s v="food/restaurants"/>
    <n v="0"/>
    <n v="0"/>
    <s v="food"/>
    <s v="restaurants"/>
    <d v="2014-10-14T16:20:28"/>
    <d v="2014-11-13T17:20:28"/>
    <n v="30"/>
  </r>
  <r>
    <n v="2519"/>
    <n v="150000"/>
    <n v="65"/>
    <x v="2"/>
    <s v="US"/>
    <s v="USD"/>
    <n v="1405741404"/>
    <n v="1403149404"/>
    <x v="0"/>
    <n v="4"/>
    <b v="0"/>
    <s v="food/restaurants"/>
    <n v="0"/>
    <n v="16.25"/>
    <s v="food"/>
    <s v="restaurants"/>
    <d v="2014-06-19T03:43:24"/>
    <d v="2014-07-19T03:43:24"/>
    <n v="30"/>
  </r>
  <r>
    <n v="2520"/>
    <n v="100000"/>
    <n v="0"/>
    <x v="2"/>
    <s v="US"/>
    <s v="USD"/>
    <n v="1476559260"/>
    <n v="1472567085"/>
    <x v="0"/>
    <n v="0"/>
    <b v="0"/>
    <s v="food/restaurants"/>
    <n v="0"/>
    <n v="0"/>
    <s v="food"/>
    <s v="restaurants"/>
    <d v="2016-08-30T14:24:45"/>
    <d v="2016-10-15T19:21:00"/>
    <n v="46"/>
  </r>
  <r>
    <n v="2521"/>
    <n v="12500"/>
    <n v="13685.99"/>
    <x v="0"/>
    <s v="US"/>
    <s v="USD"/>
    <n v="1444778021"/>
    <n v="1442963621"/>
    <x v="0"/>
    <n v="132"/>
    <b v="1"/>
    <s v="music/classical music"/>
    <n v="109"/>
    <n v="103.68"/>
    <s v="music"/>
    <s v="classical music"/>
    <d v="2015-09-22T23:13:41"/>
    <d v="2015-10-13T23:13:41"/>
    <n v="21"/>
  </r>
  <r>
    <n v="2522"/>
    <n v="5000"/>
    <n v="5000"/>
    <x v="0"/>
    <s v="US"/>
    <s v="USD"/>
    <n v="1461336720"/>
    <n v="1459431960"/>
    <x v="0"/>
    <n v="27"/>
    <b v="1"/>
    <s v="music/classical music"/>
    <n v="100"/>
    <n v="185.19"/>
    <s v="music"/>
    <s v="classical music"/>
    <d v="2016-03-31T13:46:00"/>
    <d v="2016-04-22T14:52:00"/>
    <n v="22"/>
  </r>
  <r>
    <n v="2523"/>
    <n v="900"/>
    <n v="1408"/>
    <x v="0"/>
    <s v="US"/>
    <s v="USD"/>
    <n v="1416270292"/>
    <n v="1413674692"/>
    <x v="0"/>
    <n v="26"/>
    <b v="1"/>
    <s v="music/classical music"/>
    <n v="156"/>
    <n v="54.15"/>
    <s v="music"/>
    <s v="classical music"/>
    <d v="2014-10-18T23:24:52"/>
    <d v="2014-11-18T00:24:52"/>
    <n v="30"/>
  </r>
  <r>
    <n v="2524"/>
    <n v="7500"/>
    <n v="7620"/>
    <x v="0"/>
    <s v="US"/>
    <s v="USD"/>
    <n v="1419136200"/>
    <n v="1416338557"/>
    <x v="0"/>
    <n v="43"/>
    <b v="1"/>
    <s v="music/classical music"/>
    <n v="102"/>
    <n v="177.21"/>
    <s v="music"/>
    <s v="classical music"/>
    <d v="2014-11-18T19:22:37"/>
    <d v="2014-12-21T04:30:00"/>
    <n v="32"/>
  </r>
  <r>
    <n v="2525"/>
    <n v="8000"/>
    <n v="8026"/>
    <x v="0"/>
    <s v="US"/>
    <s v="USD"/>
    <n v="1340914571"/>
    <n v="1338322571"/>
    <x v="0"/>
    <n v="80"/>
    <b v="1"/>
    <s v="music/classical music"/>
    <n v="100"/>
    <n v="100.33"/>
    <s v="music"/>
    <s v="classical music"/>
    <d v="2012-05-29T20:16:11"/>
    <d v="2012-06-28T20:16:11"/>
    <n v="30"/>
  </r>
  <r>
    <n v="2526"/>
    <n v="4000"/>
    <n v="4518"/>
    <x v="0"/>
    <s v="US"/>
    <s v="USD"/>
    <n v="1418014740"/>
    <n v="1415585474"/>
    <x v="0"/>
    <n v="33"/>
    <b v="1"/>
    <s v="music/classical music"/>
    <n v="113"/>
    <n v="136.91"/>
    <s v="music"/>
    <s v="classical music"/>
    <d v="2014-11-10T02:11:14"/>
    <d v="2014-12-08T04:59:00"/>
    <n v="28"/>
  </r>
  <r>
    <n v="2527"/>
    <n v="4000"/>
    <n v="4085"/>
    <x v="0"/>
    <s v="US"/>
    <s v="USD"/>
    <n v="1382068740"/>
    <n v="1380477691"/>
    <x v="0"/>
    <n v="71"/>
    <b v="1"/>
    <s v="music/classical music"/>
    <n v="102"/>
    <n v="57.54"/>
    <s v="music"/>
    <s v="classical music"/>
    <d v="2013-09-29T18:01:31"/>
    <d v="2013-10-18T03:59:00"/>
    <n v="18"/>
  </r>
  <r>
    <n v="2529"/>
    <n v="6000"/>
    <n v="6257"/>
    <x v="0"/>
    <s v="US"/>
    <s v="USD"/>
    <n v="1332636975"/>
    <n v="1328752575"/>
    <x v="0"/>
    <n v="76"/>
    <b v="1"/>
    <s v="music/classical music"/>
    <n v="104"/>
    <n v="82.33"/>
    <s v="music"/>
    <s v="classical music"/>
    <d v="2012-02-09T01:56:15"/>
    <d v="2012-03-25T00:56:15"/>
    <n v="45"/>
  </r>
  <r>
    <n v="2530"/>
    <n v="6500"/>
    <n v="6500"/>
    <x v="0"/>
    <s v="US"/>
    <s v="USD"/>
    <n v="1429505400"/>
    <n v="1426711505"/>
    <x v="0"/>
    <n v="48"/>
    <b v="1"/>
    <s v="music/classical music"/>
    <n v="100"/>
    <n v="135.41999999999999"/>
    <s v="music"/>
    <s v="classical music"/>
    <d v="2015-03-18T20:45:05"/>
    <d v="2015-04-20T04:50:00"/>
    <n v="32"/>
  </r>
  <r>
    <n v="2531"/>
    <n v="4500"/>
    <n v="4518"/>
    <x v="0"/>
    <s v="US"/>
    <s v="USD"/>
    <n v="1439611140"/>
    <n v="1437668354"/>
    <x v="0"/>
    <n v="61"/>
    <b v="1"/>
    <s v="music/classical music"/>
    <n v="100"/>
    <n v="74.069999999999993"/>
    <s v="music"/>
    <s v="classical music"/>
    <d v="2015-07-23T16:19:14"/>
    <d v="2015-08-15T03:59:00"/>
    <n v="22"/>
  </r>
  <r>
    <n v="2532"/>
    <n v="4000"/>
    <n v="5045"/>
    <x v="0"/>
    <s v="US"/>
    <s v="USD"/>
    <n v="1345148566"/>
    <n v="1342556566"/>
    <x v="0"/>
    <n v="60"/>
    <b v="1"/>
    <s v="music/classical music"/>
    <n v="126"/>
    <n v="84.08"/>
    <s v="music"/>
    <s v="classical music"/>
    <d v="2012-07-17T20:22:46"/>
    <d v="2012-08-16T20:22:46"/>
    <n v="30"/>
  </r>
  <r>
    <n v="2533"/>
    <n v="7500"/>
    <n v="8300"/>
    <x v="0"/>
    <s v="US"/>
    <s v="USD"/>
    <n v="1362160868"/>
    <n v="1359568911"/>
    <x v="0"/>
    <n v="136"/>
    <b v="1"/>
    <s v="music/classical music"/>
    <n v="111"/>
    <n v="61.03"/>
    <s v="music"/>
    <s v="classical music"/>
    <d v="2013-01-30T18:01:51"/>
    <d v="2013-03-01T18:01:08"/>
    <n v="30"/>
  </r>
  <r>
    <n v="2534"/>
    <n v="2000"/>
    <n v="2100"/>
    <x v="0"/>
    <s v="US"/>
    <s v="USD"/>
    <n v="1262325600"/>
    <n v="1257871712"/>
    <x v="0"/>
    <n v="14"/>
    <b v="1"/>
    <s v="music/classical music"/>
    <n v="105"/>
    <n v="150"/>
    <s v="music"/>
    <s v="classical music"/>
    <d v="2009-11-10T16:48:32"/>
    <d v="2010-01-01T06:00:00"/>
    <n v="52"/>
  </r>
  <r>
    <n v="2535"/>
    <n v="20000"/>
    <n v="20755"/>
    <x v="0"/>
    <s v="US"/>
    <s v="USD"/>
    <n v="1417463945"/>
    <n v="1414781945"/>
    <x v="0"/>
    <n v="78"/>
    <b v="1"/>
    <s v="music/classical music"/>
    <n v="104"/>
    <n v="266.08999999999997"/>
    <s v="music"/>
    <s v="classical music"/>
    <d v="2014-10-31T18:59:05"/>
    <d v="2014-12-01T19:59:05"/>
    <n v="31"/>
  </r>
  <r>
    <n v="2536"/>
    <n v="25"/>
    <n v="29"/>
    <x v="0"/>
    <s v="US"/>
    <s v="USD"/>
    <n v="1375151566"/>
    <n v="1373337166"/>
    <x v="0"/>
    <n v="4"/>
    <b v="1"/>
    <s v="music/classical music"/>
    <n v="116"/>
    <n v="7.25"/>
    <s v="music"/>
    <s v="classical music"/>
    <d v="2013-07-09T02:32:46"/>
    <d v="2013-07-30T02:32:46"/>
    <n v="21"/>
  </r>
  <r>
    <n v="2537"/>
    <n v="1000"/>
    <n v="1100"/>
    <x v="0"/>
    <s v="US"/>
    <s v="USD"/>
    <n v="1312212855"/>
    <n v="1307028855"/>
    <x v="0"/>
    <n v="11"/>
    <b v="1"/>
    <s v="music/classical music"/>
    <n v="110"/>
    <n v="100"/>
    <s v="music"/>
    <s v="classical music"/>
    <d v="2011-06-02T15:34:15"/>
    <d v="2011-08-01T15:34:15"/>
    <n v="60"/>
  </r>
  <r>
    <n v="2538"/>
    <n v="18000"/>
    <n v="20343.169999999998"/>
    <x v="0"/>
    <s v="US"/>
    <s v="USD"/>
    <n v="1361681940"/>
    <n v="1359029661"/>
    <x v="0"/>
    <n v="185"/>
    <b v="1"/>
    <s v="music/classical music"/>
    <n v="113"/>
    <n v="109.96"/>
    <s v="music"/>
    <s v="classical music"/>
    <d v="2013-01-24T12:14:21"/>
    <d v="2013-02-24T04:59:00"/>
    <n v="31"/>
  </r>
  <r>
    <n v="2539"/>
    <n v="10000"/>
    <n v="10025"/>
    <x v="0"/>
    <s v="US"/>
    <s v="USD"/>
    <n v="1422913152"/>
    <n v="1417729152"/>
    <x v="0"/>
    <n v="59"/>
    <b v="1"/>
    <s v="music/classical music"/>
    <n v="100"/>
    <n v="169.92"/>
    <s v="music"/>
    <s v="classical music"/>
    <d v="2014-12-04T21:39:12"/>
    <d v="2015-02-02T21:39:12"/>
    <n v="60"/>
  </r>
  <r>
    <n v="2540"/>
    <n v="2500"/>
    <n v="2585"/>
    <x v="0"/>
    <s v="US"/>
    <s v="USD"/>
    <n v="1319904721"/>
    <n v="1314720721"/>
    <x v="0"/>
    <n v="27"/>
    <b v="1"/>
    <s v="music/classical music"/>
    <n v="103"/>
    <n v="95.74"/>
    <s v="music"/>
    <s v="classical music"/>
    <d v="2011-08-30T16:12:01"/>
    <d v="2011-10-29T16:12:01"/>
    <n v="60"/>
  </r>
  <r>
    <n v="2542"/>
    <n v="700"/>
    <n v="725"/>
    <x v="0"/>
    <s v="US"/>
    <s v="USD"/>
    <n v="1380599940"/>
    <n v="1377252857"/>
    <x v="0"/>
    <n v="13"/>
    <b v="1"/>
    <s v="music/classical music"/>
    <n v="104"/>
    <n v="55.77"/>
    <s v="music"/>
    <s v="classical music"/>
    <d v="2013-08-23T10:14:17"/>
    <d v="2013-10-01T03:59:00"/>
    <n v="39"/>
  </r>
  <r>
    <n v="2543"/>
    <n v="250"/>
    <n v="391"/>
    <x v="0"/>
    <s v="US"/>
    <s v="USD"/>
    <n v="1293937200"/>
    <n v="1291257298"/>
    <x v="0"/>
    <n v="13"/>
    <b v="1"/>
    <s v="music/classical music"/>
    <n v="156"/>
    <n v="30.08"/>
    <s v="music"/>
    <s v="classical music"/>
    <d v="2010-12-02T02:34:58"/>
    <d v="2011-01-02T03:00:00"/>
    <n v="31"/>
  </r>
  <r>
    <n v="2544"/>
    <n v="5000"/>
    <n v="5041"/>
    <x v="0"/>
    <s v="US"/>
    <s v="USD"/>
    <n v="1341750569"/>
    <n v="1339158569"/>
    <x v="0"/>
    <n v="57"/>
    <b v="1"/>
    <s v="music/classical music"/>
    <n v="101"/>
    <n v="88.44"/>
    <s v="music"/>
    <s v="classical music"/>
    <d v="2012-06-08T12:29:29"/>
    <d v="2012-07-08T12:29:29"/>
    <n v="30"/>
  </r>
  <r>
    <n v="2545"/>
    <n v="2000"/>
    <n v="3906"/>
    <x v="0"/>
    <s v="US"/>
    <s v="USD"/>
    <n v="1424997000"/>
    <n v="1421983138"/>
    <x v="0"/>
    <n v="61"/>
    <b v="1"/>
    <s v="music/classical music"/>
    <n v="195"/>
    <n v="64.03"/>
    <s v="music"/>
    <s v="classical music"/>
    <d v="2015-01-23T03:18:58"/>
    <d v="2015-02-27T00:30:00"/>
    <n v="35"/>
  </r>
  <r>
    <n v="2546"/>
    <n v="3500"/>
    <n v="3910"/>
    <x v="0"/>
    <s v="US"/>
    <s v="USD"/>
    <n v="1380949200"/>
    <n v="1378586179"/>
    <x v="0"/>
    <n v="65"/>
    <b v="1"/>
    <s v="music/classical music"/>
    <n v="112"/>
    <n v="60.15"/>
    <s v="music"/>
    <s v="classical music"/>
    <d v="2013-09-07T20:36:19"/>
    <d v="2013-10-05T05:00:00"/>
    <n v="27"/>
  </r>
  <r>
    <n v="2547"/>
    <n v="5500"/>
    <n v="6592"/>
    <x v="0"/>
    <s v="US"/>
    <s v="USD"/>
    <n v="1333560803"/>
    <n v="1330972403"/>
    <x v="0"/>
    <n v="134"/>
    <b v="1"/>
    <s v="music/classical music"/>
    <n v="120"/>
    <n v="49.19"/>
    <s v="music"/>
    <s v="classical music"/>
    <d v="2012-03-05T18:33:23"/>
    <d v="2012-04-04T17:33:23"/>
    <n v="30"/>
  </r>
  <r>
    <n v="2550"/>
    <n v="6500"/>
    <n v="6555"/>
    <x v="0"/>
    <s v="US"/>
    <s v="USD"/>
    <n v="1444276740"/>
    <n v="1439392406"/>
    <x v="0"/>
    <n v="150"/>
    <b v="1"/>
    <s v="music/classical music"/>
    <n v="101"/>
    <n v="43.7"/>
    <s v="music"/>
    <s v="classical music"/>
    <d v="2015-08-12T15:13:26"/>
    <d v="2015-10-08T03:59:00"/>
    <n v="57"/>
  </r>
  <r>
    <n v="2551"/>
    <n v="3675"/>
    <n v="3775.5"/>
    <x v="0"/>
    <s v="US"/>
    <s v="USD"/>
    <n v="1332362880"/>
    <n v="1329890585"/>
    <x v="0"/>
    <n v="56"/>
    <b v="1"/>
    <s v="music/classical music"/>
    <n v="103"/>
    <n v="67.42"/>
    <s v="music"/>
    <s v="classical music"/>
    <d v="2012-02-22T06:03:05"/>
    <d v="2012-03-21T20:48:00"/>
    <n v="29"/>
  </r>
  <r>
    <n v="2552"/>
    <n v="3000"/>
    <n v="3195"/>
    <x v="0"/>
    <s v="US"/>
    <s v="USD"/>
    <n v="1488741981"/>
    <n v="1486149981"/>
    <x v="0"/>
    <n v="18"/>
    <b v="1"/>
    <s v="music/classical music"/>
    <n v="107"/>
    <n v="177.5"/>
    <s v="music"/>
    <s v="classical music"/>
    <d v="2017-02-03T19:26:21"/>
    <d v="2017-03-05T19:26:21"/>
    <n v="30"/>
  </r>
  <r>
    <n v="2553"/>
    <n v="1500"/>
    <n v="2333"/>
    <x v="0"/>
    <s v="US"/>
    <s v="USD"/>
    <n v="1348202807"/>
    <n v="1343018807"/>
    <x v="0"/>
    <n v="60"/>
    <b v="1"/>
    <s v="music/classical music"/>
    <n v="156"/>
    <n v="38.880000000000003"/>
    <s v="music"/>
    <s v="classical music"/>
    <d v="2012-07-23T04:46:47"/>
    <d v="2012-09-21T04:46:47"/>
    <n v="60"/>
  </r>
  <r>
    <n v="2554"/>
    <n v="3000"/>
    <n v="3684"/>
    <x v="0"/>
    <s v="US"/>
    <s v="USD"/>
    <n v="1433131140"/>
    <n v="1430445163"/>
    <x v="0"/>
    <n v="67"/>
    <b v="1"/>
    <s v="music/classical music"/>
    <n v="123"/>
    <n v="54.99"/>
    <s v="music"/>
    <s v="classical music"/>
    <d v="2015-05-01T01:52:43"/>
    <d v="2015-06-01T03:59:00"/>
    <n v="31"/>
  </r>
  <r>
    <n v="2555"/>
    <n v="2000"/>
    <n v="2147"/>
    <x v="0"/>
    <s v="US"/>
    <s v="USD"/>
    <n v="1338219793"/>
    <n v="1335541393"/>
    <x v="0"/>
    <n v="35"/>
    <b v="1"/>
    <s v="music/classical music"/>
    <n v="107"/>
    <n v="61.34"/>
    <s v="music"/>
    <s v="classical music"/>
    <d v="2012-04-27T15:43:13"/>
    <d v="2012-05-28T15:43:13"/>
    <n v="31"/>
  </r>
  <r>
    <n v="2556"/>
    <n v="745"/>
    <n v="786"/>
    <x v="0"/>
    <s v="US"/>
    <s v="USD"/>
    <n v="1356392857"/>
    <n v="1352504857"/>
    <x v="0"/>
    <n v="34"/>
    <b v="1"/>
    <s v="music/classical music"/>
    <n v="106"/>
    <n v="23.12"/>
    <s v="music"/>
    <s v="classical music"/>
    <d v="2012-11-09T23:47:37"/>
    <d v="2012-12-24T23:47:37"/>
    <n v="45"/>
  </r>
  <r>
    <n v="2559"/>
    <n v="800"/>
    <n v="890"/>
    <x v="0"/>
    <s v="US"/>
    <s v="USD"/>
    <n v="1321385820"/>
    <n v="1318539484"/>
    <x v="0"/>
    <n v="25"/>
    <b v="1"/>
    <s v="music/classical music"/>
    <n v="111"/>
    <n v="35.6"/>
    <s v="music"/>
    <s v="classical music"/>
    <d v="2011-10-13T20:58:04"/>
    <d v="2011-11-15T19:37:00"/>
    <n v="33"/>
  </r>
  <r>
    <n v="2563"/>
    <n v="20000"/>
    <n v="0"/>
    <x v="1"/>
    <s v="US"/>
    <s v="USD"/>
    <n v="1438226451"/>
    <n v="1433042451"/>
    <x v="0"/>
    <n v="0"/>
    <b v="0"/>
    <s v="food/food trucks"/>
    <n v="0"/>
    <n v="0"/>
    <s v="food"/>
    <s v="food trucks"/>
    <d v="2015-05-31T03:20:51"/>
    <d v="2015-07-30T03:20:51"/>
    <n v="60"/>
  </r>
  <r>
    <n v="2565"/>
    <n v="10000"/>
    <n v="100"/>
    <x v="1"/>
    <s v="US"/>
    <s v="USD"/>
    <n v="1462827000"/>
    <n v="1457710589"/>
    <x v="0"/>
    <n v="1"/>
    <b v="0"/>
    <s v="food/food trucks"/>
    <n v="1"/>
    <n v="100"/>
    <s v="food"/>
    <s v="food trucks"/>
    <d v="2016-03-11T15:36:29"/>
    <d v="2016-05-09T20:50:00"/>
    <n v="59"/>
  </r>
  <r>
    <n v="2566"/>
    <n v="35000"/>
    <n v="0"/>
    <x v="1"/>
    <s v="US"/>
    <s v="USD"/>
    <n v="1408663948"/>
    <n v="1406071948"/>
    <x v="0"/>
    <n v="0"/>
    <b v="0"/>
    <s v="food/food trucks"/>
    <n v="0"/>
    <n v="0"/>
    <s v="food"/>
    <s v="food trucks"/>
    <d v="2014-07-22T23:32:28"/>
    <d v="2014-08-21T23:32:28"/>
    <n v="30"/>
  </r>
  <r>
    <n v="2567"/>
    <n v="45000"/>
    <n v="120"/>
    <x v="1"/>
    <s v="US"/>
    <s v="USD"/>
    <n v="1429823138"/>
    <n v="1427231138"/>
    <x v="0"/>
    <n v="2"/>
    <b v="0"/>
    <s v="food/food trucks"/>
    <n v="0"/>
    <n v="60"/>
    <s v="food"/>
    <s v="food trucks"/>
    <d v="2015-03-24T21:05:38"/>
    <d v="2015-04-23T21:05:38"/>
    <n v="30"/>
  </r>
  <r>
    <n v="2569"/>
    <n v="6500"/>
    <n v="145"/>
    <x v="1"/>
    <s v="US"/>
    <s v="USD"/>
    <n v="1442457112"/>
    <n v="1439865112"/>
    <x v="0"/>
    <n v="2"/>
    <b v="0"/>
    <s v="food/food trucks"/>
    <n v="2"/>
    <n v="72.5"/>
    <s v="food"/>
    <s v="food trucks"/>
    <d v="2015-08-18T02:31:52"/>
    <d v="2015-09-17T02:31:52"/>
    <n v="30"/>
  </r>
  <r>
    <n v="2570"/>
    <n v="7000"/>
    <n v="59"/>
    <x v="1"/>
    <s v="US"/>
    <s v="USD"/>
    <n v="1486590035"/>
    <n v="1483998035"/>
    <x v="0"/>
    <n v="2"/>
    <b v="0"/>
    <s v="food/food trucks"/>
    <n v="1"/>
    <n v="29.5"/>
    <s v="food"/>
    <s v="food trucks"/>
    <d v="2017-01-09T21:40:35"/>
    <d v="2017-02-08T21:40:35"/>
    <n v="30"/>
  </r>
  <r>
    <n v="2572"/>
    <n v="30000"/>
    <n v="0"/>
    <x v="1"/>
    <s v="US"/>
    <s v="USD"/>
    <n v="1428893517"/>
    <n v="1426301517"/>
    <x v="0"/>
    <n v="0"/>
    <b v="0"/>
    <s v="food/food trucks"/>
    <n v="0"/>
    <n v="0"/>
    <s v="food"/>
    <s v="food trucks"/>
    <d v="2015-03-14T02:51:57"/>
    <d v="2015-04-13T02:51:57"/>
    <n v="30"/>
  </r>
  <r>
    <n v="2573"/>
    <n v="8000"/>
    <n v="0"/>
    <x v="1"/>
    <s v="US"/>
    <s v="USD"/>
    <n v="1408803149"/>
    <n v="1404915149"/>
    <x v="0"/>
    <n v="0"/>
    <b v="0"/>
    <s v="food/food trucks"/>
    <n v="0"/>
    <n v="0"/>
    <s v="food"/>
    <s v="food trucks"/>
    <d v="2014-07-09T14:12:29"/>
    <d v="2014-08-23T14:12:29"/>
    <n v="45"/>
  </r>
  <r>
    <n v="2574"/>
    <n v="10000"/>
    <n v="0"/>
    <x v="1"/>
    <s v="US"/>
    <s v="USD"/>
    <n v="1463600945"/>
    <n v="1461786545"/>
    <x v="0"/>
    <n v="0"/>
    <b v="0"/>
    <s v="food/food trucks"/>
    <n v="0"/>
    <n v="0"/>
    <s v="food"/>
    <s v="food trucks"/>
    <d v="2016-04-27T19:49:05"/>
    <d v="2016-05-18T19:49:05"/>
    <n v="21"/>
  </r>
  <r>
    <n v="2575"/>
    <n v="85000"/>
    <n v="0"/>
    <x v="1"/>
    <s v="US"/>
    <s v="USD"/>
    <n v="1421030194"/>
    <n v="1418438194"/>
    <x v="0"/>
    <n v="0"/>
    <b v="0"/>
    <s v="food/food trucks"/>
    <n v="0"/>
    <n v="0"/>
    <s v="food"/>
    <s v="food trucks"/>
    <d v="2014-12-13T02:36:34"/>
    <d v="2015-01-12T02:36:34"/>
    <n v="30"/>
  </r>
  <r>
    <n v="2576"/>
    <n v="10000"/>
    <n v="0"/>
    <x v="1"/>
    <s v="US"/>
    <s v="USD"/>
    <n v="1428707647"/>
    <n v="1424823247"/>
    <x v="0"/>
    <n v="0"/>
    <b v="0"/>
    <s v="food/food trucks"/>
    <n v="0"/>
    <n v="0"/>
    <s v="food"/>
    <s v="food trucks"/>
    <d v="2015-02-25T00:14:07"/>
    <d v="2015-04-10T23:14:07"/>
    <n v="45"/>
  </r>
  <r>
    <n v="2577"/>
    <n v="15000"/>
    <n v="0"/>
    <x v="1"/>
    <s v="US"/>
    <s v="USD"/>
    <n v="1407181297"/>
    <n v="1405021297"/>
    <x v="0"/>
    <n v="0"/>
    <b v="0"/>
    <s v="food/food trucks"/>
    <n v="0"/>
    <n v="0"/>
    <s v="food"/>
    <s v="food trucks"/>
    <d v="2014-07-10T19:41:37"/>
    <d v="2014-08-04T19:41:37"/>
    <n v="25"/>
  </r>
  <r>
    <n v="2578"/>
    <n v="6000"/>
    <n v="0"/>
    <x v="1"/>
    <s v="US"/>
    <s v="USD"/>
    <n v="1444410000"/>
    <n v="1440203579"/>
    <x v="0"/>
    <n v="0"/>
    <b v="0"/>
    <s v="food/food trucks"/>
    <n v="0"/>
    <n v="0"/>
    <s v="food"/>
    <s v="food trucks"/>
    <d v="2015-08-22T00:32:59"/>
    <d v="2015-10-09T17:00:00"/>
    <n v="49"/>
  </r>
  <r>
    <n v="2579"/>
    <n v="200000"/>
    <n v="277"/>
    <x v="1"/>
    <s v="US"/>
    <s v="USD"/>
    <n v="1410810903"/>
    <n v="1405626903"/>
    <x v="0"/>
    <n v="12"/>
    <b v="0"/>
    <s v="food/food trucks"/>
    <n v="0"/>
    <n v="23.08"/>
    <s v="food"/>
    <s v="food trucks"/>
    <d v="2014-07-17T19:55:03"/>
    <d v="2014-09-15T19:55:03"/>
    <n v="60"/>
  </r>
  <r>
    <n v="2580"/>
    <n v="8500"/>
    <n v="51"/>
    <x v="1"/>
    <s v="US"/>
    <s v="USD"/>
    <n v="1431745200"/>
    <n v="1429170603"/>
    <x v="0"/>
    <n v="2"/>
    <b v="0"/>
    <s v="food/food trucks"/>
    <n v="1"/>
    <n v="25.5"/>
    <s v="food"/>
    <s v="food trucks"/>
    <d v="2015-04-16T07:50:03"/>
    <d v="2015-05-16T03:00:00"/>
    <n v="30"/>
  </r>
  <r>
    <n v="2581"/>
    <n v="5000"/>
    <n v="530"/>
    <x v="2"/>
    <s v="US"/>
    <s v="USD"/>
    <n v="1447689898"/>
    <n v="1445094298"/>
    <x v="0"/>
    <n v="11"/>
    <b v="0"/>
    <s v="food/food trucks"/>
    <n v="11"/>
    <n v="48.18"/>
    <s v="food"/>
    <s v="food trucks"/>
    <d v="2015-10-17T15:04:58"/>
    <d v="2015-11-16T16:04:58"/>
    <n v="30"/>
  </r>
  <r>
    <n v="2582"/>
    <n v="90000"/>
    <n v="1"/>
    <x v="2"/>
    <s v="US"/>
    <s v="USD"/>
    <n v="1477784634"/>
    <n v="1475192634"/>
    <x v="0"/>
    <n v="1"/>
    <b v="0"/>
    <s v="food/food trucks"/>
    <n v="0"/>
    <n v="1"/>
    <s v="food"/>
    <s v="food trucks"/>
    <d v="2016-09-29T23:43:54"/>
    <d v="2016-10-29T23:43:54"/>
    <n v="30"/>
  </r>
  <r>
    <n v="2583"/>
    <n v="1000"/>
    <n v="5"/>
    <x v="2"/>
    <s v="US"/>
    <s v="USD"/>
    <n v="1426526880"/>
    <n v="1421346480"/>
    <x v="0"/>
    <n v="5"/>
    <b v="0"/>
    <s v="food/food trucks"/>
    <n v="1"/>
    <n v="1"/>
    <s v="food"/>
    <s v="food trucks"/>
    <d v="2015-01-15T18:28:00"/>
    <d v="2015-03-16T17:28:00"/>
    <n v="60"/>
  </r>
  <r>
    <n v="2584"/>
    <n v="10000"/>
    <n v="0"/>
    <x v="2"/>
    <s v="US"/>
    <s v="USD"/>
    <n v="1434341369"/>
    <n v="1431749369"/>
    <x v="0"/>
    <n v="0"/>
    <b v="0"/>
    <s v="food/food trucks"/>
    <n v="0"/>
    <n v="0"/>
    <s v="food"/>
    <s v="food trucks"/>
    <d v="2015-05-16T04:09:29"/>
    <d v="2015-06-15T04:09:29"/>
    <n v="30"/>
  </r>
  <r>
    <n v="2585"/>
    <n v="30000"/>
    <n v="50"/>
    <x v="2"/>
    <s v="US"/>
    <s v="USD"/>
    <n v="1404601632"/>
    <n v="1402009632"/>
    <x v="0"/>
    <n v="1"/>
    <b v="0"/>
    <s v="food/food trucks"/>
    <n v="0"/>
    <n v="50"/>
    <s v="food"/>
    <s v="food trucks"/>
    <d v="2014-06-05T23:07:12"/>
    <d v="2014-07-05T23:07:12"/>
    <n v="30"/>
  </r>
  <r>
    <n v="2587"/>
    <n v="50000"/>
    <n v="1217"/>
    <x v="2"/>
    <s v="US"/>
    <s v="USD"/>
    <n v="1451491953"/>
    <n v="1448899953"/>
    <x v="0"/>
    <n v="6"/>
    <b v="0"/>
    <s v="food/food trucks"/>
    <n v="2"/>
    <n v="202.83"/>
    <s v="food"/>
    <s v="food trucks"/>
    <d v="2015-11-30T16:12:33"/>
    <d v="2015-12-30T16:12:33"/>
    <n v="30"/>
  </r>
  <r>
    <n v="2588"/>
    <n v="6000"/>
    <n v="233"/>
    <x v="2"/>
    <s v="US"/>
    <s v="USD"/>
    <n v="1427807640"/>
    <n v="1423325626"/>
    <x v="0"/>
    <n v="8"/>
    <b v="0"/>
    <s v="food/food trucks"/>
    <n v="4"/>
    <n v="29.13"/>
    <s v="food"/>
    <s v="food trucks"/>
    <d v="2015-02-07T16:13:46"/>
    <d v="2015-03-31T13:14:00"/>
    <n v="52"/>
  </r>
  <r>
    <n v="2591"/>
    <n v="1500"/>
    <n v="26"/>
    <x v="2"/>
    <s v="US"/>
    <s v="USD"/>
    <n v="1457901924"/>
    <n v="1452721524"/>
    <x v="0"/>
    <n v="2"/>
    <b v="0"/>
    <s v="food/food trucks"/>
    <n v="2"/>
    <n v="13"/>
    <s v="food"/>
    <s v="food trucks"/>
    <d v="2016-01-13T21:45:24"/>
    <d v="2016-03-13T20:45:24"/>
    <n v="60"/>
  </r>
  <r>
    <n v="2592"/>
    <n v="30000"/>
    <n v="50"/>
    <x v="2"/>
    <s v="US"/>
    <s v="USD"/>
    <n v="1412536421"/>
    <n v="1409944421"/>
    <x v="0"/>
    <n v="1"/>
    <b v="0"/>
    <s v="food/food trucks"/>
    <n v="0"/>
    <n v="50"/>
    <s v="food"/>
    <s v="food trucks"/>
    <d v="2014-09-05T19:13:41"/>
    <d v="2014-10-05T19:13:41"/>
    <n v="30"/>
  </r>
  <r>
    <n v="2593"/>
    <n v="10000"/>
    <n v="0"/>
    <x v="2"/>
    <s v="US"/>
    <s v="USD"/>
    <n v="1429993026"/>
    <n v="1427401026"/>
    <x v="0"/>
    <n v="0"/>
    <b v="0"/>
    <s v="food/food trucks"/>
    <n v="0"/>
    <n v="0"/>
    <s v="food"/>
    <s v="food trucks"/>
    <d v="2015-03-26T20:17:06"/>
    <d v="2015-04-25T20:17:06"/>
    <n v="30"/>
  </r>
  <r>
    <n v="2594"/>
    <n v="80000"/>
    <n v="1"/>
    <x v="2"/>
    <s v="US"/>
    <s v="USD"/>
    <n v="1407453228"/>
    <n v="1404861228"/>
    <x v="0"/>
    <n v="1"/>
    <b v="0"/>
    <s v="food/food trucks"/>
    <n v="0"/>
    <n v="1"/>
    <s v="food"/>
    <s v="food trucks"/>
    <d v="2014-07-08T23:13:48"/>
    <d v="2014-08-07T23:13:48"/>
    <n v="30"/>
  </r>
  <r>
    <n v="2595"/>
    <n v="15000"/>
    <n v="1825"/>
    <x v="2"/>
    <s v="US"/>
    <s v="USD"/>
    <n v="1487915500"/>
    <n v="1485323500"/>
    <x v="0"/>
    <n v="19"/>
    <b v="0"/>
    <s v="food/food trucks"/>
    <n v="12"/>
    <n v="96.05"/>
    <s v="food"/>
    <s v="food trucks"/>
    <d v="2017-01-25T05:51:40"/>
    <d v="2017-02-24T05:51:40"/>
    <n v="30"/>
  </r>
  <r>
    <n v="2598"/>
    <n v="3000"/>
    <n v="1170"/>
    <x v="2"/>
    <s v="US"/>
    <s v="USD"/>
    <n v="1443039001"/>
    <n v="1440447001"/>
    <x v="0"/>
    <n v="14"/>
    <b v="0"/>
    <s v="food/food trucks"/>
    <n v="39"/>
    <n v="83.57"/>
    <s v="food"/>
    <s v="food trucks"/>
    <d v="2015-08-24T20:10:01"/>
    <d v="2015-09-23T20:10:01"/>
    <n v="30"/>
  </r>
  <r>
    <n v="2599"/>
    <n v="9041"/>
    <n v="90"/>
    <x v="2"/>
    <s v="US"/>
    <s v="USD"/>
    <n v="1407089147"/>
    <n v="1403201147"/>
    <x v="0"/>
    <n v="5"/>
    <b v="0"/>
    <s v="food/food trucks"/>
    <n v="1"/>
    <n v="18"/>
    <s v="food"/>
    <s v="food trucks"/>
    <d v="2014-06-19T18:05:47"/>
    <d v="2014-08-03T18:05:47"/>
    <n v="45"/>
  </r>
  <r>
    <n v="2600"/>
    <n v="50000"/>
    <n v="3466"/>
    <x v="2"/>
    <s v="US"/>
    <s v="USD"/>
    <n v="1458938200"/>
    <n v="1453757800"/>
    <x v="0"/>
    <n v="30"/>
    <b v="0"/>
    <s v="food/food trucks"/>
    <n v="7"/>
    <n v="115.53"/>
    <s v="food"/>
    <s v="food trucks"/>
    <d v="2016-01-25T21:36:40"/>
    <d v="2016-03-25T20:36:40"/>
    <n v="60"/>
  </r>
  <r>
    <n v="2601"/>
    <n v="500"/>
    <n v="3307"/>
    <x v="0"/>
    <s v="US"/>
    <s v="USD"/>
    <n v="1347508740"/>
    <n v="1346276349"/>
    <x v="1"/>
    <n v="151"/>
    <b v="1"/>
    <s v="technology/space exploration"/>
    <n v="661"/>
    <n v="21.9"/>
    <s v="technology"/>
    <s v="space exploration"/>
    <d v="2012-08-29T21:39:09"/>
    <d v="2012-09-13T03:59:00"/>
    <n v="14"/>
  </r>
  <r>
    <n v="2602"/>
    <n v="12000"/>
    <n v="39131"/>
    <x v="0"/>
    <s v="US"/>
    <s v="USD"/>
    <n v="1415827200"/>
    <n v="1412358968"/>
    <x v="1"/>
    <n v="489"/>
    <b v="1"/>
    <s v="technology/space exploration"/>
    <n v="326"/>
    <n v="80.02"/>
    <s v="technology"/>
    <s v="space exploration"/>
    <d v="2014-10-03T17:56:08"/>
    <d v="2014-11-12T21:20:00"/>
    <n v="40"/>
  </r>
  <r>
    <n v="2603"/>
    <n v="1750"/>
    <n v="1776"/>
    <x v="0"/>
    <s v="US"/>
    <s v="USD"/>
    <n v="1387835654"/>
    <n v="1386626054"/>
    <x v="1"/>
    <n v="50"/>
    <b v="1"/>
    <s v="technology/space exploration"/>
    <n v="101"/>
    <n v="35.520000000000003"/>
    <s v="technology"/>
    <s v="space exploration"/>
    <d v="2013-12-09T21:54:14"/>
    <d v="2013-12-23T21:54:14"/>
    <n v="14"/>
  </r>
  <r>
    <n v="2604"/>
    <n v="20000"/>
    <n v="20843.599999999999"/>
    <x v="0"/>
    <s v="US"/>
    <s v="USD"/>
    <n v="1335662023"/>
    <n v="1333070023"/>
    <x v="1"/>
    <n v="321"/>
    <b v="1"/>
    <s v="technology/space exploration"/>
    <n v="104"/>
    <n v="64.930000000000007"/>
    <s v="technology"/>
    <s v="space exploration"/>
    <d v="2012-03-30T01:13:43"/>
    <d v="2012-04-29T01:13:43"/>
    <n v="30"/>
  </r>
  <r>
    <n v="2605"/>
    <n v="100000"/>
    <n v="107421.57"/>
    <x v="0"/>
    <s v="US"/>
    <s v="USD"/>
    <n v="1466168390"/>
    <n v="1463576390"/>
    <x v="1"/>
    <n v="1762"/>
    <b v="1"/>
    <s v="technology/space exploration"/>
    <n v="107"/>
    <n v="60.97"/>
    <s v="technology"/>
    <s v="space exploration"/>
    <d v="2016-05-18T12:59:50"/>
    <d v="2016-06-17T12:59:50"/>
    <n v="30"/>
  </r>
  <r>
    <n v="2606"/>
    <n v="11000"/>
    <n v="12106"/>
    <x v="0"/>
    <s v="US"/>
    <s v="USD"/>
    <n v="1398791182"/>
    <n v="1396026382"/>
    <x v="1"/>
    <n v="385"/>
    <b v="1"/>
    <s v="technology/space exploration"/>
    <n v="110"/>
    <n v="31.44"/>
    <s v="technology"/>
    <s v="space exploration"/>
    <d v="2014-03-28T17:06:22"/>
    <d v="2014-04-29T17:06:22"/>
    <n v="32"/>
  </r>
  <r>
    <n v="2607"/>
    <n v="8000"/>
    <n v="32616"/>
    <x v="0"/>
    <s v="US"/>
    <s v="USD"/>
    <n v="1439344800"/>
    <n v="1435611572"/>
    <x v="1"/>
    <n v="398"/>
    <b v="1"/>
    <s v="technology/space exploration"/>
    <n v="408"/>
    <n v="81.95"/>
    <s v="technology"/>
    <s v="space exploration"/>
    <d v="2015-06-29T20:59:32"/>
    <d v="2015-08-12T02:00:00"/>
    <n v="43"/>
  </r>
  <r>
    <n v="2608"/>
    <n v="8000"/>
    <n v="17914"/>
    <x v="0"/>
    <s v="US"/>
    <s v="USD"/>
    <n v="1489536000"/>
    <n v="1485976468"/>
    <x v="1"/>
    <n v="304"/>
    <b v="1"/>
    <s v="technology/space exploration"/>
    <n v="224"/>
    <n v="58.93"/>
    <s v="technology"/>
    <s v="space exploration"/>
    <d v="2017-02-01T19:14:28"/>
    <d v="2017-03-15T00:00:00"/>
    <n v="41"/>
  </r>
  <r>
    <n v="2609"/>
    <n v="35000"/>
    <n v="106330.39"/>
    <x v="0"/>
    <s v="US"/>
    <s v="USD"/>
    <n v="1342330951"/>
    <n v="1339738951"/>
    <x v="1"/>
    <n v="676"/>
    <b v="1"/>
    <s v="technology/space exploration"/>
    <n v="304"/>
    <n v="157.29"/>
    <s v="technology"/>
    <s v="space exploration"/>
    <d v="2012-06-15T05:42:31"/>
    <d v="2012-07-15T05:42:31"/>
    <n v="30"/>
  </r>
  <r>
    <n v="2610"/>
    <n v="22765"/>
    <n v="32172.66"/>
    <x v="0"/>
    <s v="US"/>
    <s v="USD"/>
    <n v="1471849140"/>
    <n v="1468444125"/>
    <x v="1"/>
    <n v="577"/>
    <b v="1"/>
    <s v="technology/space exploration"/>
    <n v="141"/>
    <n v="55.76"/>
    <s v="technology"/>
    <s v="space exploration"/>
    <d v="2016-07-13T21:08:45"/>
    <d v="2016-08-22T06:59:00"/>
    <n v="39"/>
  </r>
  <r>
    <n v="2612"/>
    <n v="10000"/>
    <n v="17176.13"/>
    <x v="0"/>
    <s v="US"/>
    <s v="USD"/>
    <n v="1420773970"/>
    <n v="1418095570"/>
    <x v="1"/>
    <n v="294"/>
    <b v="1"/>
    <s v="technology/space exploration"/>
    <n v="172"/>
    <n v="58.42"/>
    <s v="technology"/>
    <s v="space exploration"/>
    <d v="2014-12-09T03:26:10"/>
    <d v="2015-01-09T03:26:10"/>
    <n v="31"/>
  </r>
  <r>
    <n v="2613"/>
    <n v="7500"/>
    <n v="7576"/>
    <x v="0"/>
    <s v="US"/>
    <s v="USD"/>
    <n v="1348256294"/>
    <n v="1345664294"/>
    <x v="1"/>
    <n v="28"/>
    <b v="1"/>
    <s v="technology/space exploration"/>
    <n v="101"/>
    <n v="270.57"/>
    <s v="technology"/>
    <s v="space exploration"/>
    <d v="2012-08-22T19:38:14"/>
    <d v="2012-09-21T19:38:14"/>
    <n v="30"/>
  </r>
  <r>
    <n v="2614"/>
    <n v="10500"/>
    <n v="10710"/>
    <x v="0"/>
    <s v="US"/>
    <s v="USD"/>
    <n v="1398834000"/>
    <n v="1396371612"/>
    <x v="1"/>
    <n v="100"/>
    <b v="1"/>
    <s v="technology/space exploration"/>
    <n v="102"/>
    <n v="107.1"/>
    <s v="technology"/>
    <s v="space exploration"/>
    <d v="2014-04-01T17:00:12"/>
    <d v="2014-04-30T05:00:00"/>
    <n v="28"/>
  </r>
  <r>
    <n v="2616"/>
    <n v="25000"/>
    <n v="28633.5"/>
    <x v="0"/>
    <s v="US"/>
    <s v="USD"/>
    <n v="1440546729"/>
    <n v="1437954729"/>
    <x v="1"/>
    <n v="238"/>
    <b v="1"/>
    <s v="technology/space exploration"/>
    <n v="115"/>
    <n v="120.31"/>
    <s v="technology"/>
    <s v="space exploration"/>
    <d v="2015-07-26T23:52:09"/>
    <d v="2015-08-25T23:52:09"/>
    <n v="30"/>
  </r>
  <r>
    <n v="2617"/>
    <n v="500"/>
    <n v="4388"/>
    <x v="0"/>
    <s v="US"/>
    <s v="USD"/>
    <n v="1413838751"/>
    <n v="1411246751"/>
    <x v="1"/>
    <n v="159"/>
    <b v="1"/>
    <s v="technology/space exploration"/>
    <n v="878"/>
    <n v="27.6"/>
    <s v="technology"/>
    <s v="space exploration"/>
    <d v="2014-09-20T20:59:11"/>
    <d v="2014-10-20T20:59:11"/>
    <n v="30"/>
  </r>
  <r>
    <n v="2618"/>
    <n v="15000"/>
    <n v="15808"/>
    <x v="0"/>
    <s v="US"/>
    <s v="USD"/>
    <n v="1449000061"/>
    <n v="1443812461"/>
    <x v="1"/>
    <n v="77"/>
    <b v="1"/>
    <s v="technology/space exploration"/>
    <n v="105"/>
    <n v="205.3"/>
    <s v="technology"/>
    <s v="space exploration"/>
    <d v="2015-10-02T19:01:01"/>
    <d v="2015-12-01T20:01:01"/>
    <n v="60"/>
  </r>
  <r>
    <n v="2619"/>
    <n v="1000"/>
    <n v="1884"/>
    <x v="0"/>
    <s v="US"/>
    <s v="USD"/>
    <n v="1445598000"/>
    <n v="1443302004"/>
    <x v="1"/>
    <n v="53"/>
    <b v="1"/>
    <s v="technology/space exploration"/>
    <n v="188"/>
    <n v="35.549999999999997"/>
    <s v="technology"/>
    <s v="space exploration"/>
    <d v="2015-09-26T21:13:24"/>
    <d v="2015-10-23T11:00:00"/>
    <n v="27"/>
  </r>
  <r>
    <n v="2621"/>
    <n v="15000"/>
    <n v="21882"/>
    <x v="0"/>
    <s v="US"/>
    <s v="USD"/>
    <n v="1432230988"/>
    <n v="1429638988"/>
    <x v="1"/>
    <n v="465"/>
    <b v="1"/>
    <s v="technology/space exploration"/>
    <n v="146"/>
    <n v="47.06"/>
    <s v="technology"/>
    <s v="space exploration"/>
    <d v="2015-04-21T17:56:28"/>
    <d v="2015-05-21T17:56:28"/>
    <n v="30"/>
  </r>
  <r>
    <n v="2623"/>
    <n v="2000"/>
    <n v="2280"/>
    <x v="0"/>
    <s v="US"/>
    <s v="USD"/>
    <n v="1480658966"/>
    <n v="1479449366"/>
    <x v="0"/>
    <n v="62"/>
    <b v="1"/>
    <s v="technology/space exploration"/>
    <n v="114"/>
    <n v="36.770000000000003"/>
    <s v="technology"/>
    <s v="space exploration"/>
    <d v="2016-11-18T06:09:26"/>
    <d v="2016-12-02T06:09:26"/>
    <n v="14"/>
  </r>
  <r>
    <n v="2624"/>
    <n v="8000"/>
    <n v="110353.65"/>
    <x v="0"/>
    <s v="US"/>
    <s v="USD"/>
    <n v="1347530822"/>
    <n v="1345716422"/>
    <x v="0"/>
    <n v="3468"/>
    <b v="1"/>
    <s v="technology/space exploration"/>
    <n v="1379"/>
    <n v="31.82"/>
    <s v="technology"/>
    <s v="space exploration"/>
    <d v="2012-08-23T10:07:02"/>
    <d v="2012-09-13T10:07:02"/>
    <n v="21"/>
  </r>
  <r>
    <n v="2626"/>
    <n v="2500"/>
    <n v="2800"/>
    <x v="0"/>
    <s v="US"/>
    <s v="USD"/>
    <n v="1433343869"/>
    <n v="1430751869"/>
    <x v="0"/>
    <n v="50"/>
    <b v="1"/>
    <s v="technology/space exploration"/>
    <n v="112"/>
    <n v="56"/>
    <s v="technology"/>
    <s v="space exploration"/>
    <d v="2015-05-04T15:04:29"/>
    <d v="2015-06-03T15:04:29"/>
    <n v="30"/>
  </r>
  <r>
    <n v="2627"/>
    <n v="150"/>
    <n v="970"/>
    <x v="0"/>
    <s v="US"/>
    <s v="USD"/>
    <n v="1448571261"/>
    <n v="1445975661"/>
    <x v="0"/>
    <n v="45"/>
    <b v="1"/>
    <s v="technology/space exploration"/>
    <n v="647"/>
    <n v="21.56"/>
    <s v="technology"/>
    <s v="space exploration"/>
    <d v="2015-10-27T19:54:21"/>
    <d v="2015-11-26T20:54:21"/>
    <n v="30"/>
  </r>
  <r>
    <n v="2628"/>
    <n v="839"/>
    <n v="926"/>
    <x v="0"/>
    <s v="US"/>
    <s v="USD"/>
    <n v="1417389067"/>
    <n v="1415661067"/>
    <x v="0"/>
    <n v="21"/>
    <b v="1"/>
    <s v="technology/space exploration"/>
    <n v="110"/>
    <n v="44.1"/>
    <s v="technology"/>
    <s v="space exploration"/>
    <d v="2014-11-10T23:11:07"/>
    <d v="2014-11-30T23:11:07"/>
    <n v="20"/>
  </r>
  <r>
    <n v="2631"/>
    <n v="20000"/>
    <n v="22933.05"/>
    <x v="0"/>
    <s v="US"/>
    <s v="USD"/>
    <n v="1440907427"/>
    <n v="1438488227"/>
    <x v="0"/>
    <n v="286"/>
    <b v="1"/>
    <s v="technology/space exploration"/>
    <n v="115"/>
    <n v="80.19"/>
    <s v="technology"/>
    <s v="space exploration"/>
    <d v="2015-08-02T04:03:47"/>
    <d v="2015-08-30T04:03:47"/>
    <n v="28"/>
  </r>
  <r>
    <n v="2632"/>
    <n v="1070"/>
    <n v="1466"/>
    <x v="0"/>
    <s v="US"/>
    <s v="USD"/>
    <n v="1464485339"/>
    <n v="1462325339"/>
    <x v="0"/>
    <n v="42"/>
    <b v="1"/>
    <s v="technology/space exploration"/>
    <n v="137"/>
    <n v="34.9"/>
    <s v="technology"/>
    <s v="space exploration"/>
    <d v="2016-05-04T01:28:59"/>
    <d v="2016-05-29T01:28:59"/>
    <n v="25"/>
  </r>
  <r>
    <n v="2633"/>
    <n v="5000"/>
    <n v="17731"/>
    <x v="0"/>
    <s v="US"/>
    <s v="USD"/>
    <n v="1393542000"/>
    <n v="1390938332"/>
    <x v="0"/>
    <n v="199"/>
    <b v="1"/>
    <s v="technology/space exploration"/>
    <n v="355"/>
    <n v="89.1"/>
    <s v="technology"/>
    <s v="space exploration"/>
    <d v="2014-01-28T19:45:32"/>
    <d v="2014-02-27T23:00:00"/>
    <n v="30"/>
  </r>
  <r>
    <n v="2634"/>
    <n v="930"/>
    <n v="986"/>
    <x v="0"/>
    <s v="US"/>
    <s v="USD"/>
    <n v="1475163921"/>
    <n v="1472571921"/>
    <x v="0"/>
    <n v="25"/>
    <b v="1"/>
    <s v="technology/space exploration"/>
    <n v="106"/>
    <n v="39.44"/>
    <s v="technology"/>
    <s v="space exploration"/>
    <d v="2016-08-30T15:45:21"/>
    <d v="2016-09-29T15:45:21"/>
    <n v="30"/>
  </r>
  <r>
    <n v="2636"/>
    <n v="1000"/>
    <n v="1873"/>
    <x v="0"/>
    <s v="US"/>
    <s v="USD"/>
    <n v="1476579600"/>
    <n v="1474641914"/>
    <x v="0"/>
    <n v="50"/>
    <b v="1"/>
    <s v="technology/space exploration"/>
    <n v="187"/>
    <n v="37.46"/>
    <s v="technology"/>
    <s v="space exploration"/>
    <d v="2016-09-23T14:45:14"/>
    <d v="2016-10-16T01:00:00"/>
    <n v="22"/>
  </r>
  <r>
    <n v="2637"/>
    <n v="500"/>
    <n v="831"/>
    <x v="0"/>
    <s v="US"/>
    <s v="USD"/>
    <n v="1476277875"/>
    <n v="1474895475"/>
    <x v="0"/>
    <n v="26"/>
    <b v="1"/>
    <s v="technology/space exploration"/>
    <n v="166"/>
    <n v="31.96"/>
    <s v="technology"/>
    <s v="space exploration"/>
    <d v="2016-09-26T13:11:15"/>
    <d v="2016-10-12T13:11:15"/>
    <n v="16"/>
  </r>
  <r>
    <n v="2638"/>
    <n v="347"/>
    <n v="353"/>
    <x v="0"/>
    <s v="US"/>
    <s v="USD"/>
    <n v="1421358895"/>
    <n v="1418766895"/>
    <x v="0"/>
    <n v="14"/>
    <b v="1"/>
    <s v="technology/space exploration"/>
    <n v="102"/>
    <n v="25.21"/>
    <s v="technology"/>
    <s v="space exploration"/>
    <d v="2014-12-16T21:54:55"/>
    <d v="2015-01-15T21:54:55"/>
    <n v="30"/>
  </r>
  <r>
    <n v="2640"/>
    <n v="3000"/>
    <n v="3170"/>
    <x v="0"/>
    <s v="US"/>
    <s v="USD"/>
    <n v="1433735474"/>
    <n v="1428551474"/>
    <x v="0"/>
    <n v="69"/>
    <b v="1"/>
    <s v="technology/space exploration"/>
    <n v="106"/>
    <n v="45.94"/>
    <s v="technology"/>
    <s v="space exploration"/>
    <d v="2015-04-09T03:51:14"/>
    <d v="2015-06-08T03:51:14"/>
    <n v="60"/>
  </r>
  <r>
    <n v="2641"/>
    <n v="1500"/>
    <n v="15"/>
    <x v="2"/>
    <s v="US"/>
    <s v="USD"/>
    <n v="1410811740"/>
    <n v="1409341863"/>
    <x v="0"/>
    <n v="1"/>
    <b v="0"/>
    <s v="technology/space exploration"/>
    <n v="1"/>
    <n v="15"/>
    <s v="technology"/>
    <s v="space exploration"/>
    <d v="2014-08-29T19:51:03"/>
    <d v="2014-09-15T20:09:00"/>
    <n v="17"/>
  </r>
  <r>
    <n v="2643"/>
    <n v="1000000"/>
    <n v="335597.31"/>
    <x v="1"/>
    <s v="US"/>
    <s v="USD"/>
    <n v="1482307140"/>
    <n v="1479218315"/>
    <x v="1"/>
    <n v="1501"/>
    <b v="0"/>
    <s v="technology/space exploration"/>
    <n v="34"/>
    <n v="223.58"/>
    <s v="technology"/>
    <s v="space exploration"/>
    <d v="2016-11-15T13:58:35"/>
    <d v="2016-12-21T07:59:00"/>
    <n v="36"/>
  </r>
  <r>
    <n v="2644"/>
    <n v="100000"/>
    <n v="2053"/>
    <x v="1"/>
    <s v="US"/>
    <s v="USD"/>
    <n v="1489172435"/>
    <n v="1486580435"/>
    <x v="1"/>
    <n v="52"/>
    <b v="0"/>
    <s v="technology/space exploration"/>
    <n v="2"/>
    <n v="39.479999999999997"/>
    <s v="technology"/>
    <s v="space exploration"/>
    <d v="2017-02-08T19:00:35"/>
    <d v="2017-03-10T19:00:35"/>
    <n v="30"/>
  </r>
  <r>
    <n v="2646"/>
    <n v="500000"/>
    <n v="42086.42"/>
    <x v="1"/>
    <s v="US"/>
    <s v="USD"/>
    <n v="1441783869"/>
    <n v="1439191869"/>
    <x v="1"/>
    <n v="535"/>
    <b v="0"/>
    <s v="technology/space exploration"/>
    <n v="8"/>
    <n v="78.67"/>
    <s v="technology"/>
    <s v="space exploration"/>
    <d v="2015-08-10T07:31:09"/>
    <d v="2015-09-09T07:31:09"/>
    <n v="30"/>
  </r>
  <r>
    <n v="2648"/>
    <n v="12000"/>
    <n v="106"/>
    <x v="1"/>
    <s v="US"/>
    <s v="USD"/>
    <n v="1457543360"/>
    <n v="1454951360"/>
    <x v="0"/>
    <n v="6"/>
    <b v="0"/>
    <s v="technology/space exploration"/>
    <n v="1"/>
    <n v="17.670000000000002"/>
    <s v="technology"/>
    <s v="space exploration"/>
    <d v="2016-02-08T17:09:20"/>
    <d v="2016-03-09T17:09:20"/>
    <n v="30"/>
  </r>
  <r>
    <n v="2649"/>
    <n v="125000"/>
    <n v="124"/>
    <x v="1"/>
    <s v="US"/>
    <s v="USD"/>
    <n v="1454370941"/>
    <n v="1449186941"/>
    <x v="0"/>
    <n v="3"/>
    <b v="0"/>
    <s v="technology/space exploration"/>
    <n v="0"/>
    <n v="41.33"/>
    <s v="technology"/>
    <s v="space exploration"/>
    <d v="2015-12-03T23:55:41"/>
    <d v="2016-02-01T23:55:41"/>
    <n v="60"/>
  </r>
  <r>
    <n v="2650"/>
    <n v="60000"/>
    <n v="358"/>
    <x v="1"/>
    <s v="US"/>
    <s v="USD"/>
    <n v="1482332343"/>
    <n v="1479740343"/>
    <x v="0"/>
    <n v="5"/>
    <b v="0"/>
    <s v="technology/space exploration"/>
    <n v="1"/>
    <n v="71.599999999999994"/>
    <s v="technology"/>
    <s v="space exploration"/>
    <d v="2016-11-21T14:59:03"/>
    <d v="2016-12-21T14:59:03"/>
    <n v="30"/>
  </r>
  <r>
    <n v="2651"/>
    <n v="280000"/>
    <n v="5233"/>
    <x v="1"/>
    <s v="US"/>
    <s v="USD"/>
    <n v="1450380009"/>
    <n v="1447960809"/>
    <x v="0"/>
    <n v="17"/>
    <b v="0"/>
    <s v="technology/space exploration"/>
    <n v="2"/>
    <n v="307.82"/>
    <s v="technology"/>
    <s v="space exploration"/>
    <d v="2015-11-19T19:20:09"/>
    <d v="2015-12-17T19:20:09"/>
    <n v="28"/>
  </r>
  <r>
    <n v="2653"/>
    <n v="51000"/>
    <n v="5876"/>
    <x v="1"/>
    <s v="US"/>
    <s v="USD"/>
    <n v="1402632000"/>
    <n v="1399909127"/>
    <x v="0"/>
    <n v="70"/>
    <b v="0"/>
    <s v="technology/space exploration"/>
    <n v="12"/>
    <n v="83.94"/>
    <s v="technology"/>
    <s v="space exploration"/>
    <d v="2014-05-12T15:38:47"/>
    <d v="2014-06-13T04:00:00"/>
    <n v="32"/>
  </r>
  <r>
    <n v="2654"/>
    <n v="100000"/>
    <n v="51"/>
    <x v="1"/>
    <s v="US"/>
    <s v="USD"/>
    <n v="1429622726"/>
    <n v="1424442326"/>
    <x v="0"/>
    <n v="6"/>
    <b v="0"/>
    <s v="technology/space exploration"/>
    <n v="0"/>
    <n v="8.5"/>
    <s v="technology"/>
    <s v="space exploration"/>
    <d v="2015-02-20T14:25:26"/>
    <d v="2015-04-21T13:25:26"/>
    <n v="60"/>
  </r>
  <r>
    <n v="2655"/>
    <n v="15000"/>
    <n v="3155"/>
    <x v="1"/>
    <s v="US"/>
    <s v="USD"/>
    <n v="1455048000"/>
    <n v="1452631647"/>
    <x v="0"/>
    <n v="43"/>
    <b v="0"/>
    <s v="technology/space exploration"/>
    <n v="21"/>
    <n v="73.37"/>
    <s v="technology"/>
    <s v="space exploration"/>
    <d v="2016-01-12T20:47:27"/>
    <d v="2016-02-09T20:00:00"/>
    <n v="28"/>
  </r>
  <r>
    <n v="2656"/>
    <n v="150000"/>
    <n v="17155"/>
    <x v="1"/>
    <s v="US"/>
    <s v="USD"/>
    <n v="1489345200"/>
    <n v="1485966688"/>
    <x v="0"/>
    <n v="152"/>
    <b v="0"/>
    <s v="technology/space exploration"/>
    <n v="11"/>
    <n v="112.86"/>
    <s v="technology"/>
    <s v="space exploration"/>
    <d v="2017-02-01T16:31:28"/>
    <d v="2017-03-12T19:00:00"/>
    <n v="39"/>
  </r>
  <r>
    <n v="2657"/>
    <n v="30000"/>
    <n v="5621.38"/>
    <x v="1"/>
    <s v="US"/>
    <s v="USD"/>
    <n v="1470187800"/>
    <n v="1467325053"/>
    <x v="0"/>
    <n v="59"/>
    <b v="0"/>
    <s v="technology/space exploration"/>
    <n v="19"/>
    <n v="95.28"/>
    <s v="technology"/>
    <s v="space exploration"/>
    <d v="2016-06-30T22:17:33"/>
    <d v="2016-08-03T01:30:00"/>
    <n v="33"/>
  </r>
  <r>
    <n v="2658"/>
    <n v="98000"/>
    <n v="91"/>
    <x v="1"/>
    <s v="US"/>
    <s v="USD"/>
    <n v="1469913194"/>
    <n v="1467321194"/>
    <x v="0"/>
    <n v="4"/>
    <b v="0"/>
    <s v="technology/space exploration"/>
    <n v="0"/>
    <n v="22.75"/>
    <s v="technology"/>
    <s v="space exploration"/>
    <d v="2016-06-30T21:13:14"/>
    <d v="2016-07-30T21:13:14"/>
    <n v="30"/>
  </r>
  <r>
    <n v="2659"/>
    <n v="49000"/>
    <n v="1333"/>
    <x v="1"/>
    <s v="US"/>
    <s v="USD"/>
    <n v="1429321210"/>
    <n v="1426729210"/>
    <x v="0"/>
    <n v="10"/>
    <b v="0"/>
    <s v="technology/space exploration"/>
    <n v="3"/>
    <n v="133.30000000000001"/>
    <s v="technology"/>
    <s v="space exploration"/>
    <d v="2015-03-19T01:40:10"/>
    <d v="2015-04-18T01:40:10"/>
    <n v="30"/>
  </r>
  <r>
    <n v="2660"/>
    <n v="20000"/>
    <n v="19"/>
    <x v="1"/>
    <s v="US"/>
    <s v="USD"/>
    <n v="1448388418"/>
    <n v="1443200818"/>
    <x v="0"/>
    <n v="5"/>
    <b v="0"/>
    <s v="technology/space exploration"/>
    <n v="0"/>
    <n v="3.8"/>
    <s v="technology"/>
    <s v="space exploration"/>
    <d v="2015-09-25T17:06:58"/>
    <d v="2015-11-24T18:06:58"/>
    <n v="60"/>
  </r>
  <r>
    <n v="2661"/>
    <n v="5000"/>
    <n v="5145"/>
    <x v="0"/>
    <s v="US"/>
    <s v="USD"/>
    <n v="1382742010"/>
    <n v="1380150010"/>
    <x v="0"/>
    <n v="60"/>
    <b v="1"/>
    <s v="technology/makerspaces"/>
    <n v="103"/>
    <n v="85.75"/>
    <s v="technology"/>
    <s v="makerspaces"/>
    <d v="2013-09-25T23:00:10"/>
    <d v="2013-10-25T23:00:10"/>
    <n v="30"/>
  </r>
  <r>
    <n v="2662"/>
    <n v="20000"/>
    <n v="21360"/>
    <x v="0"/>
    <s v="US"/>
    <s v="USD"/>
    <n v="1440179713"/>
    <n v="1437587713"/>
    <x v="0"/>
    <n v="80"/>
    <b v="1"/>
    <s v="technology/makerspaces"/>
    <n v="107"/>
    <n v="267"/>
    <s v="technology"/>
    <s v="makerspaces"/>
    <d v="2015-07-22T17:55:13"/>
    <d v="2015-08-21T17:55:13"/>
    <n v="30"/>
  </r>
  <r>
    <n v="2664"/>
    <n v="17500"/>
    <n v="18100"/>
    <x v="0"/>
    <s v="US"/>
    <s v="USD"/>
    <n v="1449644340"/>
    <n v="1446683797"/>
    <x v="0"/>
    <n v="104"/>
    <b v="1"/>
    <s v="technology/makerspaces"/>
    <n v="103"/>
    <n v="174.04"/>
    <s v="technology"/>
    <s v="makerspaces"/>
    <d v="2015-11-05T00:36:37"/>
    <d v="2015-12-09T06:59:00"/>
    <n v="34"/>
  </r>
  <r>
    <n v="2665"/>
    <n v="3500"/>
    <n v="4310"/>
    <x v="0"/>
    <s v="US"/>
    <s v="USD"/>
    <n v="1430774974"/>
    <n v="1426886974"/>
    <x v="0"/>
    <n v="46"/>
    <b v="1"/>
    <s v="technology/makerspaces"/>
    <n v="123"/>
    <n v="93.7"/>
    <s v="technology"/>
    <s v="makerspaces"/>
    <d v="2015-03-20T21:29:34"/>
    <d v="2015-05-04T21:29:34"/>
    <n v="45"/>
  </r>
  <r>
    <n v="2666"/>
    <n v="10000"/>
    <n v="15929.51"/>
    <x v="0"/>
    <s v="US"/>
    <s v="USD"/>
    <n v="1443214800"/>
    <n v="1440008439"/>
    <x v="0"/>
    <n v="206"/>
    <b v="1"/>
    <s v="technology/makerspaces"/>
    <n v="159"/>
    <n v="77.33"/>
    <s v="technology"/>
    <s v="makerspaces"/>
    <d v="2015-08-19T18:20:39"/>
    <d v="2015-09-25T21:00:00"/>
    <n v="37"/>
  </r>
  <r>
    <n v="2667"/>
    <n v="1500"/>
    <n v="1660"/>
    <x v="0"/>
    <s v="US"/>
    <s v="USD"/>
    <n v="1455142416"/>
    <n v="1452550416"/>
    <x v="0"/>
    <n v="18"/>
    <b v="1"/>
    <s v="technology/makerspaces"/>
    <n v="111"/>
    <n v="92.22"/>
    <s v="technology"/>
    <s v="makerspaces"/>
    <d v="2016-01-11T22:13:36"/>
    <d v="2016-02-10T22:13:36"/>
    <n v="30"/>
  </r>
  <r>
    <n v="2669"/>
    <n v="800"/>
    <n v="1001"/>
    <x v="0"/>
    <s v="US"/>
    <s v="USD"/>
    <n v="1452387096"/>
    <n v="1447203096"/>
    <x v="0"/>
    <n v="11"/>
    <b v="1"/>
    <s v="technology/makerspaces"/>
    <n v="125"/>
    <n v="91"/>
    <s v="technology"/>
    <s v="makerspaces"/>
    <d v="2015-11-11T00:51:36"/>
    <d v="2016-01-10T00:51:36"/>
    <n v="60"/>
  </r>
  <r>
    <n v="2671"/>
    <n v="25000"/>
    <n v="2836"/>
    <x v="2"/>
    <s v="US"/>
    <s v="USD"/>
    <n v="1419017880"/>
    <n v="1416419916"/>
    <x v="1"/>
    <n v="84"/>
    <b v="0"/>
    <s v="technology/makerspaces"/>
    <n v="11"/>
    <n v="33.76"/>
    <s v="technology"/>
    <s v="makerspaces"/>
    <d v="2014-11-19T17:58:36"/>
    <d v="2014-12-19T19:38:00"/>
    <n v="30"/>
  </r>
  <r>
    <n v="2672"/>
    <n v="10000"/>
    <n v="3319"/>
    <x v="2"/>
    <s v="US"/>
    <s v="USD"/>
    <n v="1451282400"/>
    <n v="1449436390"/>
    <x v="1"/>
    <n v="47"/>
    <b v="0"/>
    <s v="technology/makerspaces"/>
    <n v="33"/>
    <n v="70.62"/>
    <s v="technology"/>
    <s v="makerspaces"/>
    <d v="2015-12-06T21:13:10"/>
    <d v="2015-12-28T06:00:00"/>
    <n v="21"/>
  </r>
  <r>
    <n v="2673"/>
    <n v="40000"/>
    <n v="11032"/>
    <x v="2"/>
    <s v="US"/>
    <s v="USD"/>
    <n v="1414622700"/>
    <n v="1412081999"/>
    <x v="1"/>
    <n v="66"/>
    <b v="0"/>
    <s v="technology/makerspaces"/>
    <n v="28"/>
    <n v="167.15"/>
    <s v="technology"/>
    <s v="makerspaces"/>
    <d v="2014-09-30T12:59:59"/>
    <d v="2014-10-29T22:45:00"/>
    <n v="29"/>
  </r>
  <r>
    <n v="2674"/>
    <n v="35000"/>
    <n v="21994"/>
    <x v="2"/>
    <s v="US"/>
    <s v="USD"/>
    <n v="1467694740"/>
    <n v="1465398670"/>
    <x v="1"/>
    <n v="171"/>
    <b v="0"/>
    <s v="technology/makerspaces"/>
    <n v="63"/>
    <n v="128.62"/>
    <s v="technology"/>
    <s v="makerspaces"/>
    <d v="2016-06-08T15:11:10"/>
    <d v="2016-07-05T04:59:00"/>
    <n v="27"/>
  </r>
  <r>
    <n v="2675"/>
    <n v="25000"/>
    <n v="1897"/>
    <x v="2"/>
    <s v="US"/>
    <s v="USD"/>
    <n v="1415655289"/>
    <n v="1413059689"/>
    <x v="1"/>
    <n v="29"/>
    <b v="0"/>
    <s v="technology/makerspaces"/>
    <n v="8"/>
    <n v="65.41"/>
    <s v="technology"/>
    <s v="makerspaces"/>
    <d v="2014-10-11T20:34:49"/>
    <d v="2014-11-10T21:34:49"/>
    <n v="30"/>
  </r>
  <r>
    <n v="2677"/>
    <n v="19500"/>
    <n v="3415"/>
    <x v="2"/>
    <s v="US"/>
    <s v="USD"/>
    <n v="1404348143"/>
    <n v="1401756143"/>
    <x v="0"/>
    <n v="27"/>
    <b v="0"/>
    <s v="technology/makerspaces"/>
    <n v="18"/>
    <n v="126.48"/>
    <s v="technology"/>
    <s v="makerspaces"/>
    <d v="2014-06-03T00:42:23"/>
    <d v="2014-07-03T00:42:23"/>
    <n v="30"/>
  </r>
  <r>
    <n v="2679"/>
    <n v="40000"/>
    <n v="132"/>
    <x v="2"/>
    <s v="US"/>
    <s v="USD"/>
    <n v="1425081694"/>
    <n v="1422489694"/>
    <x v="0"/>
    <n v="3"/>
    <b v="0"/>
    <s v="technology/makerspaces"/>
    <n v="0"/>
    <n v="44"/>
    <s v="technology"/>
    <s v="makerspaces"/>
    <d v="2015-01-29T00:01:34"/>
    <d v="2015-02-28T00:01:34"/>
    <n v="30"/>
  </r>
  <r>
    <n v="2681"/>
    <n v="8000"/>
    <n v="55"/>
    <x v="2"/>
    <s v="US"/>
    <s v="USD"/>
    <n v="1405027750"/>
    <n v="1402867750"/>
    <x v="0"/>
    <n v="2"/>
    <b v="0"/>
    <s v="food/food trucks"/>
    <n v="1"/>
    <n v="27.5"/>
    <s v="food"/>
    <s v="food trucks"/>
    <d v="2014-06-15T21:29:10"/>
    <d v="2014-07-10T21:29:10"/>
    <n v="25"/>
  </r>
  <r>
    <n v="2682"/>
    <n v="6000"/>
    <n v="1698"/>
    <x v="2"/>
    <s v="US"/>
    <s v="USD"/>
    <n v="1416635940"/>
    <n v="1413838540"/>
    <x v="0"/>
    <n v="20"/>
    <b v="0"/>
    <s v="food/food trucks"/>
    <n v="28"/>
    <n v="84.9"/>
    <s v="food"/>
    <s v="food trucks"/>
    <d v="2014-10-20T20:55:40"/>
    <d v="2014-11-22T05:59:00"/>
    <n v="32"/>
  </r>
  <r>
    <n v="2683"/>
    <n v="15000"/>
    <n v="36"/>
    <x v="2"/>
    <s v="US"/>
    <s v="USD"/>
    <n v="1425233240"/>
    <n v="1422641240"/>
    <x v="0"/>
    <n v="3"/>
    <b v="0"/>
    <s v="food/food trucks"/>
    <n v="0"/>
    <n v="12"/>
    <s v="food"/>
    <s v="food trucks"/>
    <d v="2015-01-30T18:07:20"/>
    <d v="2015-03-01T18:07:20"/>
    <n v="30"/>
  </r>
  <r>
    <n v="2684"/>
    <n v="70000"/>
    <n v="800"/>
    <x v="2"/>
    <s v="US"/>
    <s v="USD"/>
    <n v="1407621425"/>
    <n v="1404165425"/>
    <x v="0"/>
    <n v="4"/>
    <b v="0"/>
    <s v="food/food trucks"/>
    <n v="1"/>
    <n v="200"/>
    <s v="food"/>
    <s v="food trucks"/>
    <d v="2014-06-30T21:57:05"/>
    <d v="2014-08-09T21:57:05"/>
    <n v="40"/>
  </r>
  <r>
    <n v="2685"/>
    <n v="50000"/>
    <n v="10"/>
    <x v="2"/>
    <s v="US"/>
    <s v="USD"/>
    <n v="1430149330"/>
    <n v="1424968930"/>
    <x v="0"/>
    <n v="1"/>
    <b v="0"/>
    <s v="food/food trucks"/>
    <n v="0"/>
    <n v="10"/>
    <s v="food"/>
    <s v="food trucks"/>
    <d v="2015-02-26T16:42:10"/>
    <d v="2015-04-27T15:42:10"/>
    <n v="60"/>
  </r>
  <r>
    <n v="2686"/>
    <n v="30000"/>
    <n v="0"/>
    <x v="2"/>
    <s v="US"/>
    <s v="USD"/>
    <n v="1412119423"/>
    <n v="1410391423"/>
    <x v="0"/>
    <n v="0"/>
    <b v="0"/>
    <s v="food/food trucks"/>
    <n v="0"/>
    <n v="0"/>
    <s v="food"/>
    <s v="food trucks"/>
    <d v="2014-09-10T23:23:43"/>
    <d v="2014-09-30T23:23:43"/>
    <n v="20"/>
  </r>
  <r>
    <n v="2687"/>
    <n v="15000"/>
    <n v="0"/>
    <x v="2"/>
    <s v="US"/>
    <s v="USD"/>
    <n v="1435591318"/>
    <n v="1432999318"/>
    <x v="0"/>
    <n v="0"/>
    <b v="0"/>
    <s v="food/food trucks"/>
    <n v="0"/>
    <n v="0"/>
    <s v="food"/>
    <s v="food trucks"/>
    <d v="2015-05-30T15:21:58"/>
    <d v="2015-06-29T15:21:58"/>
    <n v="30"/>
  </r>
  <r>
    <n v="2688"/>
    <n v="50000"/>
    <n v="74"/>
    <x v="2"/>
    <s v="US"/>
    <s v="USD"/>
    <n v="1424746800"/>
    <n v="1422067870"/>
    <x v="0"/>
    <n v="14"/>
    <b v="0"/>
    <s v="food/food trucks"/>
    <n v="0"/>
    <n v="5.29"/>
    <s v="food"/>
    <s v="food trucks"/>
    <d v="2015-01-24T02:51:10"/>
    <d v="2015-02-24T03:00:00"/>
    <n v="31"/>
  </r>
  <r>
    <n v="2689"/>
    <n v="35000"/>
    <n v="1"/>
    <x v="2"/>
    <s v="US"/>
    <s v="USD"/>
    <n v="1469919890"/>
    <n v="1467327890"/>
    <x v="0"/>
    <n v="1"/>
    <b v="0"/>
    <s v="food/food trucks"/>
    <n v="0"/>
    <n v="1"/>
    <s v="food"/>
    <s v="food trucks"/>
    <d v="2016-06-30T23:04:50"/>
    <d v="2016-07-30T23:04:50"/>
    <n v="30"/>
  </r>
  <r>
    <n v="2690"/>
    <n v="80000"/>
    <n v="8586"/>
    <x v="2"/>
    <s v="US"/>
    <s v="USD"/>
    <n v="1433298676"/>
    <n v="1429410676"/>
    <x v="0"/>
    <n v="118"/>
    <b v="0"/>
    <s v="food/food trucks"/>
    <n v="11"/>
    <n v="72.760000000000005"/>
    <s v="food"/>
    <s v="food trucks"/>
    <d v="2015-04-19T02:31:16"/>
    <d v="2015-06-03T02:31:16"/>
    <n v="45"/>
  </r>
  <r>
    <n v="2692"/>
    <n v="3500"/>
    <n v="25"/>
    <x v="2"/>
    <s v="US"/>
    <s v="USD"/>
    <n v="1427266860"/>
    <n v="1424678460"/>
    <x v="0"/>
    <n v="1"/>
    <b v="0"/>
    <s v="food/food trucks"/>
    <n v="1"/>
    <n v="25"/>
    <s v="food"/>
    <s v="food trucks"/>
    <d v="2015-02-23T08:01:00"/>
    <d v="2015-03-25T07:01:00"/>
    <n v="30"/>
  </r>
  <r>
    <n v="2693"/>
    <n v="5000"/>
    <n v="40"/>
    <x v="2"/>
    <s v="US"/>
    <s v="USD"/>
    <n v="1407899966"/>
    <n v="1405307966"/>
    <x v="0"/>
    <n v="3"/>
    <b v="0"/>
    <s v="food/food trucks"/>
    <n v="1"/>
    <n v="13.33"/>
    <s v="food"/>
    <s v="food trucks"/>
    <d v="2014-07-14T03:19:26"/>
    <d v="2014-08-13T03:19:26"/>
    <n v="30"/>
  </r>
  <r>
    <n v="2694"/>
    <n v="30000"/>
    <n v="1"/>
    <x v="2"/>
    <s v="US"/>
    <s v="USD"/>
    <n v="1411701739"/>
    <n v="1409109739"/>
    <x v="0"/>
    <n v="1"/>
    <b v="0"/>
    <s v="food/food trucks"/>
    <n v="0"/>
    <n v="1"/>
    <s v="food"/>
    <s v="food trucks"/>
    <d v="2014-08-27T03:22:19"/>
    <d v="2014-09-26T03:22:19"/>
    <n v="30"/>
  </r>
  <r>
    <n v="2695"/>
    <n v="15000"/>
    <n v="71"/>
    <x v="2"/>
    <s v="US"/>
    <s v="USD"/>
    <n v="1428981718"/>
    <n v="1423801318"/>
    <x v="0"/>
    <n v="3"/>
    <b v="0"/>
    <s v="food/food trucks"/>
    <n v="0"/>
    <n v="23.67"/>
    <s v="food"/>
    <s v="food trucks"/>
    <d v="2015-02-13T04:21:58"/>
    <d v="2015-04-14T03:21:58"/>
    <n v="60"/>
  </r>
  <r>
    <n v="2696"/>
    <n v="60000"/>
    <n v="3390"/>
    <x v="2"/>
    <s v="US"/>
    <s v="USD"/>
    <n v="1419538560"/>
    <n v="1416600960"/>
    <x v="0"/>
    <n v="38"/>
    <b v="0"/>
    <s v="food/food trucks"/>
    <n v="6"/>
    <n v="89.21"/>
    <s v="food"/>
    <s v="food trucks"/>
    <d v="2014-11-21T20:16:00"/>
    <d v="2014-12-25T20:16:00"/>
    <n v="34"/>
  </r>
  <r>
    <n v="2697"/>
    <n v="23000"/>
    <n v="6061"/>
    <x v="2"/>
    <s v="US"/>
    <s v="USD"/>
    <n v="1438552800"/>
    <n v="1435876423"/>
    <x v="0"/>
    <n v="52"/>
    <b v="0"/>
    <s v="food/food trucks"/>
    <n v="26"/>
    <n v="116.56"/>
    <s v="food"/>
    <s v="food trucks"/>
    <d v="2015-07-02T22:33:43"/>
    <d v="2015-08-02T22:00:00"/>
    <n v="31"/>
  </r>
  <r>
    <n v="2698"/>
    <n v="8000"/>
    <n v="26.01"/>
    <x v="2"/>
    <s v="US"/>
    <s v="USD"/>
    <n v="1403904808"/>
    <n v="1401312808"/>
    <x v="0"/>
    <n v="2"/>
    <b v="0"/>
    <s v="food/food trucks"/>
    <n v="0"/>
    <n v="13.01"/>
    <s v="food"/>
    <s v="food trucks"/>
    <d v="2014-05-28T21:33:28"/>
    <d v="2014-06-27T21:33:28"/>
    <n v="30"/>
  </r>
  <r>
    <n v="2700"/>
    <n v="9999"/>
    <n v="70"/>
    <x v="2"/>
    <s v="US"/>
    <s v="USD"/>
    <n v="1411073972"/>
    <n v="1408481972"/>
    <x v="0"/>
    <n v="4"/>
    <b v="0"/>
    <s v="food/food trucks"/>
    <n v="1"/>
    <n v="17.5"/>
    <s v="food"/>
    <s v="food trucks"/>
    <d v="2014-08-19T20:59:32"/>
    <d v="2014-09-18T20:59:32"/>
    <n v="30"/>
  </r>
  <r>
    <n v="2702"/>
    <n v="10000"/>
    <n v="3441"/>
    <x v="3"/>
    <s v="US"/>
    <s v="USD"/>
    <n v="1491416077"/>
    <n v="1488827677"/>
    <x v="1"/>
    <n v="26"/>
    <b v="0"/>
    <s v="theater/spaces"/>
    <n v="34"/>
    <n v="132.35"/>
    <s v="theater"/>
    <s v="spaces"/>
    <d v="2017-03-06T19:14:37"/>
    <d v="2017-04-05T18:14:37"/>
    <n v="30"/>
  </r>
  <r>
    <n v="2704"/>
    <n v="19000"/>
    <n v="1145"/>
    <x v="3"/>
    <s v="US"/>
    <s v="USD"/>
    <n v="1491421314"/>
    <n v="1487709714"/>
    <x v="0"/>
    <n v="7"/>
    <b v="0"/>
    <s v="theater/spaces"/>
    <n v="6"/>
    <n v="163.57"/>
    <s v="theater"/>
    <s v="spaces"/>
    <d v="2017-02-21T20:41:54"/>
    <d v="2017-04-05T19:41:54"/>
    <n v="43"/>
  </r>
  <r>
    <n v="2705"/>
    <n v="16500"/>
    <n v="1739"/>
    <x v="3"/>
    <s v="US"/>
    <s v="USD"/>
    <n v="1490389158"/>
    <n v="1486504758"/>
    <x v="0"/>
    <n v="8"/>
    <b v="0"/>
    <s v="theater/spaces"/>
    <n v="11"/>
    <n v="217.38"/>
    <s v="theater"/>
    <s v="spaces"/>
    <d v="2017-02-07T21:59:18"/>
    <d v="2017-03-24T20:59:18"/>
    <n v="45"/>
  </r>
  <r>
    <n v="2706"/>
    <n v="35000"/>
    <n v="39304"/>
    <x v="0"/>
    <s v="US"/>
    <s v="USD"/>
    <n v="1413442740"/>
    <n v="1410937483"/>
    <x v="1"/>
    <n v="263"/>
    <b v="1"/>
    <s v="theater/spaces"/>
    <n v="112"/>
    <n v="149.44"/>
    <s v="theater"/>
    <s v="spaces"/>
    <d v="2014-09-17T07:04:43"/>
    <d v="2014-10-16T06:59:00"/>
    <n v="29"/>
  </r>
  <r>
    <n v="2707"/>
    <n v="8000"/>
    <n v="28067.57"/>
    <x v="0"/>
    <s v="US"/>
    <s v="USD"/>
    <n v="1369637940"/>
    <n v="1367088443"/>
    <x v="1"/>
    <n v="394"/>
    <b v="1"/>
    <s v="theater/spaces"/>
    <n v="351"/>
    <n v="71.239999999999995"/>
    <s v="theater"/>
    <s v="spaces"/>
    <d v="2013-04-27T18:47:23"/>
    <d v="2013-05-27T06:59:00"/>
    <n v="30"/>
  </r>
  <r>
    <n v="2709"/>
    <n v="50000"/>
    <n v="50803"/>
    <x v="0"/>
    <s v="US"/>
    <s v="USD"/>
    <n v="1475553540"/>
    <n v="1472528141"/>
    <x v="1"/>
    <n v="308"/>
    <b v="1"/>
    <s v="theater/spaces"/>
    <n v="102"/>
    <n v="164.94"/>
    <s v="theater"/>
    <s v="spaces"/>
    <d v="2016-08-30T03:35:41"/>
    <d v="2016-10-04T03:59:00"/>
    <n v="35"/>
  </r>
  <r>
    <n v="2710"/>
    <n v="60000"/>
    <n v="92340.21"/>
    <x v="0"/>
    <s v="US"/>
    <s v="USD"/>
    <n v="1407549600"/>
    <n v="1404797428"/>
    <x v="1"/>
    <n v="1088"/>
    <b v="1"/>
    <s v="theater/spaces"/>
    <n v="154"/>
    <n v="84.87"/>
    <s v="theater"/>
    <s v="spaces"/>
    <d v="2014-07-08T05:30:28"/>
    <d v="2014-08-09T02:00:00"/>
    <n v="32"/>
  </r>
  <r>
    <n v="2712"/>
    <n v="5500"/>
    <n v="7226"/>
    <x v="0"/>
    <s v="US"/>
    <s v="USD"/>
    <n v="1373738400"/>
    <n v="1370568560"/>
    <x v="1"/>
    <n v="143"/>
    <b v="1"/>
    <s v="theater/spaces"/>
    <n v="131"/>
    <n v="50.53"/>
    <s v="theater"/>
    <s v="spaces"/>
    <d v="2013-06-07T01:29:20"/>
    <d v="2013-07-13T18:00:00"/>
    <n v="37"/>
  </r>
  <r>
    <n v="2713"/>
    <n v="150000"/>
    <n v="153362"/>
    <x v="0"/>
    <s v="US"/>
    <s v="USD"/>
    <n v="1450971684"/>
    <n v="1447515684"/>
    <x v="1"/>
    <n v="1420"/>
    <b v="1"/>
    <s v="theater/spaces"/>
    <n v="102"/>
    <n v="108"/>
    <s v="theater"/>
    <s v="spaces"/>
    <d v="2015-11-14T15:41:24"/>
    <d v="2015-12-24T15:41:24"/>
    <n v="40"/>
  </r>
  <r>
    <n v="2714"/>
    <n v="25000"/>
    <n v="29089"/>
    <x v="0"/>
    <s v="US"/>
    <s v="USD"/>
    <n v="1476486000"/>
    <n v="1474040596"/>
    <x v="1"/>
    <n v="305"/>
    <b v="1"/>
    <s v="theater/spaces"/>
    <n v="116"/>
    <n v="95.37"/>
    <s v="theater"/>
    <s v="spaces"/>
    <d v="2016-09-16T15:43:16"/>
    <d v="2016-10-14T23:00:00"/>
    <n v="28"/>
  </r>
  <r>
    <n v="2715"/>
    <n v="12000"/>
    <n v="31754.69"/>
    <x v="0"/>
    <s v="US"/>
    <s v="USD"/>
    <n v="1456047228"/>
    <n v="1453109628"/>
    <x v="1"/>
    <n v="551"/>
    <b v="1"/>
    <s v="theater/spaces"/>
    <n v="265"/>
    <n v="57.63"/>
    <s v="theater"/>
    <s v="spaces"/>
    <d v="2016-01-18T09:33:48"/>
    <d v="2016-02-21T09:33:48"/>
    <n v="34"/>
  </r>
  <r>
    <n v="2717"/>
    <n v="25000"/>
    <n v="30026"/>
    <x v="0"/>
    <s v="US"/>
    <s v="USD"/>
    <n v="1417906649"/>
    <n v="1414015049"/>
    <x v="1"/>
    <n v="325"/>
    <b v="1"/>
    <s v="theater/spaces"/>
    <n v="120"/>
    <n v="92.39"/>
    <s v="theater"/>
    <s v="spaces"/>
    <d v="2014-10-22T21:57:29"/>
    <d v="2014-12-06T22:57:29"/>
    <n v="45"/>
  </r>
  <r>
    <n v="2718"/>
    <n v="18000"/>
    <n v="18645"/>
    <x v="0"/>
    <s v="US"/>
    <s v="USD"/>
    <n v="1462316400"/>
    <n v="1459865945"/>
    <x v="1"/>
    <n v="148"/>
    <b v="1"/>
    <s v="theater/spaces"/>
    <n v="104"/>
    <n v="125.98"/>
    <s v="theater"/>
    <s v="spaces"/>
    <d v="2016-04-05T14:19:05"/>
    <d v="2016-05-03T23:00:00"/>
    <n v="28"/>
  </r>
  <r>
    <n v="2719"/>
    <n v="6000"/>
    <n v="6530"/>
    <x v="0"/>
    <s v="US"/>
    <s v="USD"/>
    <n v="1460936694"/>
    <n v="1455756294"/>
    <x v="0"/>
    <n v="69"/>
    <b v="1"/>
    <s v="theater/spaces"/>
    <n v="109"/>
    <n v="94.64"/>
    <s v="theater"/>
    <s v="spaces"/>
    <d v="2016-02-18T00:44:54"/>
    <d v="2016-04-17T23:44:54"/>
    <n v="60"/>
  </r>
  <r>
    <n v="2720"/>
    <n v="25000"/>
    <n v="29531"/>
    <x v="0"/>
    <s v="US"/>
    <s v="USD"/>
    <n v="1478866253"/>
    <n v="1476270653"/>
    <x v="0"/>
    <n v="173"/>
    <b v="1"/>
    <s v="theater/spaces"/>
    <n v="118"/>
    <n v="170.7"/>
    <s v="theater"/>
    <s v="spaces"/>
    <d v="2016-10-12T11:10:53"/>
    <d v="2016-11-11T12:10:53"/>
    <n v="30"/>
  </r>
  <r>
    <n v="2722"/>
    <n v="5000"/>
    <n v="12627"/>
    <x v="0"/>
    <s v="US"/>
    <s v="USD"/>
    <n v="1485722053"/>
    <n v="1480538053"/>
    <x v="0"/>
    <n v="185"/>
    <b v="1"/>
    <s v="technology/hardware"/>
    <n v="253"/>
    <n v="68.25"/>
    <s v="technology"/>
    <s v="hardware"/>
    <d v="2016-11-30T20:34:13"/>
    <d v="2017-01-29T20:34:13"/>
    <n v="60"/>
  </r>
  <r>
    <n v="2723"/>
    <n v="12000"/>
    <n v="16806"/>
    <x v="0"/>
    <s v="US"/>
    <s v="USD"/>
    <n v="1420060088"/>
    <n v="1414872488"/>
    <x v="0"/>
    <n v="176"/>
    <b v="1"/>
    <s v="technology/hardware"/>
    <n v="140"/>
    <n v="95.49"/>
    <s v="technology"/>
    <s v="hardware"/>
    <d v="2014-11-01T20:08:08"/>
    <d v="2014-12-31T21:08:08"/>
    <n v="60"/>
  </r>
  <r>
    <n v="2726"/>
    <n v="100000"/>
    <n v="105745"/>
    <x v="0"/>
    <s v="US"/>
    <s v="USD"/>
    <n v="1461333311"/>
    <n v="1458741311"/>
    <x v="0"/>
    <n v="404"/>
    <b v="1"/>
    <s v="technology/hardware"/>
    <n v="106"/>
    <n v="261.75"/>
    <s v="technology"/>
    <s v="hardware"/>
    <d v="2016-03-23T13:55:11"/>
    <d v="2016-04-22T13:55:11"/>
    <n v="30"/>
  </r>
  <r>
    <n v="2727"/>
    <n v="10000"/>
    <n v="49321"/>
    <x v="0"/>
    <s v="US"/>
    <s v="USD"/>
    <n v="1438964063"/>
    <n v="1436804063"/>
    <x v="0"/>
    <n v="707"/>
    <b v="1"/>
    <s v="technology/hardware"/>
    <n v="493"/>
    <n v="69.760000000000005"/>
    <s v="technology"/>
    <s v="hardware"/>
    <d v="2015-07-13T16:14:23"/>
    <d v="2015-08-07T16:14:23"/>
    <n v="25"/>
  </r>
  <r>
    <n v="2728"/>
    <n v="15000"/>
    <n v="30274"/>
    <x v="0"/>
    <s v="US"/>
    <s v="USD"/>
    <n v="1451485434"/>
    <n v="1448461434"/>
    <x v="0"/>
    <n v="392"/>
    <b v="1"/>
    <s v="technology/hardware"/>
    <n v="202"/>
    <n v="77.23"/>
    <s v="technology"/>
    <s v="hardware"/>
    <d v="2015-11-25T14:23:54"/>
    <d v="2015-12-30T14:23:54"/>
    <n v="35"/>
  </r>
  <r>
    <n v="2729"/>
    <n v="7500"/>
    <n v="7833"/>
    <x v="0"/>
    <s v="US"/>
    <s v="USD"/>
    <n v="1430459197"/>
    <n v="1427867197"/>
    <x v="0"/>
    <n v="23"/>
    <b v="1"/>
    <s v="technology/hardware"/>
    <n v="104"/>
    <n v="340.57"/>
    <s v="technology"/>
    <s v="hardware"/>
    <d v="2015-04-01T05:46:37"/>
    <d v="2015-05-01T05:46:37"/>
    <n v="30"/>
  </r>
  <r>
    <n v="2730"/>
    <n v="27000"/>
    <n v="45979.01"/>
    <x v="0"/>
    <s v="US"/>
    <s v="USD"/>
    <n v="1366635575"/>
    <n v="1363611575"/>
    <x v="0"/>
    <n v="682"/>
    <b v="1"/>
    <s v="technology/hardware"/>
    <n v="170"/>
    <n v="67.42"/>
    <s v="technology"/>
    <s v="hardware"/>
    <d v="2013-03-18T12:59:35"/>
    <d v="2013-04-22T12:59:35"/>
    <n v="35"/>
  </r>
  <r>
    <n v="2731"/>
    <n v="30000"/>
    <n v="31291"/>
    <x v="0"/>
    <s v="US"/>
    <s v="USD"/>
    <n v="1413604800"/>
    <n v="1408624622"/>
    <x v="0"/>
    <n v="37"/>
    <b v="1"/>
    <s v="technology/hardware"/>
    <n v="104"/>
    <n v="845.7"/>
    <s v="technology"/>
    <s v="hardware"/>
    <d v="2014-08-21T12:37:02"/>
    <d v="2014-10-18T04:00:00"/>
    <n v="58"/>
  </r>
  <r>
    <n v="2732"/>
    <n v="12000"/>
    <n v="14190"/>
    <x v="0"/>
    <s v="US"/>
    <s v="USD"/>
    <n v="1369699200"/>
    <n v="1366917828"/>
    <x v="0"/>
    <n v="146"/>
    <b v="1"/>
    <s v="technology/hardware"/>
    <n v="118"/>
    <n v="97.19"/>
    <s v="technology"/>
    <s v="hardware"/>
    <d v="2013-04-25T19:23:48"/>
    <d v="2013-05-28T00:00:00"/>
    <n v="32"/>
  </r>
  <r>
    <n v="2733"/>
    <n v="50000"/>
    <n v="53769"/>
    <x v="0"/>
    <s v="US"/>
    <s v="USD"/>
    <n v="1428643974"/>
    <n v="1423463574"/>
    <x v="0"/>
    <n v="119"/>
    <b v="1"/>
    <s v="technology/hardware"/>
    <n v="108"/>
    <n v="451.84"/>
    <s v="technology"/>
    <s v="hardware"/>
    <d v="2015-02-09T06:32:54"/>
    <d v="2015-04-10T05:32:54"/>
    <n v="60"/>
  </r>
  <r>
    <n v="2734"/>
    <n v="1"/>
    <n v="22603"/>
    <x v="0"/>
    <s v="US"/>
    <s v="USD"/>
    <n v="1476395940"/>
    <n v="1473782592"/>
    <x v="0"/>
    <n v="163"/>
    <b v="1"/>
    <s v="technology/hardware"/>
    <n v="2260300"/>
    <n v="138.66999999999999"/>
    <s v="technology"/>
    <s v="hardware"/>
    <d v="2016-09-13T16:03:12"/>
    <d v="2016-10-13T21:59:00"/>
    <n v="30"/>
  </r>
  <r>
    <n v="2737"/>
    <n v="30000"/>
    <n v="73818.240000000005"/>
    <x v="0"/>
    <s v="US"/>
    <s v="USD"/>
    <n v="1389812400"/>
    <n v="1386108087"/>
    <x v="0"/>
    <n v="456"/>
    <b v="1"/>
    <s v="technology/hardware"/>
    <n v="246"/>
    <n v="161.88"/>
    <s v="technology"/>
    <s v="hardware"/>
    <d v="2013-12-03T22:01:27"/>
    <d v="2014-01-15T19:00:00"/>
    <n v="43"/>
  </r>
  <r>
    <n v="2738"/>
    <n v="5000"/>
    <n v="7397"/>
    <x v="0"/>
    <s v="US"/>
    <s v="USD"/>
    <n v="1478402804"/>
    <n v="1473218804"/>
    <x v="0"/>
    <n v="15"/>
    <b v="1"/>
    <s v="technology/hardware"/>
    <n v="148"/>
    <n v="493.13"/>
    <s v="technology"/>
    <s v="hardware"/>
    <d v="2016-09-07T03:26:44"/>
    <d v="2016-11-06T03:26:44"/>
    <n v="60"/>
  </r>
  <r>
    <n v="2740"/>
    <n v="300"/>
    <n v="310"/>
    <x v="0"/>
    <s v="US"/>
    <s v="USD"/>
    <n v="1426117552"/>
    <n v="1423529152"/>
    <x v="0"/>
    <n v="17"/>
    <b v="1"/>
    <s v="technology/hardware"/>
    <n v="103"/>
    <n v="18.239999999999998"/>
    <s v="technology"/>
    <s v="hardware"/>
    <d v="2015-02-10T00:45:52"/>
    <d v="2015-03-11T23:45:52"/>
    <n v="30"/>
  </r>
  <r>
    <n v="2741"/>
    <n v="8000"/>
    <n v="35"/>
    <x v="2"/>
    <s v="US"/>
    <s v="USD"/>
    <n v="1413770820"/>
    <n v="1412005602"/>
    <x v="0"/>
    <n v="4"/>
    <b v="0"/>
    <s v="publishing/children's books"/>
    <n v="0"/>
    <n v="8.75"/>
    <s v="publishing"/>
    <s v="children's books"/>
    <d v="2014-09-29T15:46:42"/>
    <d v="2014-10-20T02:07:00"/>
    <n v="20"/>
  </r>
  <r>
    <n v="2742"/>
    <n v="2500"/>
    <n v="731"/>
    <x v="2"/>
    <s v="US"/>
    <s v="USD"/>
    <n v="1337102187"/>
    <n v="1335892587"/>
    <x v="0"/>
    <n v="18"/>
    <b v="0"/>
    <s v="publishing/children's books"/>
    <n v="29"/>
    <n v="40.61"/>
    <s v="publishing"/>
    <s v="children's books"/>
    <d v="2012-05-01T17:16:27"/>
    <d v="2012-05-15T17:16:27"/>
    <n v="14"/>
  </r>
  <r>
    <n v="2743"/>
    <n v="5999"/>
    <n v="0"/>
    <x v="2"/>
    <s v="US"/>
    <s v="USD"/>
    <n v="1476863607"/>
    <n v="1474271607"/>
    <x v="0"/>
    <n v="0"/>
    <b v="0"/>
    <s v="publishing/children's books"/>
    <n v="0"/>
    <n v="0"/>
    <s v="publishing"/>
    <s v="children's books"/>
    <d v="2016-09-19T07:53:27"/>
    <d v="2016-10-19T07:53:27"/>
    <n v="30"/>
  </r>
  <r>
    <n v="2744"/>
    <n v="16000"/>
    <n v="835"/>
    <x v="2"/>
    <s v="US"/>
    <s v="USD"/>
    <n v="1330478998"/>
    <n v="1327886998"/>
    <x v="0"/>
    <n v="22"/>
    <b v="0"/>
    <s v="publishing/children's books"/>
    <n v="5"/>
    <n v="37.950000000000003"/>
    <s v="publishing"/>
    <s v="children's books"/>
    <d v="2012-01-30T01:29:58"/>
    <d v="2012-02-29T01:29:58"/>
    <n v="30"/>
  </r>
  <r>
    <n v="2745"/>
    <n v="8000"/>
    <n v="1751"/>
    <x v="2"/>
    <s v="US"/>
    <s v="USD"/>
    <n v="1342309368"/>
    <n v="1337125368"/>
    <x v="0"/>
    <n v="49"/>
    <b v="0"/>
    <s v="publishing/children's books"/>
    <n v="22"/>
    <n v="35.729999999999997"/>
    <s v="publishing"/>
    <s v="children's books"/>
    <d v="2012-05-15T23:42:48"/>
    <d v="2012-07-14T23:42:48"/>
    <n v="60"/>
  </r>
  <r>
    <n v="2746"/>
    <n v="3000"/>
    <n v="801"/>
    <x v="2"/>
    <s v="US"/>
    <s v="USD"/>
    <n v="1409337911"/>
    <n v="1406745911"/>
    <x v="0"/>
    <n v="19"/>
    <b v="0"/>
    <s v="publishing/children's books"/>
    <n v="27"/>
    <n v="42.16"/>
    <s v="publishing"/>
    <s v="children's books"/>
    <d v="2014-07-30T18:45:11"/>
    <d v="2014-08-29T18:45:11"/>
    <n v="30"/>
  </r>
  <r>
    <n v="2747"/>
    <n v="500"/>
    <n v="140"/>
    <x v="2"/>
    <s v="US"/>
    <s v="USD"/>
    <n v="1339816200"/>
    <n v="1337095997"/>
    <x v="0"/>
    <n v="4"/>
    <b v="0"/>
    <s v="publishing/children's books"/>
    <n v="28"/>
    <n v="35"/>
    <s v="publishing"/>
    <s v="children's books"/>
    <d v="2012-05-15T15:33:17"/>
    <d v="2012-06-16T03:10:00"/>
    <n v="31"/>
  </r>
  <r>
    <n v="2748"/>
    <n v="5000"/>
    <n v="53"/>
    <x v="2"/>
    <s v="US"/>
    <s v="USD"/>
    <n v="1472835802"/>
    <n v="1470243802"/>
    <x v="0"/>
    <n v="4"/>
    <b v="0"/>
    <s v="publishing/children's books"/>
    <n v="1"/>
    <n v="13.25"/>
    <s v="publishing"/>
    <s v="children's books"/>
    <d v="2016-08-03T17:03:22"/>
    <d v="2016-09-02T17:03:22"/>
    <n v="30"/>
  </r>
  <r>
    <n v="2749"/>
    <n v="10000"/>
    <n v="110"/>
    <x v="2"/>
    <s v="US"/>
    <s v="USD"/>
    <n v="1428171037"/>
    <n v="1425582637"/>
    <x v="0"/>
    <n v="2"/>
    <b v="0"/>
    <s v="publishing/children's books"/>
    <n v="1"/>
    <n v="55"/>
    <s v="publishing"/>
    <s v="children's books"/>
    <d v="2015-03-05T19:10:37"/>
    <d v="2015-04-04T18:10:37"/>
    <n v="30"/>
  </r>
  <r>
    <n v="2750"/>
    <n v="1999"/>
    <n v="0"/>
    <x v="2"/>
    <s v="US"/>
    <s v="USD"/>
    <n v="1341086400"/>
    <n v="1340055345"/>
    <x v="0"/>
    <n v="0"/>
    <b v="0"/>
    <s v="publishing/children's books"/>
    <n v="0"/>
    <n v="0"/>
    <s v="publishing"/>
    <s v="children's books"/>
    <d v="2012-06-18T21:35:45"/>
    <d v="2012-06-30T20:00:00"/>
    <n v="12"/>
  </r>
  <r>
    <n v="2751"/>
    <n v="3274"/>
    <n v="0"/>
    <x v="2"/>
    <s v="US"/>
    <s v="USD"/>
    <n v="1403039842"/>
    <n v="1397855842"/>
    <x v="0"/>
    <n v="0"/>
    <b v="0"/>
    <s v="publishing/children's books"/>
    <n v="0"/>
    <n v="0"/>
    <s v="publishing"/>
    <s v="children's books"/>
    <d v="2014-04-18T21:17:22"/>
    <d v="2014-06-17T21:17:22"/>
    <n v="60"/>
  </r>
  <r>
    <n v="2752"/>
    <n v="4800"/>
    <n v="550"/>
    <x v="2"/>
    <s v="US"/>
    <s v="USD"/>
    <n v="1324232504"/>
    <n v="1320776504"/>
    <x v="0"/>
    <n v="14"/>
    <b v="0"/>
    <s v="publishing/children's books"/>
    <n v="11"/>
    <n v="39.29"/>
    <s v="publishing"/>
    <s v="children's books"/>
    <d v="2011-11-08T18:21:44"/>
    <d v="2011-12-18T18:21:44"/>
    <n v="40"/>
  </r>
  <r>
    <n v="2753"/>
    <n v="2000"/>
    <n v="380"/>
    <x v="2"/>
    <s v="US"/>
    <s v="USD"/>
    <n v="1346017023"/>
    <n v="1343425023"/>
    <x v="0"/>
    <n v="8"/>
    <b v="0"/>
    <s v="publishing/children's books"/>
    <n v="19"/>
    <n v="47.5"/>
    <s v="publishing"/>
    <s v="children's books"/>
    <d v="2012-07-27T21:37:03"/>
    <d v="2012-08-26T21:37:03"/>
    <n v="30"/>
  </r>
  <r>
    <n v="2754"/>
    <n v="10000"/>
    <n v="0"/>
    <x v="2"/>
    <s v="US"/>
    <s v="USD"/>
    <n v="1410448551"/>
    <n v="1407856551"/>
    <x v="0"/>
    <n v="0"/>
    <b v="0"/>
    <s v="publishing/children's books"/>
    <n v="0"/>
    <n v="0"/>
    <s v="publishing"/>
    <s v="children's books"/>
    <d v="2014-08-12T15:15:51"/>
    <d v="2014-09-11T15:15:51"/>
    <n v="30"/>
  </r>
  <r>
    <n v="2756"/>
    <n v="10000"/>
    <n v="1048"/>
    <x v="2"/>
    <s v="US"/>
    <s v="USD"/>
    <n v="1389476201"/>
    <n v="1386884201"/>
    <x v="0"/>
    <n v="33"/>
    <b v="0"/>
    <s v="publishing/children's books"/>
    <n v="10"/>
    <n v="31.76"/>
    <s v="publishing"/>
    <s v="children's books"/>
    <d v="2013-12-12T21:36:41"/>
    <d v="2014-01-11T21:36:41"/>
    <n v="30"/>
  </r>
  <r>
    <n v="2757"/>
    <n v="1500"/>
    <n v="10"/>
    <x v="2"/>
    <s v="US"/>
    <s v="USD"/>
    <n v="1470498332"/>
    <n v="1469202332"/>
    <x v="0"/>
    <n v="2"/>
    <b v="0"/>
    <s v="publishing/children's books"/>
    <n v="1"/>
    <n v="5"/>
    <s v="publishing"/>
    <s v="children's books"/>
    <d v="2016-07-22T15:45:32"/>
    <d v="2016-08-06T15:45:32"/>
    <n v="15"/>
  </r>
  <r>
    <n v="2761"/>
    <n v="5000"/>
    <n v="36"/>
    <x v="2"/>
    <s v="US"/>
    <s v="USD"/>
    <n v="1357176693"/>
    <n v="1354584693"/>
    <x v="0"/>
    <n v="4"/>
    <b v="0"/>
    <s v="publishing/children's books"/>
    <n v="1"/>
    <n v="9"/>
    <s v="publishing"/>
    <s v="children's books"/>
    <d v="2012-12-04T01:31:33"/>
    <d v="2013-01-03T01:31:33"/>
    <n v="30"/>
  </r>
  <r>
    <n v="2762"/>
    <n v="3250"/>
    <n v="25"/>
    <x v="2"/>
    <s v="US"/>
    <s v="USD"/>
    <n v="1332114795"/>
    <n v="1326934395"/>
    <x v="0"/>
    <n v="1"/>
    <b v="0"/>
    <s v="publishing/children's books"/>
    <n v="1"/>
    <n v="25"/>
    <s v="publishing"/>
    <s v="children's books"/>
    <d v="2012-01-19T00:53:15"/>
    <d v="2012-03-18T23:53:15"/>
    <n v="60"/>
  </r>
  <r>
    <n v="2763"/>
    <n v="39400"/>
    <n v="90"/>
    <x v="2"/>
    <s v="US"/>
    <s v="USD"/>
    <n v="1369403684"/>
    <n v="1365515684"/>
    <x v="0"/>
    <n v="3"/>
    <b v="0"/>
    <s v="publishing/children's books"/>
    <n v="0"/>
    <n v="30"/>
    <s v="publishing"/>
    <s v="children's books"/>
    <d v="2013-04-09T13:54:44"/>
    <d v="2013-05-24T13:54:44"/>
    <n v="45"/>
  </r>
  <r>
    <n v="2764"/>
    <n v="4000"/>
    <n v="45"/>
    <x v="2"/>
    <s v="US"/>
    <s v="USD"/>
    <n v="1338404400"/>
    <n v="1335855631"/>
    <x v="0"/>
    <n v="4"/>
    <b v="0"/>
    <s v="publishing/children's books"/>
    <n v="1"/>
    <n v="11.25"/>
    <s v="publishing"/>
    <s v="children's books"/>
    <d v="2012-05-01T07:00:31"/>
    <d v="2012-05-30T19:00:00"/>
    <n v="29"/>
  </r>
  <r>
    <n v="2765"/>
    <n v="4000"/>
    <n v="0"/>
    <x v="2"/>
    <s v="US"/>
    <s v="USD"/>
    <n v="1351432428"/>
    <n v="1350050028"/>
    <x v="0"/>
    <n v="0"/>
    <b v="0"/>
    <s v="publishing/children's books"/>
    <n v="0"/>
    <n v="0"/>
    <s v="publishing"/>
    <s v="children's books"/>
    <d v="2012-10-12T13:53:48"/>
    <d v="2012-10-28T13:53:48"/>
    <n v="16"/>
  </r>
  <r>
    <n v="2766"/>
    <n v="5000"/>
    <n v="100"/>
    <x v="2"/>
    <s v="US"/>
    <s v="USD"/>
    <n v="1313078518"/>
    <n v="1310486518"/>
    <x v="0"/>
    <n v="4"/>
    <b v="0"/>
    <s v="publishing/children's books"/>
    <n v="2"/>
    <n v="25"/>
    <s v="publishing"/>
    <s v="children's books"/>
    <d v="2011-07-12T16:01:58"/>
    <d v="2011-08-11T16:01:58"/>
    <n v="30"/>
  </r>
  <r>
    <n v="2768"/>
    <n v="7000"/>
    <n v="1002"/>
    <x v="2"/>
    <s v="US"/>
    <s v="USD"/>
    <n v="1333028723"/>
    <n v="1330440323"/>
    <x v="0"/>
    <n v="34"/>
    <b v="0"/>
    <s v="publishing/children's books"/>
    <n v="14"/>
    <n v="29.47"/>
    <s v="publishing"/>
    <s v="children's books"/>
    <d v="2012-02-28T14:45:23"/>
    <d v="2012-03-29T13:45:23"/>
    <n v="30"/>
  </r>
  <r>
    <n v="2770"/>
    <n v="20000"/>
    <n v="2082.25"/>
    <x v="2"/>
    <s v="US"/>
    <s v="USD"/>
    <n v="1395158130"/>
    <n v="1392569730"/>
    <x v="0"/>
    <n v="33"/>
    <b v="0"/>
    <s v="publishing/children's books"/>
    <n v="10"/>
    <n v="63.1"/>
    <s v="publishing"/>
    <s v="children's books"/>
    <d v="2014-02-16T16:55:30"/>
    <d v="2014-03-18T15:55:30"/>
    <n v="30"/>
  </r>
  <r>
    <n v="2771"/>
    <n v="19980"/>
    <n v="0"/>
    <x v="2"/>
    <s v="US"/>
    <s v="USD"/>
    <n v="1359738000"/>
    <n v="1355489140"/>
    <x v="0"/>
    <n v="0"/>
    <b v="0"/>
    <s v="publishing/children's books"/>
    <n v="0"/>
    <n v="0"/>
    <s v="publishing"/>
    <s v="children's books"/>
    <d v="2012-12-14T12:45:40"/>
    <d v="2013-02-01T17:00:00"/>
    <n v="49"/>
  </r>
  <r>
    <n v="2772"/>
    <n v="8000"/>
    <n v="0"/>
    <x v="2"/>
    <s v="US"/>
    <s v="USD"/>
    <n v="1381006294"/>
    <n v="1379710294"/>
    <x v="0"/>
    <n v="0"/>
    <b v="0"/>
    <s v="publishing/children's books"/>
    <n v="0"/>
    <n v="0"/>
    <s v="publishing"/>
    <s v="children's books"/>
    <d v="2013-09-20T20:51:34"/>
    <d v="2013-10-05T20:51:34"/>
    <n v="15"/>
  </r>
  <r>
    <n v="2774"/>
    <n v="4000"/>
    <n v="570"/>
    <x v="2"/>
    <s v="US"/>
    <s v="USD"/>
    <n v="1362711728"/>
    <n v="1360119728"/>
    <x v="0"/>
    <n v="13"/>
    <b v="0"/>
    <s v="publishing/children's books"/>
    <n v="14"/>
    <n v="43.85"/>
    <s v="publishing"/>
    <s v="children's books"/>
    <d v="2013-02-06T03:02:08"/>
    <d v="2013-03-08T03:02:08"/>
    <n v="30"/>
  </r>
  <r>
    <n v="2775"/>
    <n v="5000"/>
    <n v="150"/>
    <x v="2"/>
    <s v="US"/>
    <s v="USD"/>
    <n v="1323994754"/>
    <n v="1321402754"/>
    <x v="0"/>
    <n v="2"/>
    <b v="0"/>
    <s v="publishing/children's books"/>
    <n v="3"/>
    <n v="75"/>
    <s v="publishing"/>
    <s v="children's books"/>
    <d v="2011-11-16T00:19:14"/>
    <d v="2011-12-16T00:19:14"/>
    <n v="30"/>
  </r>
  <r>
    <n v="2776"/>
    <n v="21000"/>
    <n v="1655"/>
    <x v="2"/>
    <s v="US"/>
    <s v="USD"/>
    <n v="1434092876"/>
    <n v="1431414476"/>
    <x v="0"/>
    <n v="36"/>
    <b v="0"/>
    <s v="publishing/children's books"/>
    <n v="8"/>
    <n v="45.97"/>
    <s v="publishing"/>
    <s v="children's books"/>
    <d v="2015-05-12T07:07:56"/>
    <d v="2015-06-12T07:07:56"/>
    <n v="31"/>
  </r>
  <r>
    <n v="2777"/>
    <n v="3000"/>
    <n v="10"/>
    <x v="2"/>
    <s v="US"/>
    <s v="USD"/>
    <n v="1437149004"/>
    <n v="1434557004"/>
    <x v="0"/>
    <n v="1"/>
    <b v="0"/>
    <s v="publishing/children's books"/>
    <n v="0"/>
    <n v="10"/>
    <s v="publishing"/>
    <s v="children's books"/>
    <d v="2015-06-17T16:03:24"/>
    <d v="2015-07-17T16:03:24"/>
    <n v="30"/>
  </r>
  <r>
    <n v="2778"/>
    <n v="5500"/>
    <n v="1405"/>
    <x v="2"/>
    <s v="US"/>
    <s v="USD"/>
    <n v="1409009306"/>
    <n v="1406417306"/>
    <x v="0"/>
    <n v="15"/>
    <b v="0"/>
    <s v="publishing/children's books"/>
    <n v="26"/>
    <n v="93.67"/>
    <s v="publishing"/>
    <s v="children's books"/>
    <d v="2014-07-26T23:28:26"/>
    <d v="2014-08-25T23:28:26"/>
    <n v="30"/>
  </r>
  <r>
    <n v="2779"/>
    <n v="2500"/>
    <n v="53"/>
    <x v="2"/>
    <s v="US"/>
    <s v="USD"/>
    <n v="1448204621"/>
    <n v="1445609021"/>
    <x v="0"/>
    <n v="1"/>
    <b v="0"/>
    <s v="publishing/children's books"/>
    <n v="2"/>
    <n v="53"/>
    <s v="publishing"/>
    <s v="children's books"/>
    <d v="2015-10-23T14:03:41"/>
    <d v="2015-11-22T15:03:41"/>
    <n v="30"/>
  </r>
  <r>
    <n v="2781"/>
    <n v="1250"/>
    <n v="1316"/>
    <x v="0"/>
    <s v="US"/>
    <s v="USD"/>
    <n v="1423724400"/>
    <n v="1421274954"/>
    <x v="0"/>
    <n v="28"/>
    <b v="1"/>
    <s v="theater/plays"/>
    <n v="105"/>
    <n v="47"/>
    <s v="theater"/>
    <s v="plays"/>
    <d v="2015-01-14T22:35:54"/>
    <d v="2015-02-12T07:00:00"/>
    <n v="28"/>
  </r>
  <r>
    <n v="2782"/>
    <n v="1000"/>
    <n v="1200"/>
    <x v="0"/>
    <s v="US"/>
    <s v="USD"/>
    <n v="1424149140"/>
    <n v="1421964718"/>
    <x v="0"/>
    <n v="18"/>
    <b v="1"/>
    <s v="theater/plays"/>
    <n v="120"/>
    <n v="66.67"/>
    <s v="theater"/>
    <s v="plays"/>
    <d v="2015-01-22T22:11:58"/>
    <d v="2015-02-17T04:59:00"/>
    <n v="25"/>
  </r>
  <r>
    <n v="2784"/>
    <n v="6000"/>
    <n v="7140"/>
    <x v="0"/>
    <s v="US"/>
    <s v="USD"/>
    <n v="1414608843"/>
    <n v="1412794443"/>
    <x v="0"/>
    <n v="108"/>
    <b v="1"/>
    <s v="theater/plays"/>
    <n v="119"/>
    <n v="66.11"/>
    <s v="theater"/>
    <s v="plays"/>
    <d v="2014-10-08T18:54:03"/>
    <d v="2014-10-29T18:54:03"/>
    <n v="21"/>
  </r>
  <r>
    <n v="2785"/>
    <n v="5000"/>
    <n v="5234"/>
    <x v="0"/>
    <s v="US"/>
    <s v="USD"/>
    <n v="1470430800"/>
    <n v="1467865967"/>
    <x v="0"/>
    <n v="142"/>
    <b v="1"/>
    <s v="theater/plays"/>
    <n v="105"/>
    <n v="36.86"/>
    <s v="theater"/>
    <s v="plays"/>
    <d v="2016-07-07T04:32:47"/>
    <d v="2016-08-05T21:00:00"/>
    <n v="30"/>
  </r>
  <r>
    <n v="2787"/>
    <n v="1000"/>
    <n v="1197"/>
    <x v="0"/>
    <s v="US"/>
    <s v="USD"/>
    <n v="1405658752"/>
    <n v="1403066752"/>
    <x v="0"/>
    <n v="38"/>
    <b v="1"/>
    <s v="theater/plays"/>
    <n v="120"/>
    <n v="31.5"/>
    <s v="theater"/>
    <s v="plays"/>
    <d v="2014-06-18T04:45:52"/>
    <d v="2014-07-18T04:45:52"/>
    <n v="30"/>
  </r>
  <r>
    <n v="2788"/>
    <n v="2000"/>
    <n v="2050"/>
    <x v="0"/>
    <s v="US"/>
    <s v="USD"/>
    <n v="1469811043"/>
    <n v="1467219043"/>
    <x v="0"/>
    <n v="20"/>
    <b v="1"/>
    <s v="theater/plays"/>
    <n v="103"/>
    <n v="102.5"/>
    <s v="theater"/>
    <s v="plays"/>
    <d v="2016-06-29T16:50:43"/>
    <d v="2016-07-29T16:50:43"/>
    <n v="30"/>
  </r>
  <r>
    <n v="2789"/>
    <n v="3000"/>
    <n v="3035"/>
    <x v="0"/>
    <s v="US"/>
    <s v="USD"/>
    <n v="1426132800"/>
    <n v="1424477934"/>
    <x v="0"/>
    <n v="24"/>
    <b v="1"/>
    <s v="theater/plays"/>
    <n v="101"/>
    <n v="126.46"/>
    <s v="theater"/>
    <s v="plays"/>
    <d v="2015-02-21T00:18:54"/>
    <d v="2015-03-12T04:00:00"/>
    <n v="19"/>
  </r>
  <r>
    <n v="2790"/>
    <n v="3000"/>
    <n v="3160"/>
    <x v="0"/>
    <s v="US"/>
    <s v="USD"/>
    <n v="1423693903"/>
    <n v="1421101903"/>
    <x v="0"/>
    <n v="66"/>
    <b v="1"/>
    <s v="theater/plays"/>
    <n v="105"/>
    <n v="47.88"/>
    <s v="theater"/>
    <s v="plays"/>
    <d v="2015-01-12T22:31:43"/>
    <d v="2015-02-11T22:31:43"/>
    <n v="30"/>
  </r>
  <r>
    <n v="2791"/>
    <n v="2000"/>
    <n v="2050"/>
    <x v="0"/>
    <s v="US"/>
    <s v="USD"/>
    <n v="1473393600"/>
    <n v="1470778559"/>
    <x v="0"/>
    <n v="28"/>
    <b v="1"/>
    <s v="theater/plays"/>
    <n v="103"/>
    <n v="73.209999999999994"/>
    <s v="theater"/>
    <s v="plays"/>
    <d v="2016-08-09T21:35:59"/>
    <d v="2016-09-09T04:00:00"/>
    <n v="30"/>
  </r>
  <r>
    <n v="2792"/>
    <n v="2000"/>
    <n v="2152"/>
    <x v="0"/>
    <s v="US"/>
    <s v="USD"/>
    <n v="1439357559"/>
    <n v="1435469559"/>
    <x v="0"/>
    <n v="24"/>
    <b v="1"/>
    <s v="theater/plays"/>
    <n v="108"/>
    <n v="89.67"/>
    <s v="theater"/>
    <s v="plays"/>
    <d v="2015-06-28T05:32:39"/>
    <d v="2015-08-12T05:32:39"/>
    <n v="45"/>
  </r>
  <r>
    <n v="2795"/>
    <n v="700"/>
    <n v="730"/>
    <x v="0"/>
    <s v="US"/>
    <s v="USD"/>
    <n v="1402095600"/>
    <n v="1400675841"/>
    <x v="0"/>
    <n v="20"/>
    <b v="1"/>
    <s v="theater/plays"/>
    <n v="104"/>
    <n v="36.5"/>
    <s v="theater"/>
    <s v="plays"/>
    <d v="2014-05-21T12:37:21"/>
    <d v="2014-06-06T23:00:00"/>
    <n v="16"/>
  </r>
  <r>
    <n v="2803"/>
    <n v="10000"/>
    <n v="12795"/>
    <x v="0"/>
    <s v="US"/>
    <s v="USD"/>
    <n v="1437004800"/>
    <n v="1433295276"/>
    <x v="0"/>
    <n v="141"/>
    <b v="1"/>
    <s v="theater/plays"/>
    <n v="128"/>
    <n v="90.74"/>
    <s v="theater"/>
    <s v="plays"/>
    <d v="2015-06-03T01:34:36"/>
    <d v="2015-07-16T00:00:00"/>
    <n v="43"/>
  </r>
  <r>
    <n v="2807"/>
    <n v="5000"/>
    <n v="6300"/>
    <x v="0"/>
    <s v="US"/>
    <s v="USD"/>
    <n v="1435611438"/>
    <n v="1433019438"/>
    <x v="0"/>
    <n v="93"/>
    <b v="1"/>
    <s v="theater/plays"/>
    <n v="126"/>
    <n v="67.739999999999995"/>
    <s v="theater"/>
    <s v="plays"/>
    <d v="2015-05-30T20:57:18"/>
    <d v="2015-06-29T20:57:18"/>
    <n v="30"/>
  </r>
  <r>
    <n v="2808"/>
    <n v="4500"/>
    <n v="4511"/>
    <x v="0"/>
    <s v="US"/>
    <s v="USD"/>
    <n v="1440274735"/>
    <n v="1437682735"/>
    <x v="0"/>
    <n v="69"/>
    <b v="1"/>
    <s v="theater/plays"/>
    <n v="100"/>
    <n v="65.38"/>
    <s v="theater"/>
    <s v="plays"/>
    <d v="2015-07-23T20:18:55"/>
    <d v="2015-08-22T20:18:55"/>
    <n v="30"/>
  </r>
  <r>
    <n v="2809"/>
    <n v="2500"/>
    <n v="2560"/>
    <x v="0"/>
    <s v="US"/>
    <s v="USD"/>
    <n v="1459348740"/>
    <n v="1458647725"/>
    <x v="0"/>
    <n v="21"/>
    <b v="1"/>
    <s v="theater/plays"/>
    <n v="102"/>
    <n v="121.9"/>
    <s v="theater"/>
    <s v="plays"/>
    <d v="2016-03-22T11:55:25"/>
    <d v="2016-03-30T14:39:00"/>
    <n v="8"/>
  </r>
  <r>
    <n v="2810"/>
    <n v="2500"/>
    <n v="2705"/>
    <x v="0"/>
    <s v="US"/>
    <s v="USD"/>
    <n v="1401595140"/>
    <n v="1398828064"/>
    <x v="0"/>
    <n v="57"/>
    <b v="1"/>
    <s v="theater/plays"/>
    <n v="108"/>
    <n v="47.46"/>
    <s v="theater"/>
    <s v="plays"/>
    <d v="2014-04-30T03:21:04"/>
    <d v="2014-06-01T03:59:00"/>
    <n v="32"/>
  </r>
  <r>
    <n v="2813"/>
    <n v="2800"/>
    <n v="3572.12"/>
    <x v="0"/>
    <s v="US"/>
    <s v="USD"/>
    <n v="1481737761"/>
    <n v="1479577761"/>
    <x v="0"/>
    <n v="96"/>
    <b v="1"/>
    <s v="theater/plays"/>
    <n v="128"/>
    <n v="37.21"/>
    <s v="theater"/>
    <s v="plays"/>
    <d v="2016-11-19T17:49:21"/>
    <d v="2016-12-14T17:49:21"/>
    <n v="25"/>
  </r>
  <r>
    <n v="2818"/>
    <n v="10000"/>
    <n v="10603"/>
    <x v="0"/>
    <s v="US"/>
    <s v="USD"/>
    <n v="1443018086"/>
    <n v="1441290086"/>
    <x v="0"/>
    <n v="102"/>
    <b v="1"/>
    <s v="theater/plays"/>
    <n v="106"/>
    <n v="103.95"/>
    <s v="theater"/>
    <s v="plays"/>
    <d v="2015-09-03T14:21:26"/>
    <d v="2015-09-23T14:21:26"/>
    <n v="20"/>
  </r>
  <r>
    <n v="2822"/>
    <n v="6000"/>
    <n v="6000"/>
    <x v="0"/>
    <s v="US"/>
    <s v="USD"/>
    <n v="1427469892"/>
    <n v="1424881492"/>
    <x v="0"/>
    <n v="94"/>
    <b v="1"/>
    <s v="theater/plays"/>
    <n v="100"/>
    <n v="63.83"/>
    <s v="theater"/>
    <s v="plays"/>
    <d v="2015-02-25T16:24:52"/>
    <d v="2015-03-27T15:24:52"/>
    <n v="30"/>
  </r>
  <r>
    <n v="2824"/>
    <n v="650"/>
    <n v="760"/>
    <x v="0"/>
    <s v="US"/>
    <s v="USD"/>
    <n v="1434159780"/>
    <n v="1431412196"/>
    <x v="0"/>
    <n v="15"/>
    <b v="1"/>
    <s v="theater/plays"/>
    <n v="117"/>
    <n v="50.67"/>
    <s v="theater"/>
    <s v="plays"/>
    <d v="2015-05-12T06:29:56"/>
    <d v="2015-06-13T01:43:00"/>
    <n v="32"/>
  </r>
  <r>
    <n v="2826"/>
    <n v="2000"/>
    <n v="2155"/>
    <x v="0"/>
    <s v="US"/>
    <s v="USD"/>
    <n v="1436511600"/>
    <n v="1434415812"/>
    <x v="0"/>
    <n v="19"/>
    <b v="1"/>
    <s v="theater/plays"/>
    <n v="108"/>
    <n v="113.42"/>
    <s v="theater"/>
    <s v="plays"/>
    <d v="2015-06-16T00:50:12"/>
    <d v="2015-07-10T07:00:00"/>
    <n v="24"/>
  </r>
  <r>
    <n v="2827"/>
    <n v="2000"/>
    <n v="2405"/>
    <x v="0"/>
    <s v="US"/>
    <s v="USD"/>
    <n v="1464971400"/>
    <n v="1462379066"/>
    <x v="0"/>
    <n v="23"/>
    <b v="1"/>
    <s v="theater/plays"/>
    <n v="120"/>
    <n v="104.57"/>
    <s v="theater"/>
    <s v="plays"/>
    <d v="2016-05-04T16:24:26"/>
    <d v="2016-06-03T16:30:00"/>
    <n v="30"/>
  </r>
  <r>
    <n v="2830"/>
    <n v="3000"/>
    <n v="3000"/>
    <x v="0"/>
    <s v="US"/>
    <s v="USD"/>
    <n v="1399867140"/>
    <n v="1398802148"/>
    <x v="0"/>
    <n v="11"/>
    <b v="1"/>
    <s v="theater/plays"/>
    <n v="100"/>
    <n v="272.73"/>
    <s v="theater"/>
    <s v="plays"/>
    <d v="2014-04-29T20:09:08"/>
    <d v="2014-05-12T03:59:00"/>
    <n v="12"/>
  </r>
  <r>
    <n v="2831"/>
    <n v="3000"/>
    <n v="3320"/>
    <x v="0"/>
    <s v="US"/>
    <s v="USD"/>
    <n v="1437076070"/>
    <n v="1434484070"/>
    <x v="0"/>
    <n v="52"/>
    <b v="1"/>
    <s v="theater/plays"/>
    <n v="111"/>
    <n v="63.85"/>
    <s v="theater"/>
    <s v="plays"/>
    <d v="2015-06-16T19:47:50"/>
    <d v="2015-07-16T19:47:50"/>
    <n v="30"/>
  </r>
  <r>
    <n v="2833"/>
    <n v="2700"/>
    <n v="2923"/>
    <x v="0"/>
    <s v="US"/>
    <s v="USD"/>
    <n v="1444528800"/>
    <n v="1442804633"/>
    <x v="0"/>
    <n v="35"/>
    <b v="1"/>
    <s v="theater/plays"/>
    <n v="108"/>
    <n v="83.51"/>
    <s v="theater"/>
    <s v="plays"/>
    <d v="2015-09-21T03:03:53"/>
    <d v="2015-10-11T02:00:00"/>
    <n v="20"/>
  </r>
  <r>
    <n v="2836"/>
    <n v="450"/>
    <n v="485"/>
    <x v="0"/>
    <s v="US"/>
    <s v="USD"/>
    <n v="1487393940"/>
    <n v="1484115418"/>
    <x v="0"/>
    <n v="11"/>
    <b v="1"/>
    <s v="theater/plays"/>
    <n v="108"/>
    <n v="44.09"/>
    <s v="theater"/>
    <s v="plays"/>
    <d v="2017-01-11T06:16:58"/>
    <d v="2017-02-18T04:59:00"/>
    <n v="38"/>
  </r>
  <r>
    <n v="2838"/>
    <n v="2000"/>
    <n v="2405"/>
    <x v="0"/>
    <s v="US"/>
    <s v="USD"/>
    <n v="1407967200"/>
    <n v="1406039696"/>
    <x v="0"/>
    <n v="54"/>
    <b v="1"/>
    <s v="theater/plays"/>
    <n v="120"/>
    <n v="44.54"/>
    <s v="theater"/>
    <s v="plays"/>
    <d v="2014-07-22T14:34:56"/>
    <d v="2014-08-13T22:00:00"/>
    <n v="22"/>
  </r>
  <r>
    <n v="2839"/>
    <n v="3500"/>
    <n v="3900"/>
    <x v="0"/>
    <s v="US"/>
    <s v="USD"/>
    <n v="1408942740"/>
    <n v="1406958354"/>
    <x v="0"/>
    <n v="31"/>
    <b v="1"/>
    <s v="theater/plays"/>
    <n v="111"/>
    <n v="125.81"/>
    <s v="theater"/>
    <s v="plays"/>
    <d v="2014-08-02T05:45:54"/>
    <d v="2014-08-25T04:59:00"/>
    <n v="23"/>
  </r>
  <r>
    <n v="2843"/>
    <n v="1200"/>
    <n v="0"/>
    <x v="2"/>
    <s v="US"/>
    <s v="USD"/>
    <n v="1465790400"/>
    <n v="1462210950"/>
    <x v="0"/>
    <n v="0"/>
    <b v="0"/>
    <s v="theater/plays"/>
    <n v="0"/>
    <n v="0"/>
    <s v="theater"/>
    <s v="plays"/>
    <d v="2016-05-02T17:42:30"/>
    <d v="2016-06-13T04:00:00"/>
    <n v="41"/>
  </r>
  <r>
    <n v="2845"/>
    <n v="7500"/>
    <n v="2366"/>
    <x v="2"/>
    <s v="US"/>
    <s v="USD"/>
    <n v="1433723033"/>
    <n v="1428539033"/>
    <x v="0"/>
    <n v="39"/>
    <b v="0"/>
    <s v="theater/plays"/>
    <n v="32"/>
    <n v="60.67"/>
    <s v="theater"/>
    <s v="plays"/>
    <d v="2015-04-09T00:23:53"/>
    <d v="2015-06-08T00:23:53"/>
    <n v="60"/>
  </r>
  <r>
    <n v="2846"/>
    <n v="8000"/>
    <n v="0"/>
    <x v="2"/>
    <s v="US"/>
    <s v="USD"/>
    <n v="1432917394"/>
    <n v="1429029394"/>
    <x v="0"/>
    <n v="0"/>
    <b v="0"/>
    <s v="theater/plays"/>
    <n v="0"/>
    <n v="0"/>
    <s v="theater"/>
    <s v="plays"/>
    <d v="2015-04-14T16:36:34"/>
    <d v="2015-05-29T16:36:34"/>
    <n v="45"/>
  </r>
  <r>
    <n v="2847"/>
    <n v="2000"/>
    <n v="0"/>
    <x v="2"/>
    <s v="US"/>
    <s v="USD"/>
    <n v="1464031265"/>
    <n v="1458847265"/>
    <x v="0"/>
    <n v="0"/>
    <b v="0"/>
    <s v="theater/plays"/>
    <n v="0"/>
    <n v="0"/>
    <s v="theater"/>
    <s v="plays"/>
    <d v="2016-03-24T19:21:05"/>
    <d v="2016-05-23T19:21:05"/>
    <n v="60"/>
  </r>
  <r>
    <n v="2848"/>
    <n v="35000"/>
    <n v="70"/>
    <x v="2"/>
    <s v="US"/>
    <s v="USD"/>
    <n v="1432913659"/>
    <n v="1430321659"/>
    <x v="0"/>
    <n v="3"/>
    <b v="0"/>
    <s v="theater/plays"/>
    <n v="0"/>
    <n v="23.33"/>
    <s v="theater"/>
    <s v="plays"/>
    <d v="2015-04-29T15:34:19"/>
    <d v="2015-05-29T15:34:19"/>
    <n v="30"/>
  </r>
  <r>
    <n v="2850"/>
    <n v="8000"/>
    <n v="311"/>
    <x v="2"/>
    <s v="US"/>
    <s v="USD"/>
    <n v="1409962211"/>
    <n v="1407370211"/>
    <x v="0"/>
    <n v="13"/>
    <b v="0"/>
    <s v="theater/plays"/>
    <n v="4"/>
    <n v="23.92"/>
    <s v="theater"/>
    <s v="plays"/>
    <d v="2014-08-07T00:10:11"/>
    <d v="2014-09-06T00:10:11"/>
    <n v="30"/>
  </r>
  <r>
    <n v="2852"/>
    <n v="5000"/>
    <n v="95"/>
    <x v="2"/>
    <s v="US"/>
    <s v="USD"/>
    <n v="1403312703"/>
    <n v="1400720703"/>
    <x v="0"/>
    <n v="6"/>
    <b v="0"/>
    <s v="theater/plays"/>
    <n v="2"/>
    <n v="15.83"/>
    <s v="theater"/>
    <s v="plays"/>
    <d v="2014-05-22T01:05:03"/>
    <d v="2014-06-21T01:05:03"/>
    <n v="30"/>
  </r>
  <r>
    <n v="2855"/>
    <n v="600"/>
    <n v="300"/>
    <x v="2"/>
    <s v="US"/>
    <s v="USD"/>
    <n v="1454110440"/>
    <n v="1451607071"/>
    <x v="0"/>
    <n v="5"/>
    <b v="0"/>
    <s v="theater/plays"/>
    <n v="50"/>
    <n v="60"/>
    <s v="theater"/>
    <s v="plays"/>
    <d v="2016-01-01T00:11:11"/>
    <d v="2016-01-29T23:34:00"/>
    <n v="29"/>
  </r>
  <r>
    <n v="2856"/>
    <n v="3000"/>
    <n v="146"/>
    <x v="2"/>
    <s v="US"/>
    <s v="USD"/>
    <n v="1439069640"/>
    <n v="1433897647"/>
    <x v="0"/>
    <n v="6"/>
    <b v="0"/>
    <s v="theater/plays"/>
    <n v="5"/>
    <n v="24.33"/>
    <s v="theater"/>
    <s v="plays"/>
    <d v="2015-06-10T00:54:07"/>
    <d v="2015-08-08T21:34:00"/>
    <n v="60"/>
  </r>
  <r>
    <n v="2860"/>
    <n v="4000"/>
    <n v="266"/>
    <x v="2"/>
    <s v="US"/>
    <s v="USD"/>
    <n v="1466363576"/>
    <n v="1461179576"/>
    <x v="0"/>
    <n v="9"/>
    <b v="0"/>
    <s v="theater/plays"/>
    <n v="7"/>
    <n v="29.56"/>
    <s v="theater"/>
    <s v="plays"/>
    <d v="2016-04-20T19:12:56"/>
    <d v="2016-06-19T19:12:56"/>
    <n v="60"/>
  </r>
  <r>
    <n v="2862"/>
    <n v="12700"/>
    <n v="55"/>
    <x v="2"/>
    <s v="US"/>
    <s v="USD"/>
    <n v="1403636229"/>
    <n v="1401044229"/>
    <x v="0"/>
    <n v="3"/>
    <b v="0"/>
    <s v="theater/plays"/>
    <n v="0"/>
    <n v="18.329999999999998"/>
    <s v="theater"/>
    <s v="plays"/>
    <d v="2014-05-25T18:57:09"/>
    <d v="2014-06-24T18:57:09"/>
    <n v="30"/>
  </r>
  <r>
    <n v="2863"/>
    <n v="50000"/>
    <n v="20"/>
    <x v="2"/>
    <s v="US"/>
    <s v="USD"/>
    <n v="1410279123"/>
    <n v="1405095123"/>
    <x v="0"/>
    <n v="1"/>
    <b v="0"/>
    <s v="theater/plays"/>
    <n v="0"/>
    <n v="20"/>
    <s v="theater"/>
    <s v="plays"/>
    <d v="2014-07-11T16:12:03"/>
    <d v="2014-09-09T16:12:03"/>
    <n v="60"/>
  </r>
  <r>
    <n v="2865"/>
    <n v="2888"/>
    <n v="0"/>
    <x v="2"/>
    <s v="US"/>
    <s v="USD"/>
    <n v="1420512259"/>
    <n v="1415328259"/>
    <x v="0"/>
    <n v="0"/>
    <b v="0"/>
    <s v="theater/plays"/>
    <n v="0"/>
    <n v="0"/>
    <s v="theater"/>
    <s v="plays"/>
    <d v="2014-11-07T02:44:19"/>
    <d v="2015-01-06T02:44:19"/>
    <n v="60"/>
  </r>
  <r>
    <n v="2866"/>
    <n v="5000"/>
    <n v="45"/>
    <x v="2"/>
    <s v="US"/>
    <s v="USD"/>
    <n v="1476482400"/>
    <n v="1473893721"/>
    <x v="0"/>
    <n v="2"/>
    <b v="0"/>
    <s v="theater/plays"/>
    <n v="1"/>
    <n v="22.5"/>
    <s v="theater"/>
    <s v="plays"/>
    <d v="2016-09-14T22:55:21"/>
    <d v="2016-10-14T22:00:00"/>
    <n v="30"/>
  </r>
  <r>
    <n v="2867"/>
    <n v="2500"/>
    <n v="504"/>
    <x v="2"/>
    <s v="US"/>
    <s v="USD"/>
    <n v="1467604800"/>
    <n v="1465533672"/>
    <x v="0"/>
    <n v="10"/>
    <b v="0"/>
    <s v="theater/plays"/>
    <n v="20"/>
    <n v="50.4"/>
    <s v="theater"/>
    <s v="plays"/>
    <d v="2016-06-10T04:41:12"/>
    <d v="2016-07-04T04:00:00"/>
    <n v="24"/>
  </r>
  <r>
    <n v="2868"/>
    <n v="15000"/>
    <n v="6301.76"/>
    <x v="2"/>
    <s v="US"/>
    <s v="USD"/>
    <n v="1475697054"/>
    <n v="1473105054"/>
    <x v="0"/>
    <n v="60"/>
    <b v="0"/>
    <s v="theater/plays"/>
    <n v="42"/>
    <n v="105.03"/>
    <s v="theater"/>
    <s v="plays"/>
    <d v="2016-09-05T19:50:54"/>
    <d v="2016-10-05T19:50:54"/>
    <n v="30"/>
  </r>
  <r>
    <n v="2869"/>
    <n v="20000"/>
    <n v="177"/>
    <x v="2"/>
    <s v="US"/>
    <s v="USD"/>
    <n v="1468937681"/>
    <n v="1466345681"/>
    <x v="0"/>
    <n v="5"/>
    <b v="0"/>
    <s v="theater/plays"/>
    <n v="1"/>
    <n v="35.4"/>
    <s v="theater"/>
    <s v="plays"/>
    <d v="2016-06-19T14:14:41"/>
    <d v="2016-07-19T14:14:41"/>
    <n v="30"/>
  </r>
  <r>
    <n v="2870"/>
    <n v="5000"/>
    <n v="750"/>
    <x v="2"/>
    <s v="US"/>
    <s v="USD"/>
    <n v="1400301165"/>
    <n v="1397709165"/>
    <x v="0"/>
    <n v="9"/>
    <b v="0"/>
    <s v="theater/plays"/>
    <n v="15"/>
    <n v="83.33"/>
    <s v="theater"/>
    <s v="plays"/>
    <d v="2014-04-17T04:32:45"/>
    <d v="2014-05-17T04:32:45"/>
    <n v="30"/>
  </r>
  <r>
    <n v="2871"/>
    <n v="10000"/>
    <n v="467"/>
    <x v="2"/>
    <s v="US"/>
    <s v="USD"/>
    <n v="1419183813"/>
    <n v="1417455813"/>
    <x v="0"/>
    <n v="13"/>
    <b v="0"/>
    <s v="theater/plays"/>
    <n v="5"/>
    <n v="35.92"/>
    <s v="theater"/>
    <s v="plays"/>
    <d v="2014-12-01T17:43:33"/>
    <d v="2014-12-21T17:43:33"/>
    <n v="20"/>
  </r>
  <r>
    <n v="2872"/>
    <n v="3000"/>
    <n v="0"/>
    <x v="2"/>
    <s v="US"/>
    <s v="USD"/>
    <n v="1434768438"/>
    <n v="1429584438"/>
    <x v="0"/>
    <n v="0"/>
    <b v="0"/>
    <s v="theater/plays"/>
    <n v="0"/>
    <n v="0"/>
    <s v="theater"/>
    <s v="plays"/>
    <d v="2015-04-21T02:47:18"/>
    <d v="2015-06-20T02:47:18"/>
    <n v="60"/>
  </r>
  <r>
    <n v="2873"/>
    <n v="2500"/>
    <n v="953"/>
    <x v="2"/>
    <s v="US"/>
    <s v="USD"/>
    <n v="1422473831"/>
    <n v="1419881831"/>
    <x v="0"/>
    <n v="8"/>
    <b v="0"/>
    <s v="theater/plays"/>
    <n v="38"/>
    <n v="119.13"/>
    <s v="theater"/>
    <s v="plays"/>
    <d v="2014-12-29T19:37:11"/>
    <d v="2015-01-28T19:37:11"/>
    <n v="30"/>
  </r>
  <r>
    <n v="2874"/>
    <n v="5000"/>
    <n v="271"/>
    <x v="2"/>
    <s v="US"/>
    <s v="USD"/>
    <n v="1484684186"/>
    <n v="1482092186"/>
    <x v="0"/>
    <n v="3"/>
    <b v="0"/>
    <s v="theater/plays"/>
    <n v="5"/>
    <n v="90.33"/>
    <s v="theater"/>
    <s v="plays"/>
    <d v="2016-12-18T20:16:26"/>
    <d v="2017-01-17T20:16:26"/>
    <n v="30"/>
  </r>
  <r>
    <n v="2875"/>
    <n v="20000"/>
    <n v="7"/>
    <x v="2"/>
    <s v="US"/>
    <s v="USD"/>
    <n v="1462417493"/>
    <n v="1459825493"/>
    <x v="0"/>
    <n v="3"/>
    <b v="0"/>
    <s v="theater/plays"/>
    <n v="0"/>
    <n v="2.33"/>
    <s v="theater"/>
    <s v="plays"/>
    <d v="2016-04-05T03:04:53"/>
    <d v="2016-05-05T03:04:53"/>
    <n v="30"/>
  </r>
  <r>
    <n v="2876"/>
    <n v="150000"/>
    <n v="0"/>
    <x v="2"/>
    <s v="US"/>
    <s v="USD"/>
    <n v="1437069079"/>
    <n v="1434477079"/>
    <x v="0"/>
    <n v="0"/>
    <b v="0"/>
    <s v="theater/plays"/>
    <n v="0"/>
    <n v="0"/>
    <s v="theater"/>
    <s v="plays"/>
    <d v="2015-06-16T17:51:19"/>
    <d v="2015-07-16T17:51:19"/>
    <n v="30"/>
  </r>
  <r>
    <n v="2877"/>
    <n v="6000"/>
    <n v="650"/>
    <x v="2"/>
    <s v="US"/>
    <s v="USD"/>
    <n v="1480525200"/>
    <n v="1477781724"/>
    <x v="0"/>
    <n v="6"/>
    <b v="0"/>
    <s v="theater/plays"/>
    <n v="11"/>
    <n v="108.33"/>
    <s v="theater"/>
    <s v="plays"/>
    <d v="2016-10-29T22:55:24"/>
    <d v="2016-11-30T17:00:00"/>
    <n v="32"/>
  </r>
  <r>
    <n v="2879"/>
    <n v="11200"/>
    <n v="29"/>
    <x v="2"/>
    <s v="US"/>
    <s v="USD"/>
    <n v="1453310661"/>
    <n v="1450718661"/>
    <x v="0"/>
    <n v="1"/>
    <b v="0"/>
    <s v="theater/plays"/>
    <n v="0"/>
    <n v="29"/>
    <s v="theater"/>
    <s v="plays"/>
    <d v="2015-12-21T17:24:21"/>
    <d v="2016-01-20T17:24:21"/>
    <n v="30"/>
  </r>
  <r>
    <n v="2880"/>
    <n v="12000"/>
    <n v="2800"/>
    <x v="2"/>
    <s v="US"/>
    <s v="USD"/>
    <n v="1440090300"/>
    <n v="1436305452"/>
    <x v="0"/>
    <n v="29"/>
    <b v="0"/>
    <s v="theater/plays"/>
    <n v="23"/>
    <n v="96.55"/>
    <s v="theater"/>
    <s v="plays"/>
    <d v="2015-07-07T21:44:12"/>
    <d v="2015-08-20T17:05:00"/>
    <n v="44"/>
  </r>
  <r>
    <n v="2881"/>
    <n v="5500"/>
    <n v="0"/>
    <x v="2"/>
    <s v="US"/>
    <s v="USD"/>
    <n v="1417620036"/>
    <n v="1412432436"/>
    <x v="0"/>
    <n v="0"/>
    <b v="0"/>
    <s v="theater/plays"/>
    <n v="0"/>
    <n v="0"/>
    <s v="theater"/>
    <s v="plays"/>
    <d v="2014-10-04T14:20:36"/>
    <d v="2014-12-03T15:20:36"/>
    <n v="60"/>
  </r>
  <r>
    <n v="2882"/>
    <n v="750"/>
    <n v="252"/>
    <x v="2"/>
    <s v="US"/>
    <s v="USD"/>
    <n v="1462112318"/>
    <n v="1459520318"/>
    <x v="0"/>
    <n v="4"/>
    <b v="0"/>
    <s v="theater/plays"/>
    <n v="34"/>
    <n v="63"/>
    <s v="theater"/>
    <s v="plays"/>
    <d v="2016-04-01T14:18:38"/>
    <d v="2016-05-01T14:18:38"/>
    <n v="30"/>
  </r>
  <r>
    <n v="2883"/>
    <n v="10000"/>
    <n v="1908"/>
    <x v="2"/>
    <s v="US"/>
    <s v="USD"/>
    <n v="1454734740"/>
    <n v="1451684437"/>
    <x v="0"/>
    <n v="5"/>
    <b v="0"/>
    <s v="theater/plays"/>
    <n v="19"/>
    <n v="381.6"/>
    <s v="theater"/>
    <s v="plays"/>
    <d v="2016-01-01T21:40:37"/>
    <d v="2016-02-06T04:59:00"/>
    <n v="35"/>
  </r>
  <r>
    <n v="2884"/>
    <n v="45000"/>
    <n v="185"/>
    <x v="2"/>
    <s v="US"/>
    <s v="USD"/>
    <n v="1417800435"/>
    <n v="1415208435"/>
    <x v="0"/>
    <n v="4"/>
    <b v="0"/>
    <s v="theater/plays"/>
    <n v="0"/>
    <n v="46.25"/>
    <s v="theater"/>
    <s v="plays"/>
    <d v="2014-11-05T17:27:15"/>
    <d v="2014-12-05T17:27:15"/>
    <n v="30"/>
  </r>
  <r>
    <n v="2885"/>
    <n v="400"/>
    <n v="130"/>
    <x v="2"/>
    <s v="US"/>
    <s v="USD"/>
    <n v="1426294201"/>
    <n v="1423705801"/>
    <x v="0"/>
    <n v="5"/>
    <b v="0"/>
    <s v="theater/plays"/>
    <n v="33"/>
    <n v="26"/>
    <s v="theater"/>
    <s v="plays"/>
    <d v="2015-02-12T01:50:01"/>
    <d v="2015-03-14T00:50:01"/>
    <n v="30"/>
  </r>
  <r>
    <n v="2886"/>
    <n v="200"/>
    <n v="10"/>
    <x v="2"/>
    <s v="US"/>
    <s v="USD"/>
    <n v="1442635140"/>
    <n v="1442243484"/>
    <x v="0"/>
    <n v="1"/>
    <b v="0"/>
    <s v="theater/plays"/>
    <n v="5"/>
    <n v="10"/>
    <s v="theater"/>
    <s v="plays"/>
    <d v="2015-09-14T15:11:24"/>
    <d v="2015-09-19T03:59:00"/>
    <n v="5"/>
  </r>
  <r>
    <n v="2887"/>
    <n v="3000"/>
    <n v="5"/>
    <x v="2"/>
    <s v="US"/>
    <s v="USD"/>
    <n v="1420971324"/>
    <n v="1418379324"/>
    <x v="0"/>
    <n v="1"/>
    <b v="0"/>
    <s v="theater/plays"/>
    <n v="0"/>
    <n v="5"/>
    <s v="theater"/>
    <s v="plays"/>
    <d v="2014-12-12T10:15:24"/>
    <d v="2015-01-11T10:15:24"/>
    <n v="30"/>
  </r>
  <r>
    <n v="2888"/>
    <n v="30000"/>
    <n v="0"/>
    <x v="2"/>
    <s v="US"/>
    <s v="USD"/>
    <n v="1413608340"/>
    <n v="1412945440"/>
    <x v="0"/>
    <n v="0"/>
    <b v="0"/>
    <s v="theater/plays"/>
    <n v="0"/>
    <n v="0"/>
    <s v="theater"/>
    <s v="plays"/>
    <d v="2014-10-10T12:50:40"/>
    <d v="2014-10-18T04:59:00"/>
    <n v="8"/>
  </r>
  <r>
    <n v="2889"/>
    <n v="3000"/>
    <n v="1142"/>
    <x v="2"/>
    <s v="US"/>
    <s v="USD"/>
    <n v="1409344985"/>
    <n v="1406752985"/>
    <x v="0"/>
    <n v="14"/>
    <b v="0"/>
    <s v="theater/plays"/>
    <n v="38"/>
    <n v="81.569999999999993"/>
    <s v="theater"/>
    <s v="plays"/>
    <d v="2014-07-30T20:43:05"/>
    <d v="2014-08-29T20:43:05"/>
    <n v="30"/>
  </r>
  <r>
    <n v="2890"/>
    <n v="2000"/>
    <n v="21"/>
    <x v="2"/>
    <s v="US"/>
    <s v="USD"/>
    <n v="1407553200"/>
    <n v="1405100992"/>
    <x v="0"/>
    <n v="3"/>
    <b v="0"/>
    <s v="theater/plays"/>
    <n v="1"/>
    <n v="7"/>
    <s v="theater"/>
    <s v="plays"/>
    <d v="2014-07-11T17:49:52"/>
    <d v="2014-08-09T03:00:00"/>
    <n v="28"/>
  </r>
  <r>
    <n v="2891"/>
    <n v="10000"/>
    <n v="273"/>
    <x v="2"/>
    <s v="US"/>
    <s v="USD"/>
    <n v="1460751128"/>
    <n v="1455570728"/>
    <x v="0"/>
    <n v="10"/>
    <b v="0"/>
    <s v="theater/plays"/>
    <n v="3"/>
    <n v="27.3"/>
    <s v="theater"/>
    <s v="plays"/>
    <d v="2016-02-15T21:12:08"/>
    <d v="2016-04-15T20:12:08"/>
    <n v="60"/>
  </r>
  <r>
    <n v="2892"/>
    <n v="5500"/>
    <n v="500"/>
    <x v="2"/>
    <s v="US"/>
    <s v="USD"/>
    <n v="1409000400"/>
    <n v="1408381704"/>
    <x v="0"/>
    <n v="17"/>
    <b v="0"/>
    <s v="theater/plays"/>
    <n v="9"/>
    <n v="29.41"/>
    <s v="theater"/>
    <s v="plays"/>
    <d v="2014-08-18T17:08:24"/>
    <d v="2014-08-25T21:00:00"/>
    <n v="7"/>
  </r>
  <r>
    <n v="2893"/>
    <n v="5000"/>
    <n v="25"/>
    <x v="2"/>
    <s v="US"/>
    <s v="USD"/>
    <n v="1420768800"/>
    <n v="1415644395"/>
    <x v="0"/>
    <n v="2"/>
    <b v="0"/>
    <s v="theater/plays"/>
    <n v="1"/>
    <n v="12.5"/>
    <s v="theater"/>
    <s v="plays"/>
    <d v="2014-11-10T18:33:15"/>
    <d v="2015-01-09T02:00:00"/>
    <n v="59"/>
  </r>
  <r>
    <n v="2894"/>
    <n v="50000"/>
    <n v="0"/>
    <x v="2"/>
    <s v="US"/>
    <s v="USD"/>
    <n v="1428100815"/>
    <n v="1422920415"/>
    <x v="0"/>
    <n v="0"/>
    <b v="0"/>
    <s v="theater/plays"/>
    <n v="0"/>
    <n v="0"/>
    <s v="theater"/>
    <s v="plays"/>
    <d v="2015-02-02T23:40:15"/>
    <d v="2015-04-03T22:40:15"/>
    <n v="60"/>
  </r>
  <r>
    <n v="2895"/>
    <n v="500"/>
    <n v="23"/>
    <x v="2"/>
    <s v="US"/>
    <s v="USD"/>
    <n v="1403470800"/>
    <n v="1403356792"/>
    <x v="0"/>
    <n v="4"/>
    <b v="0"/>
    <s v="theater/plays"/>
    <n v="5"/>
    <n v="5.75"/>
    <s v="theater"/>
    <s v="plays"/>
    <d v="2014-06-21T13:19:52"/>
    <d v="2014-06-22T21:00:00"/>
    <n v="1"/>
  </r>
  <r>
    <n v="2896"/>
    <n v="3000"/>
    <n v="625"/>
    <x v="2"/>
    <s v="US"/>
    <s v="USD"/>
    <n v="1481522400"/>
    <n v="1480283321"/>
    <x v="0"/>
    <n v="12"/>
    <b v="0"/>
    <s v="theater/plays"/>
    <n v="21"/>
    <n v="52.08"/>
    <s v="theater"/>
    <s v="plays"/>
    <d v="2016-11-27T21:48:41"/>
    <d v="2016-12-12T06:00:00"/>
    <n v="14"/>
  </r>
  <r>
    <n v="2897"/>
    <n v="12000"/>
    <n v="550"/>
    <x v="2"/>
    <s v="US"/>
    <s v="USD"/>
    <n v="1444577345"/>
    <n v="1441985458"/>
    <x v="0"/>
    <n v="3"/>
    <b v="0"/>
    <s v="theater/plays"/>
    <n v="5"/>
    <n v="183.33"/>
    <s v="theater"/>
    <s v="plays"/>
    <d v="2015-09-11T15:30:58"/>
    <d v="2015-10-11T15:29:05"/>
    <n v="30"/>
  </r>
  <r>
    <n v="2898"/>
    <n v="7500"/>
    <n v="316"/>
    <x v="2"/>
    <s v="US"/>
    <s v="USD"/>
    <n v="1446307053"/>
    <n v="1443715053"/>
    <x v="0"/>
    <n v="12"/>
    <b v="0"/>
    <s v="theater/plays"/>
    <n v="4"/>
    <n v="26.33"/>
    <s v="theater"/>
    <s v="plays"/>
    <d v="2015-10-01T15:57:33"/>
    <d v="2015-10-31T15:57:33"/>
    <n v="30"/>
  </r>
  <r>
    <n v="2899"/>
    <n v="10000"/>
    <n v="0"/>
    <x v="2"/>
    <s v="US"/>
    <s v="USD"/>
    <n v="1469325158"/>
    <n v="1464141158"/>
    <x v="0"/>
    <n v="0"/>
    <b v="0"/>
    <s v="theater/plays"/>
    <n v="0"/>
    <n v="0"/>
    <s v="theater"/>
    <s v="plays"/>
    <d v="2016-05-25T01:52:38"/>
    <d v="2016-07-24T01:52:38"/>
    <n v="60"/>
  </r>
  <r>
    <n v="2900"/>
    <n v="5500"/>
    <n v="3405"/>
    <x v="2"/>
    <s v="US"/>
    <s v="USD"/>
    <n v="1407562632"/>
    <n v="1404970632"/>
    <x v="0"/>
    <n v="7"/>
    <b v="0"/>
    <s v="theater/plays"/>
    <n v="62"/>
    <n v="486.43"/>
    <s v="theater"/>
    <s v="plays"/>
    <d v="2014-07-10T05:37:12"/>
    <d v="2014-08-09T05:37:12"/>
    <n v="30"/>
  </r>
  <r>
    <n v="2901"/>
    <n v="750"/>
    <n v="6"/>
    <x v="2"/>
    <s v="US"/>
    <s v="USD"/>
    <n v="1423345339"/>
    <n v="1418161339"/>
    <x v="0"/>
    <n v="2"/>
    <b v="0"/>
    <s v="theater/plays"/>
    <n v="1"/>
    <n v="3"/>
    <s v="theater"/>
    <s v="plays"/>
    <d v="2014-12-09T21:42:19"/>
    <d v="2015-02-07T21:42:19"/>
    <n v="60"/>
  </r>
  <r>
    <n v="2902"/>
    <n v="150000"/>
    <n v="25"/>
    <x v="2"/>
    <s v="US"/>
    <s v="USD"/>
    <n v="1440412396"/>
    <n v="1437820396"/>
    <x v="0"/>
    <n v="1"/>
    <b v="0"/>
    <s v="theater/plays"/>
    <n v="0"/>
    <n v="25"/>
    <s v="theater"/>
    <s v="plays"/>
    <d v="2015-07-25T10:33:16"/>
    <d v="2015-08-24T10:33:16"/>
    <n v="30"/>
  </r>
  <r>
    <n v="2903"/>
    <n v="5000"/>
    <n v="39"/>
    <x v="2"/>
    <s v="US"/>
    <s v="USD"/>
    <n v="1441771218"/>
    <n v="1436587218"/>
    <x v="0"/>
    <n v="4"/>
    <b v="0"/>
    <s v="theater/plays"/>
    <n v="1"/>
    <n v="9.75"/>
    <s v="theater"/>
    <s v="plays"/>
    <d v="2015-07-11T04:00:18"/>
    <d v="2015-09-09T04:00:18"/>
    <n v="60"/>
  </r>
  <r>
    <n v="2905"/>
    <n v="3500"/>
    <n v="622"/>
    <x v="2"/>
    <s v="US"/>
    <s v="USD"/>
    <n v="1473211313"/>
    <n v="1472001713"/>
    <x v="0"/>
    <n v="17"/>
    <b v="0"/>
    <s v="theater/plays"/>
    <n v="18"/>
    <n v="36.590000000000003"/>
    <s v="theater"/>
    <s v="plays"/>
    <d v="2016-08-24T01:21:53"/>
    <d v="2016-09-07T01:21:53"/>
    <n v="14"/>
  </r>
  <r>
    <n v="2906"/>
    <n v="6000"/>
    <n v="565"/>
    <x v="2"/>
    <s v="US"/>
    <s v="USD"/>
    <n v="1438390800"/>
    <n v="1436888066"/>
    <x v="0"/>
    <n v="7"/>
    <b v="0"/>
    <s v="theater/plays"/>
    <n v="9"/>
    <n v="80.709999999999994"/>
    <s v="theater"/>
    <s v="plays"/>
    <d v="2015-07-14T15:34:26"/>
    <d v="2015-08-01T01:00:00"/>
    <n v="17"/>
  </r>
  <r>
    <n v="2907"/>
    <n v="2500"/>
    <n v="2"/>
    <x v="2"/>
    <s v="US"/>
    <s v="USD"/>
    <n v="1463259837"/>
    <n v="1458075837"/>
    <x v="0"/>
    <n v="2"/>
    <b v="0"/>
    <s v="theater/plays"/>
    <n v="0"/>
    <n v="1"/>
    <s v="theater"/>
    <s v="plays"/>
    <d v="2016-03-15T21:03:57"/>
    <d v="2016-05-14T21:03:57"/>
    <n v="60"/>
  </r>
  <r>
    <n v="2908"/>
    <n v="9600"/>
    <n v="264"/>
    <x v="2"/>
    <s v="US"/>
    <s v="USD"/>
    <n v="1465407219"/>
    <n v="1462815219"/>
    <x v="0"/>
    <n v="5"/>
    <b v="0"/>
    <s v="theater/plays"/>
    <n v="3"/>
    <n v="52.8"/>
    <s v="theater"/>
    <s v="plays"/>
    <d v="2016-05-09T17:33:39"/>
    <d v="2016-06-08T17:33:39"/>
    <n v="30"/>
  </r>
  <r>
    <n v="2909"/>
    <n v="180000"/>
    <n v="20"/>
    <x v="2"/>
    <s v="US"/>
    <s v="USD"/>
    <n v="1416944760"/>
    <n v="1413527001"/>
    <x v="0"/>
    <n v="1"/>
    <b v="0"/>
    <s v="theater/plays"/>
    <n v="0"/>
    <n v="20"/>
    <s v="theater"/>
    <s v="plays"/>
    <d v="2014-10-17T06:23:21"/>
    <d v="2014-11-25T19:46:00"/>
    <n v="40"/>
  </r>
  <r>
    <n v="2911"/>
    <n v="1800"/>
    <n v="657"/>
    <x v="2"/>
    <s v="US"/>
    <s v="USD"/>
    <n v="1435429626"/>
    <n v="1431973626"/>
    <x v="0"/>
    <n v="14"/>
    <b v="0"/>
    <s v="theater/plays"/>
    <n v="37"/>
    <n v="46.93"/>
    <s v="theater"/>
    <s v="plays"/>
    <d v="2015-05-18T18:27:06"/>
    <d v="2015-06-27T18:27:06"/>
    <n v="40"/>
  </r>
  <r>
    <n v="2912"/>
    <n v="14440"/>
    <n v="2030"/>
    <x v="2"/>
    <s v="US"/>
    <s v="USD"/>
    <n v="1452827374"/>
    <n v="1450235374"/>
    <x v="0"/>
    <n v="26"/>
    <b v="0"/>
    <s v="theater/plays"/>
    <n v="14"/>
    <n v="78.08"/>
    <s v="theater"/>
    <s v="plays"/>
    <d v="2015-12-16T03:09:34"/>
    <d v="2016-01-15T03:09:34"/>
    <n v="30"/>
  </r>
  <r>
    <n v="2913"/>
    <n v="10000"/>
    <n v="2"/>
    <x v="2"/>
    <s v="US"/>
    <s v="USD"/>
    <n v="1410041339"/>
    <n v="1404857339"/>
    <x v="0"/>
    <n v="2"/>
    <b v="0"/>
    <s v="theater/plays"/>
    <n v="0"/>
    <n v="1"/>
    <s v="theater"/>
    <s v="plays"/>
    <d v="2014-07-08T22:08:59"/>
    <d v="2014-09-06T22:08:59"/>
    <n v="60"/>
  </r>
  <r>
    <n v="2917"/>
    <n v="2000"/>
    <n v="437"/>
    <x v="2"/>
    <s v="US"/>
    <s v="USD"/>
    <n v="1442381847"/>
    <n v="1440826647"/>
    <x v="0"/>
    <n v="9"/>
    <b v="0"/>
    <s v="theater/plays"/>
    <n v="22"/>
    <n v="48.56"/>
    <s v="theater"/>
    <s v="plays"/>
    <d v="2015-08-29T05:37:27"/>
    <d v="2015-09-16T05:37:27"/>
    <n v="18"/>
  </r>
  <r>
    <n v="2918"/>
    <n v="5000"/>
    <n v="1362"/>
    <x v="2"/>
    <s v="US"/>
    <s v="USD"/>
    <n v="1446131207"/>
    <n v="1443712007"/>
    <x v="0"/>
    <n v="20"/>
    <b v="0"/>
    <s v="theater/plays"/>
    <n v="27"/>
    <n v="68.099999999999994"/>
    <s v="theater"/>
    <s v="plays"/>
    <d v="2015-10-01T15:06:47"/>
    <d v="2015-10-29T15:06:47"/>
    <n v="28"/>
  </r>
  <r>
    <n v="2919"/>
    <n v="600"/>
    <n v="51"/>
    <x v="2"/>
    <s v="US"/>
    <s v="USD"/>
    <n v="1407250329"/>
    <n v="1404658329"/>
    <x v="0"/>
    <n v="6"/>
    <b v="0"/>
    <s v="theater/plays"/>
    <n v="9"/>
    <n v="8.5"/>
    <s v="theater"/>
    <s v="plays"/>
    <d v="2014-07-06T14:52:09"/>
    <d v="2014-08-05T14:52:09"/>
    <n v="30"/>
  </r>
  <r>
    <n v="2921"/>
    <n v="100"/>
    <n v="129"/>
    <x v="0"/>
    <s v="US"/>
    <s v="USD"/>
    <n v="1411679804"/>
    <n v="1409087804"/>
    <x v="0"/>
    <n v="3"/>
    <b v="1"/>
    <s v="theater/musical"/>
    <n v="129"/>
    <n v="43"/>
    <s v="theater"/>
    <s v="musical"/>
    <d v="2014-08-26T21:16:44"/>
    <d v="2014-09-25T21:16:44"/>
    <n v="30"/>
  </r>
  <r>
    <n v="2923"/>
    <n v="300"/>
    <n v="300"/>
    <x v="0"/>
    <s v="US"/>
    <s v="USD"/>
    <n v="1422068400"/>
    <n v="1420774779"/>
    <x v="0"/>
    <n v="10"/>
    <b v="1"/>
    <s v="theater/musical"/>
    <n v="100"/>
    <n v="30"/>
    <s v="theater"/>
    <s v="musical"/>
    <d v="2015-01-09T03:39:39"/>
    <d v="2015-01-24T03:00:00"/>
    <n v="15"/>
  </r>
  <r>
    <n v="2924"/>
    <n v="25000"/>
    <n v="25800"/>
    <x v="0"/>
    <s v="US"/>
    <s v="USD"/>
    <n v="1431143940"/>
    <n v="1428585710"/>
    <x v="0"/>
    <n v="147"/>
    <b v="1"/>
    <s v="theater/musical"/>
    <n v="103"/>
    <n v="175.51"/>
    <s v="theater"/>
    <s v="musical"/>
    <d v="2015-04-09T13:21:50"/>
    <d v="2015-05-09T03:59:00"/>
    <n v="30"/>
  </r>
  <r>
    <n v="2925"/>
    <n v="45000"/>
    <n v="46100.69"/>
    <x v="0"/>
    <s v="US"/>
    <s v="USD"/>
    <n v="1410444068"/>
    <n v="1407852068"/>
    <x v="0"/>
    <n v="199"/>
    <b v="1"/>
    <s v="theater/musical"/>
    <n v="102"/>
    <n v="231.66"/>
    <s v="theater"/>
    <s v="musical"/>
    <d v="2014-08-12T14:01:08"/>
    <d v="2014-09-11T14:01:08"/>
    <n v="30"/>
  </r>
  <r>
    <n v="2926"/>
    <n v="3000"/>
    <n v="3750"/>
    <x v="0"/>
    <s v="US"/>
    <s v="USD"/>
    <n v="1424715779"/>
    <n v="1423506179"/>
    <x v="0"/>
    <n v="50"/>
    <b v="1"/>
    <s v="theater/musical"/>
    <n v="125"/>
    <n v="75"/>
    <s v="theater"/>
    <s v="musical"/>
    <d v="2015-02-09T18:22:59"/>
    <d v="2015-02-23T18:22:59"/>
    <n v="14"/>
  </r>
  <r>
    <n v="2927"/>
    <n v="1800"/>
    <n v="2355"/>
    <x v="0"/>
    <s v="US"/>
    <s v="USD"/>
    <n v="1405400400"/>
    <n v="1402934629"/>
    <x v="0"/>
    <n v="21"/>
    <b v="1"/>
    <s v="theater/musical"/>
    <n v="131"/>
    <n v="112.14"/>
    <s v="theater"/>
    <s v="musical"/>
    <d v="2014-06-16T16:03:49"/>
    <d v="2014-07-15T05:00:00"/>
    <n v="29"/>
  </r>
  <r>
    <n v="2928"/>
    <n v="1000"/>
    <n v="1000"/>
    <x v="0"/>
    <s v="US"/>
    <s v="USD"/>
    <n v="1457135846"/>
    <n v="1454543846"/>
    <x v="0"/>
    <n v="24"/>
    <b v="1"/>
    <s v="theater/musical"/>
    <n v="100"/>
    <n v="41.67"/>
    <s v="theater"/>
    <s v="musical"/>
    <d v="2016-02-03T23:57:26"/>
    <d v="2016-03-04T23:57:26"/>
    <n v="30"/>
  </r>
  <r>
    <n v="2929"/>
    <n v="8000"/>
    <n v="8165.55"/>
    <x v="0"/>
    <s v="US"/>
    <s v="USD"/>
    <n v="1401024758"/>
    <n v="1398432758"/>
    <x v="0"/>
    <n v="32"/>
    <b v="1"/>
    <s v="theater/musical"/>
    <n v="102"/>
    <n v="255.17"/>
    <s v="theater"/>
    <s v="musical"/>
    <d v="2014-04-25T13:32:38"/>
    <d v="2014-05-25T13:32:38"/>
    <n v="30"/>
  </r>
  <r>
    <n v="2933"/>
    <n v="2500"/>
    <n v="2569"/>
    <x v="0"/>
    <s v="US"/>
    <s v="USD"/>
    <n v="1465081053"/>
    <n v="1462489053"/>
    <x v="0"/>
    <n v="54"/>
    <b v="1"/>
    <s v="theater/musical"/>
    <n v="103"/>
    <n v="47.57"/>
    <s v="theater"/>
    <s v="musical"/>
    <d v="2016-05-05T22:57:33"/>
    <d v="2016-06-04T22:57:33"/>
    <n v="30"/>
  </r>
  <r>
    <n v="2935"/>
    <n v="3500"/>
    <n v="3531"/>
    <x v="0"/>
    <s v="US"/>
    <s v="USD"/>
    <n v="1472490000"/>
    <n v="1467468008"/>
    <x v="0"/>
    <n v="39"/>
    <b v="1"/>
    <s v="theater/musical"/>
    <n v="101"/>
    <n v="90.54"/>
    <s v="theater"/>
    <s v="musical"/>
    <d v="2016-07-02T14:00:08"/>
    <d v="2016-08-29T17:00:00"/>
    <n v="58"/>
  </r>
  <r>
    <n v="2936"/>
    <n v="1000"/>
    <n v="1280"/>
    <x v="0"/>
    <s v="US"/>
    <s v="USD"/>
    <n v="1413176340"/>
    <n v="1412091423"/>
    <x v="0"/>
    <n v="34"/>
    <b v="1"/>
    <s v="theater/musical"/>
    <n v="128"/>
    <n v="37.65"/>
    <s v="theater"/>
    <s v="musical"/>
    <d v="2014-09-30T15:37:03"/>
    <d v="2014-10-13T04:59:00"/>
    <n v="13"/>
  </r>
  <r>
    <n v="2938"/>
    <n v="4000"/>
    <n v="4055"/>
    <x v="0"/>
    <s v="US"/>
    <s v="USD"/>
    <n v="1422636814"/>
    <n v="1420044814"/>
    <x v="0"/>
    <n v="32"/>
    <b v="1"/>
    <s v="theater/musical"/>
    <n v="101"/>
    <n v="126.72"/>
    <s v="theater"/>
    <s v="musical"/>
    <d v="2014-12-31T16:53:34"/>
    <d v="2015-01-30T16:53:34"/>
    <n v="30"/>
  </r>
  <r>
    <n v="2939"/>
    <n v="8000"/>
    <n v="8230"/>
    <x v="0"/>
    <s v="US"/>
    <s v="USD"/>
    <n v="1409187600"/>
    <n v="1406316312"/>
    <x v="0"/>
    <n v="25"/>
    <b v="1"/>
    <s v="theater/musical"/>
    <n v="103"/>
    <n v="329.2"/>
    <s v="theater"/>
    <s v="musical"/>
    <d v="2014-07-25T19:25:12"/>
    <d v="2014-08-28T01:00:00"/>
    <n v="33"/>
  </r>
  <r>
    <n v="2940"/>
    <n v="2500"/>
    <n v="2681"/>
    <x v="0"/>
    <s v="US"/>
    <s v="USD"/>
    <n v="1421606018"/>
    <n v="1418150018"/>
    <x v="0"/>
    <n v="33"/>
    <b v="1"/>
    <s v="theater/musical"/>
    <n v="107"/>
    <n v="81.239999999999995"/>
    <s v="theater"/>
    <s v="musical"/>
    <d v="2014-12-09T18:33:38"/>
    <d v="2015-01-18T18:33:38"/>
    <n v="40"/>
  </r>
  <r>
    <n v="2941"/>
    <n v="25000"/>
    <n v="1"/>
    <x v="2"/>
    <s v="US"/>
    <s v="USD"/>
    <n v="1425250955"/>
    <n v="1422658955"/>
    <x v="0"/>
    <n v="1"/>
    <b v="0"/>
    <s v="theater/spaces"/>
    <n v="0"/>
    <n v="1"/>
    <s v="theater"/>
    <s v="spaces"/>
    <d v="2015-01-30T23:02:35"/>
    <d v="2015-03-01T23:02:35"/>
    <n v="30"/>
  </r>
  <r>
    <n v="2943"/>
    <n v="3000"/>
    <n v="0"/>
    <x v="2"/>
    <s v="US"/>
    <s v="USD"/>
    <n v="1428894380"/>
    <n v="1426302380"/>
    <x v="0"/>
    <n v="0"/>
    <b v="0"/>
    <s v="theater/spaces"/>
    <n v="0"/>
    <n v="0"/>
    <s v="theater"/>
    <s v="spaces"/>
    <d v="2015-03-14T03:06:20"/>
    <d v="2015-04-13T03:06:20"/>
    <n v="30"/>
  </r>
  <r>
    <n v="2944"/>
    <n v="10000"/>
    <n v="100"/>
    <x v="2"/>
    <s v="US"/>
    <s v="USD"/>
    <n v="1433714198"/>
    <n v="1431122198"/>
    <x v="0"/>
    <n v="1"/>
    <b v="0"/>
    <s v="theater/spaces"/>
    <n v="1"/>
    <n v="100"/>
    <s v="theater"/>
    <s v="spaces"/>
    <d v="2015-05-08T21:56:38"/>
    <d v="2015-06-07T21:56:38"/>
    <n v="30"/>
  </r>
  <r>
    <n v="2945"/>
    <n v="50000"/>
    <n v="0"/>
    <x v="2"/>
    <s v="US"/>
    <s v="USD"/>
    <n v="1432437660"/>
    <n v="1429845660"/>
    <x v="0"/>
    <n v="0"/>
    <b v="0"/>
    <s v="theater/spaces"/>
    <n v="0"/>
    <n v="0"/>
    <s v="theater"/>
    <s v="spaces"/>
    <d v="2015-04-24T03:21:00"/>
    <d v="2015-05-24T03:21:00"/>
    <n v="30"/>
  </r>
  <r>
    <n v="2947"/>
    <n v="25000"/>
    <n v="1072"/>
    <x v="2"/>
    <s v="US"/>
    <s v="USD"/>
    <n v="1480007460"/>
    <n v="1475760567"/>
    <x v="0"/>
    <n v="13"/>
    <b v="0"/>
    <s v="theater/spaces"/>
    <n v="4"/>
    <n v="82.46"/>
    <s v="theater"/>
    <s v="spaces"/>
    <d v="2016-10-06T13:29:27"/>
    <d v="2016-11-24T17:11:00"/>
    <n v="49"/>
  </r>
  <r>
    <n v="2948"/>
    <n v="500000"/>
    <n v="24"/>
    <x v="2"/>
    <s v="US"/>
    <s v="USD"/>
    <n v="1433259293"/>
    <n v="1428075293"/>
    <x v="0"/>
    <n v="9"/>
    <b v="0"/>
    <s v="theater/spaces"/>
    <n v="0"/>
    <n v="2.67"/>
    <s v="theater"/>
    <s v="spaces"/>
    <d v="2015-04-03T15:34:53"/>
    <d v="2015-06-02T15:34:53"/>
    <n v="60"/>
  </r>
  <r>
    <n v="2949"/>
    <n v="1000"/>
    <n v="25"/>
    <x v="2"/>
    <s v="US"/>
    <s v="USD"/>
    <n v="1447965917"/>
    <n v="1445370317"/>
    <x v="0"/>
    <n v="2"/>
    <b v="0"/>
    <s v="theater/spaces"/>
    <n v="3"/>
    <n v="12.5"/>
    <s v="theater"/>
    <s v="spaces"/>
    <d v="2015-10-20T19:45:17"/>
    <d v="2015-11-19T20:45:17"/>
    <n v="30"/>
  </r>
  <r>
    <n v="2950"/>
    <n v="5000000"/>
    <n v="0"/>
    <x v="2"/>
    <s v="US"/>
    <s v="USD"/>
    <n v="1453538752"/>
    <n v="1450946752"/>
    <x v="0"/>
    <n v="0"/>
    <b v="0"/>
    <s v="theater/spaces"/>
    <n v="0"/>
    <n v="0"/>
    <s v="theater"/>
    <s v="spaces"/>
    <d v="2015-12-24T08:45:52"/>
    <d v="2016-01-23T08:45:52"/>
    <n v="30"/>
  </r>
  <r>
    <n v="2951"/>
    <n v="50000"/>
    <n v="1096"/>
    <x v="1"/>
    <s v="US"/>
    <s v="USD"/>
    <n v="1412536573"/>
    <n v="1408648573"/>
    <x v="0"/>
    <n v="58"/>
    <b v="0"/>
    <s v="theater/spaces"/>
    <n v="2"/>
    <n v="18.899999999999999"/>
    <s v="theater"/>
    <s v="spaces"/>
    <d v="2014-08-21T19:16:13"/>
    <d v="2014-10-05T19:16:13"/>
    <n v="45"/>
  </r>
  <r>
    <n v="2952"/>
    <n v="20000"/>
    <n v="1605"/>
    <x v="1"/>
    <s v="US"/>
    <s v="USD"/>
    <n v="1476676800"/>
    <n v="1473957239"/>
    <x v="0"/>
    <n v="8"/>
    <b v="0"/>
    <s v="theater/spaces"/>
    <n v="8"/>
    <n v="200.63"/>
    <s v="theater"/>
    <s v="spaces"/>
    <d v="2016-09-15T16:33:59"/>
    <d v="2016-10-17T04:00:00"/>
    <n v="31"/>
  </r>
  <r>
    <n v="2953"/>
    <n v="400000"/>
    <n v="605"/>
    <x v="1"/>
    <s v="US"/>
    <s v="USD"/>
    <n v="1444330821"/>
    <n v="1441738821"/>
    <x v="0"/>
    <n v="3"/>
    <b v="0"/>
    <s v="theater/spaces"/>
    <n v="0"/>
    <n v="201.67"/>
    <s v="theater"/>
    <s v="spaces"/>
    <d v="2015-09-08T19:00:21"/>
    <d v="2015-10-08T19:00:21"/>
    <n v="30"/>
  </r>
  <r>
    <n v="2954"/>
    <n v="15000"/>
    <n v="0"/>
    <x v="1"/>
    <s v="US"/>
    <s v="USD"/>
    <n v="1489669203"/>
    <n v="1487944803"/>
    <x v="0"/>
    <n v="0"/>
    <b v="0"/>
    <s v="theater/spaces"/>
    <n v="0"/>
    <n v="0"/>
    <s v="theater"/>
    <s v="spaces"/>
    <d v="2017-02-24T14:00:03"/>
    <d v="2017-03-16T13:00:03"/>
    <n v="20"/>
  </r>
  <r>
    <n v="2955"/>
    <n v="1200"/>
    <n v="715"/>
    <x v="1"/>
    <s v="US"/>
    <s v="USD"/>
    <n v="1434476849"/>
    <n v="1431884849"/>
    <x v="0"/>
    <n v="11"/>
    <b v="0"/>
    <s v="theater/spaces"/>
    <n v="60"/>
    <n v="65"/>
    <s v="theater"/>
    <s v="spaces"/>
    <d v="2015-05-17T17:47:29"/>
    <d v="2015-06-16T17:47:29"/>
    <n v="30"/>
  </r>
  <r>
    <n v="2956"/>
    <n v="7900"/>
    <n v="1322"/>
    <x v="1"/>
    <s v="US"/>
    <s v="USD"/>
    <n v="1462402850"/>
    <n v="1459810850"/>
    <x v="0"/>
    <n v="20"/>
    <b v="0"/>
    <s v="theater/spaces"/>
    <n v="17"/>
    <n v="66.099999999999994"/>
    <s v="theater"/>
    <s v="spaces"/>
    <d v="2016-04-04T23:00:50"/>
    <d v="2016-05-04T23:00:50"/>
    <n v="30"/>
  </r>
  <r>
    <n v="2957"/>
    <n v="15000"/>
    <n v="280"/>
    <x v="1"/>
    <s v="US"/>
    <s v="USD"/>
    <n v="1427498172"/>
    <n v="1422317772"/>
    <x v="0"/>
    <n v="3"/>
    <b v="0"/>
    <s v="theater/spaces"/>
    <n v="2"/>
    <n v="93.33"/>
    <s v="theater"/>
    <s v="spaces"/>
    <d v="2015-01-27T00:16:12"/>
    <d v="2015-03-27T23:16:12"/>
    <n v="60"/>
  </r>
  <r>
    <n v="2958"/>
    <n v="80000"/>
    <n v="0"/>
    <x v="1"/>
    <s v="US"/>
    <s v="USD"/>
    <n v="1462729317"/>
    <n v="1457548917"/>
    <x v="0"/>
    <n v="0"/>
    <b v="0"/>
    <s v="theater/spaces"/>
    <n v="0"/>
    <n v="0"/>
    <s v="theater"/>
    <s v="spaces"/>
    <d v="2016-03-09T18:41:57"/>
    <d v="2016-05-08T17:41:57"/>
    <n v="60"/>
  </r>
  <r>
    <n v="2960"/>
    <n v="30000000"/>
    <n v="0"/>
    <x v="1"/>
    <s v="US"/>
    <s v="USD"/>
    <n v="1410459023"/>
    <n v="1407867023"/>
    <x v="0"/>
    <n v="0"/>
    <b v="0"/>
    <s v="theater/spaces"/>
    <n v="0"/>
    <n v="0"/>
    <s v="theater"/>
    <s v="spaces"/>
    <d v="2014-08-12T18:10:23"/>
    <d v="2014-09-11T18:10:23"/>
    <n v="30"/>
  </r>
  <r>
    <n v="2961"/>
    <n v="5000"/>
    <n v="5481"/>
    <x v="0"/>
    <s v="US"/>
    <s v="USD"/>
    <n v="1427342400"/>
    <n v="1424927159"/>
    <x v="0"/>
    <n v="108"/>
    <b v="1"/>
    <s v="theater/plays"/>
    <n v="110"/>
    <n v="50.75"/>
    <s v="theater"/>
    <s v="plays"/>
    <d v="2015-02-26T05:05:59"/>
    <d v="2015-03-26T04:00:00"/>
    <n v="28"/>
  </r>
  <r>
    <n v="2962"/>
    <n v="1000"/>
    <n v="1218"/>
    <x v="0"/>
    <s v="US"/>
    <s v="USD"/>
    <n v="1425193140"/>
    <n v="1422769906"/>
    <x v="0"/>
    <n v="20"/>
    <b v="1"/>
    <s v="theater/plays"/>
    <n v="122"/>
    <n v="60.9"/>
    <s v="theater"/>
    <s v="plays"/>
    <d v="2015-02-01T05:51:46"/>
    <d v="2015-03-01T06:59:00"/>
    <n v="28"/>
  </r>
  <r>
    <n v="2963"/>
    <n v="10000"/>
    <n v="10685"/>
    <x v="0"/>
    <s v="US"/>
    <s v="USD"/>
    <n v="1435835824"/>
    <n v="1433243824"/>
    <x v="0"/>
    <n v="98"/>
    <b v="1"/>
    <s v="theater/plays"/>
    <n v="107"/>
    <n v="109.03"/>
    <s v="theater"/>
    <s v="plays"/>
    <d v="2015-06-02T11:17:04"/>
    <d v="2015-07-02T11:17:04"/>
    <n v="30"/>
  </r>
  <r>
    <n v="2964"/>
    <n v="5000"/>
    <n v="5035.6899999999996"/>
    <x v="0"/>
    <s v="US"/>
    <s v="USD"/>
    <n v="1407360720"/>
    <n v="1404769819"/>
    <x v="0"/>
    <n v="196"/>
    <b v="1"/>
    <s v="theater/plays"/>
    <n v="101"/>
    <n v="25.69"/>
    <s v="theater"/>
    <s v="plays"/>
    <d v="2014-07-07T21:50:19"/>
    <d v="2014-08-06T21:32:00"/>
    <n v="30"/>
  </r>
  <r>
    <n v="2965"/>
    <n v="1500"/>
    <n v="1635"/>
    <x v="0"/>
    <s v="US"/>
    <s v="USD"/>
    <n v="1436290233"/>
    <n v="1433698233"/>
    <x v="0"/>
    <n v="39"/>
    <b v="1"/>
    <s v="theater/plays"/>
    <n v="109"/>
    <n v="41.92"/>
    <s v="theater"/>
    <s v="plays"/>
    <d v="2015-06-07T17:30:33"/>
    <d v="2015-07-07T17:30:33"/>
    <n v="30"/>
  </r>
  <r>
    <n v="2966"/>
    <n v="10000"/>
    <n v="11363"/>
    <x v="0"/>
    <s v="US"/>
    <s v="USD"/>
    <n v="1442425412"/>
    <n v="1439833412"/>
    <x v="0"/>
    <n v="128"/>
    <b v="1"/>
    <s v="theater/plays"/>
    <n v="114"/>
    <n v="88.77"/>
    <s v="theater"/>
    <s v="plays"/>
    <d v="2015-08-17T17:43:32"/>
    <d v="2015-09-16T17:43:32"/>
    <n v="30"/>
  </r>
  <r>
    <n v="2967"/>
    <n v="5000"/>
    <n v="5696"/>
    <x v="0"/>
    <s v="US"/>
    <s v="USD"/>
    <n v="1425872692"/>
    <n v="1423284292"/>
    <x v="0"/>
    <n v="71"/>
    <b v="1"/>
    <s v="theater/plays"/>
    <n v="114"/>
    <n v="80.23"/>
    <s v="theater"/>
    <s v="plays"/>
    <d v="2015-02-07T04:44:52"/>
    <d v="2015-03-09T03:44:52"/>
    <n v="30"/>
  </r>
  <r>
    <n v="2968"/>
    <n v="3500"/>
    <n v="3710"/>
    <x v="0"/>
    <s v="US"/>
    <s v="USD"/>
    <n v="1471406340"/>
    <n v="1470227660"/>
    <x v="0"/>
    <n v="47"/>
    <b v="1"/>
    <s v="theater/plays"/>
    <n v="106"/>
    <n v="78.94"/>
    <s v="theater"/>
    <s v="plays"/>
    <d v="2016-08-03T12:34:20"/>
    <d v="2016-08-17T03:59:00"/>
    <n v="14"/>
  </r>
  <r>
    <n v="2970"/>
    <n v="6000"/>
    <n v="6360"/>
    <x v="0"/>
    <s v="US"/>
    <s v="USD"/>
    <n v="1405699451"/>
    <n v="1403107451"/>
    <x v="0"/>
    <n v="91"/>
    <b v="1"/>
    <s v="theater/plays"/>
    <n v="106"/>
    <n v="69.89"/>
    <s v="theater"/>
    <s v="plays"/>
    <d v="2014-06-18T16:04:11"/>
    <d v="2014-07-18T16:04:11"/>
    <n v="30"/>
  </r>
  <r>
    <n v="2971"/>
    <n v="3200"/>
    <n v="3205"/>
    <x v="0"/>
    <s v="US"/>
    <s v="USD"/>
    <n v="1409500078"/>
    <n v="1406908078"/>
    <x v="0"/>
    <n v="43"/>
    <b v="1"/>
    <s v="theater/plays"/>
    <n v="100"/>
    <n v="74.53"/>
    <s v="theater"/>
    <s v="plays"/>
    <d v="2014-08-01T15:47:58"/>
    <d v="2014-08-31T15:47:58"/>
    <n v="30"/>
  </r>
  <r>
    <n v="2972"/>
    <n v="2000"/>
    <n v="2107"/>
    <x v="0"/>
    <s v="US"/>
    <s v="USD"/>
    <n v="1480899600"/>
    <n v="1479609520"/>
    <x v="0"/>
    <n v="17"/>
    <b v="1"/>
    <s v="theater/plays"/>
    <n v="105"/>
    <n v="123.94"/>
    <s v="theater"/>
    <s v="plays"/>
    <d v="2016-11-20T02:38:40"/>
    <d v="2016-12-05T01:00:00"/>
    <n v="15"/>
  </r>
  <r>
    <n v="2973"/>
    <n v="5000"/>
    <n v="8740"/>
    <x v="0"/>
    <s v="US"/>
    <s v="USD"/>
    <n v="1451620800"/>
    <n v="1449171508"/>
    <x v="0"/>
    <n v="33"/>
    <b v="1"/>
    <s v="theater/plays"/>
    <n v="175"/>
    <n v="264.85000000000002"/>
    <s v="theater"/>
    <s v="plays"/>
    <d v="2015-12-03T19:38:28"/>
    <d v="2016-01-01T04:00:00"/>
    <n v="28"/>
  </r>
  <r>
    <n v="2974"/>
    <n v="5000"/>
    <n v="5100"/>
    <x v="0"/>
    <s v="US"/>
    <s v="USD"/>
    <n v="1411695300"/>
    <n v="1409275671"/>
    <x v="0"/>
    <n v="87"/>
    <b v="1"/>
    <s v="theater/plays"/>
    <n v="102"/>
    <n v="58.62"/>
    <s v="theater"/>
    <s v="plays"/>
    <d v="2014-08-29T01:27:51"/>
    <d v="2014-09-26T01:35:00"/>
    <n v="28"/>
  </r>
  <r>
    <n v="2975"/>
    <n v="8000"/>
    <n v="8010"/>
    <x v="0"/>
    <s v="US"/>
    <s v="USD"/>
    <n v="1417057200"/>
    <n v="1414599886"/>
    <x v="0"/>
    <n v="113"/>
    <b v="1"/>
    <s v="theater/plays"/>
    <n v="100"/>
    <n v="70.88"/>
    <s v="theater"/>
    <s v="plays"/>
    <d v="2014-10-29T16:24:46"/>
    <d v="2014-11-27T03:00:00"/>
    <n v="28"/>
  </r>
  <r>
    <n v="2977"/>
    <n v="3000"/>
    <n v="3407"/>
    <x v="0"/>
    <s v="US"/>
    <s v="USD"/>
    <n v="1427076840"/>
    <n v="1421960934"/>
    <x v="0"/>
    <n v="30"/>
    <b v="1"/>
    <s v="theater/plays"/>
    <n v="114"/>
    <n v="113.57"/>
    <s v="theater"/>
    <s v="plays"/>
    <d v="2015-01-22T21:08:54"/>
    <d v="2015-03-23T02:14:00"/>
    <n v="59"/>
  </r>
  <r>
    <n v="2978"/>
    <n v="750"/>
    <n v="971"/>
    <x v="0"/>
    <s v="US"/>
    <s v="USD"/>
    <n v="1413784740"/>
    <n v="1412954547"/>
    <x v="0"/>
    <n v="16"/>
    <b v="1"/>
    <s v="theater/plays"/>
    <n v="129"/>
    <n v="60.69"/>
    <s v="theater"/>
    <s v="plays"/>
    <d v="2014-10-10T15:22:27"/>
    <d v="2014-10-20T05:59:00"/>
    <n v="10"/>
  </r>
  <r>
    <n v="2979"/>
    <n v="5000"/>
    <n v="5070"/>
    <x v="0"/>
    <s v="US"/>
    <s v="USD"/>
    <n v="1420524000"/>
    <n v="1419104823"/>
    <x v="0"/>
    <n v="46"/>
    <b v="1"/>
    <s v="theater/plays"/>
    <n v="101"/>
    <n v="110.22"/>
    <s v="theater"/>
    <s v="plays"/>
    <d v="2014-12-20T19:47:03"/>
    <d v="2015-01-06T06:00:00"/>
    <n v="16"/>
  </r>
  <r>
    <n v="2980"/>
    <n v="3000"/>
    <n v="3275"/>
    <x v="0"/>
    <s v="US"/>
    <s v="USD"/>
    <n v="1440381600"/>
    <n v="1438639130"/>
    <x v="0"/>
    <n v="24"/>
    <b v="1"/>
    <s v="theater/plays"/>
    <n v="109"/>
    <n v="136.46"/>
    <s v="theater"/>
    <s v="plays"/>
    <d v="2015-08-03T21:58:50"/>
    <d v="2015-08-24T02:00:00"/>
    <n v="20"/>
  </r>
  <r>
    <n v="2983"/>
    <n v="116000"/>
    <n v="169985.91"/>
    <x v="0"/>
    <s v="US"/>
    <s v="USD"/>
    <n v="1415722236"/>
    <n v="1410534636"/>
    <x v="1"/>
    <n v="1095"/>
    <b v="1"/>
    <s v="theater/spaces"/>
    <n v="147"/>
    <n v="155.24"/>
    <s v="theater"/>
    <s v="spaces"/>
    <d v="2014-09-12T15:10:36"/>
    <d v="2014-11-11T16:10:36"/>
    <n v="60"/>
  </r>
  <r>
    <n v="2984"/>
    <n v="25000"/>
    <n v="25088"/>
    <x v="0"/>
    <s v="US"/>
    <s v="USD"/>
    <n v="1472020881"/>
    <n v="1469428881"/>
    <x v="1"/>
    <n v="218"/>
    <b v="1"/>
    <s v="theater/spaces"/>
    <n v="100"/>
    <n v="115.08"/>
    <s v="theater"/>
    <s v="spaces"/>
    <d v="2016-07-25T06:41:21"/>
    <d v="2016-08-24T06:41:21"/>
    <n v="30"/>
  </r>
  <r>
    <n v="2987"/>
    <n v="25000"/>
    <n v="27600.2"/>
    <x v="0"/>
    <s v="US"/>
    <s v="USD"/>
    <n v="1476316800"/>
    <n v="1473837751"/>
    <x v="0"/>
    <n v="265"/>
    <b v="1"/>
    <s v="theater/spaces"/>
    <n v="110"/>
    <n v="104.15"/>
    <s v="theater"/>
    <s v="spaces"/>
    <d v="2016-09-14T07:22:31"/>
    <d v="2016-10-13T00:00:00"/>
    <n v="29"/>
  </r>
  <r>
    <n v="2989"/>
    <n v="20000"/>
    <n v="35307"/>
    <x v="0"/>
    <s v="US"/>
    <s v="USD"/>
    <n v="1450673940"/>
    <n v="1448756962"/>
    <x v="0"/>
    <n v="364"/>
    <b v="1"/>
    <s v="theater/spaces"/>
    <n v="177"/>
    <n v="97"/>
    <s v="theater"/>
    <s v="spaces"/>
    <d v="2015-11-29T00:29:22"/>
    <d v="2015-12-21T04:59:00"/>
    <n v="22"/>
  </r>
  <r>
    <n v="2990"/>
    <n v="10000"/>
    <n v="10000"/>
    <x v="0"/>
    <s v="US"/>
    <s v="USD"/>
    <n v="1452174420"/>
    <n v="1449150420"/>
    <x v="0"/>
    <n v="27"/>
    <b v="1"/>
    <s v="theater/spaces"/>
    <n v="100"/>
    <n v="370.37"/>
    <s v="theater"/>
    <s v="spaces"/>
    <d v="2015-12-03T13:47:00"/>
    <d v="2016-01-07T13:47:00"/>
    <n v="35"/>
  </r>
  <r>
    <n v="2991"/>
    <n v="8500"/>
    <n v="8780"/>
    <x v="0"/>
    <s v="US"/>
    <s v="USD"/>
    <n v="1485547530"/>
    <n v="1483646730"/>
    <x v="0"/>
    <n v="93"/>
    <b v="1"/>
    <s v="theater/spaces"/>
    <n v="103"/>
    <n v="94.41"/>
    <s v="theater"/>
    <s v="spaces"/>
    <d v="2017-01-05T20:05:30"/>
    <d v="2017-01-27T20:05:30"/>
    <n v="22"/>
  </r>
  <r>
    <n v="2992"/>
    <n v="3000"/>
    <n v="3135"/>
    <x v="0"/>
    <s v="US"/>
    <s v="USD"/>
    <n v="1476037510"/>
    <n v="1473445510"/>
    <x v="0"/>
    <n v="64"/>
    <b v="1"/>
    <s v="theater/spaces"/>
    <n v="105"/>
    <n v="48.98"/>
    <s v="theater"/>
    <s v="spaces"/>
    <d v="2016-09-09T18:25:10"/>
    <d v="2016-10-09T18:25:10"/>
    <n v="30"/>
  </r>
  <r>
    <n v="2993"/>
    <n v="1000"/>
    <n v="1003"/>
    <x v="0"/>
    <s v="US"/>
    <s v="USD"/>
    <n v="1455998867"/>
    <n v="1453406867"/>
    <x v="0"/>
    <n v="22"/>
    <b v="1"/>
    <s v="theater/spaces"/>
    <n v="100"/>
    <n v="45.59"/>
    <s v="theater"/>
    <s v="spaces"/>
    <d v="2016-01-21T20:07:47"/>
    <d v="2016-02-20T20:07:47"/>
    <n v="30"/>
  </r>
  <r>
    <n v="2995"/>
    <n v="15000"/>
    <n v="15744"/>
    <x v="0"/>
    <s v="US"/>
    <s v="USD"/>
    <n v="1484841471"/>
    <n v="1482249471"/>
    <x v="0"/>
    <n v="249"/>
    <b v="1"/>
    <s v="theater/spaces"/>
    <n v="105"/>
    <n v="63.23"/>
    <s v="theater"/>
    <s v="spaces"/>
    <d v="2016-12-20T15:57:51"/>
    <d v="2017-01-19T15:57:51"/>
    <n v="30"/>
  </r>
  <r>
    <n v="2996"/>
    <n v="35000"/>
    <n v="60180"/>
    <x v="0"/>
    <s v="US"/>
    <s v="USD"/>
    <n v="1432677240"/>
    <n v="1427493240"/>
    <x v="0"/>
    <n v="392"/>
    <b v="1"/>
    <s v="theater/spaces"/>
    <n v="172"/>
    <n v="153.52000000000001"/>
    <s v="theater"/>
    <s v="spaces"/>
    <d v="2015-03-27T21:54:00"/>
    <d v="2015-05-26T21:54:00"/>
    <n v="60"/>
  </r>
  <r>
    <n v="2997"/>
    <n v="10000"/>
    <n v="10373"/>
    <x v="0"/>
    <s v="US"/>
    <s v="USD"/>
    <n v="1488171540"/>
    <n v="1486661793"/>
    <x v="0"/>
    <n v="115"/>
    <b v="1"/>
    <s v="theater/spaces"/>
    <n v="104"/>
    <n v="90.2"/>
    <s v="theater"/>
    <s v="spaces"/>
    <d v="2017-02-09T17:36:33"/>
    <d v="2017-02-27T04:59:00"/>
    <n v="17"/>
  </r>
  <r>
    <n v="2998"/>
    <n v="50000"/>
    <n v="51514.5"/>
    <x v="0"/>
    <s v="US"/>
    <s v="USD"/>
    <n v="1402892700"/>
    <n v="1400474329"/>
    <x v="0"/>
    <n v="433"/>
    <b v="1"/>
    <s v="theater/spaces"/>
    <n v="103"/>
    <n v="118.97"/>
    <s v="theater"/>
    <s v="spaces"/>
    <d v="2014-05-19T04:38:49"/>
    <d v="2014-06-16T04:25:00"/>
    <n v="28"/>
  </r>
  <r>
    <n v="2999"/>
    <n v="1350"/>
    <n v="1605"/>
    <x v="0"/>
    <s v="US"/>
    <s v="USD"/>
    <n v="1488333600"/>
    <n v="1487094360"/>
    <x v="0"/>
    <n v="20"/>
    <b v="1"/>
    <s v="theater/spaces"/>
    <n v="119"/>
    <n v="80.25"/>
    <s v="theater"/>
    <s v="spaces"/>
    <d v="2017-02-14T17:46:00"/>
    <d v="2017-03-01T02:00:00"/>
    <n v="14"/>
  </r>
  <r>
    <n v="3000"/>
    <n v="500"/>
    <n v="500"/>
    <x v="0"/>
    <s v="US"/>
    <s v="USD"/>
    <n v="1485885600"/>
    <n v="1484682670"/>
    <x v="0"/>
    <n v="8"/>
    <b v="1"/>
    <s v="theater/spaces"/>
    <n v="100"/>
    <n v="62.5"/>
    <s v="theater"/>
    <s v="spaces"/>
    <d v="2017-01-17T19:51:10"/>
    <d v="2017-01-31T18:00:00"/>
    <n v="14"/>
  </r>
  <r>
    <n v="3001"/>
    <n v="7214"/>
    <n v="22991.01"/>
    <x v="0"/>
    <s v="US"/>
    <s v="USD"/>
    <n v="1468445382"/>
    <n v="1465853382"/>
    <x v="0"/>
    <n v="175"/>
    <b v="1"/>
    <s v="theater/spaces"/>
    <n v="319"/>
    <n v="131.38"/>
    <s v="theater"/>
    <s v="spaces"/>
    <d v="2016-06-13T21:29:42"/>
    <d v="2016-07-13T21:29:42"/>
    <n v="30"/>
  </r>
  <r>
    <n v="3002"/>
    <n v="7000"/>
    <n v="7595.43"/>
    <x v="0"/>
    <s v="US"/>
    <s v="USD"/>
    <n v="1356552252"/>
    <n v="1353960252"/>
    <x v="0"/>
    <n v="104"/>
    <b v="1"/>
    <s v="theater/spaces"/>
    <n v="109"/>
    <n v="73.03"/>
    <s v="theater"/>
    <s v="spaces"/>
    <d v="2012-11-26T20:04:12"/>
    <d v="2012-12-26T20:04:12"/>
    <n v="30"/>
  </r>
  <r>
    <n v="3003"/>
    <n v="3000"/>
    <n v="3035"/>
    <x v="0"/>
    <s v="US"/>
    <s v="USD"/>
    <n v="1456811940"/>
    <n v="1454098976"/>
    <x v="0"/>
    <n v="17"/>
    <b v="1"/>
    <s v="theater/spaces"/>
    <n v="101"/>
    <n v="178.53"/>
    <s v="theater"/>
    <s v="spaces"/>
    <d v="2016-01-29T20:22:56"/>
    <d v="2016-03-01T05:59:00"/>
    <n v="31"/>
  </r>
  <r>
    <n v="3004"/>
    <n v="40000"/>
    <n v="45126"/>
    <x v="0"/>
    <s v="US"/>
    <s v="USD"/>
    <n v="1416089324"/>
    <n v="1413493724"/>
    <x v="0"/>
    <n v="277"/>
    <b v="1"/>
    <s v="theater/spaces"/>
    <n v="113"/>
    <n v="162.91"/>
    <s v="theater"/>
    <s v="spaces"/>
    <d v="2014-10-16T21:08:44"/>
    <d v="2014-11-15T22:08:44"/>
    <n v="30"/>
  </r>
  <r>
    <n v="3005"/>
    <n v="10600"/>
    <n v="12772.6"/>
    <x v="0"/>
    <s v="US"/>
    <s v="USD"/>
    <n v="1412611905"/>
    <n v="1410019905"/>
    <x v="0"/>
    <n v="118"/>
    <b v="1"/>
    <s v="theater/spaces"/>
    <n v="120"/>
    <n v="108.24"/>
    <s v="theater"/>
    <s v="spaces"/>
    <d v="2014-09-06T16:11:45"/>
    <d v="2014-10-06T16:11:45"/>
    <n v="30"/>
  </r>
  <r>
    <n v="3007"/>
    <n v="600"/>
    <n v="1080"/>
    <x v="0"/>
    <s v="US"/>
    <s v="USD"/>
    <n v="1429938683"/>
    <n v="1428124283"/>
    <x v="0"/>
    <n v="20"/>
    <b v="1"/>
    <s v="theater/spaces"/>
    <n v="180"/>
    <n v="54"/>
    <s v="theater"/>
    <s v="spaces"/>
    <d v="2015-04-04T05:11:23"/>
    <d v="2015-04-25T05:11:23"/>
    <n v="21"/>
  </r>
  <r>
    <n v="3008"/>
    <n v="3000"/>
    <n v="3035"/>
    <x v="0"/>
    <s v="US"/>
    <s v="USD"/>
    <n v="1453352719"/>
    <n v="1450760719"/>
    <x v="0"/>
    <n v="26"/>
    <b v="1"/>
    <s v="theater/spaces"/>
    <n v="101"/>
    <n v="116.73"/>
    <s v="theater"/>
    <s v="spaces"/>
    <d v="2015-12-22T05:05:19"/>
    <d v="2016-01-21T05:05:19"/>
    <n v="30"/>
  </r>
  <r>
    <n v="3009"/>
    <n v="25000"/>
    <n v="29939"/>
    <x v="0"/>
    <s v="US"/>
    <s v="USD"/>
    <n v="1417012840"/>
    <n v="1414417240"/>
    <x v="0"/>
    <n v="128"/>
    <b v="1"/>
    <s v="theater/spaces"/>
    <n v="120"/>
    <n v="233.9"/>
    <s v="theater"/>
    <s v="spaces"/>
    <d v="2014-10-27T13:40:40"/>
    <d v="2014-11-26T14:40:40"/>
    <n v="30"/>
  </r>
  <r>
    <n v="3010"/>
    <n v="1500"/>
    <n v="2370"/>
    <x v="0"/>
    <s v="US"/>
    <s v="USD"/>
    <n v="1424548719"/>
    <n v="1419364719"/>
    <x v="0"/>
    <n v="15"/>
    <b v="1"/>
    <s v="theater/spaces"/>
    <n v="158"/>
    <n v="158"/>
    <s v="theater"/>
    <s v="spaces"/>
    <d v="2014-12-23T19:58:39"/>
    <d v="2015-02-21T19:58:39"/>
    <n v="60"/>
  </r>
  <r>
    <n v="3012"/>
    <n v="4000"/>
    <n v="4685"/>
    <x v="0"/>
    <s v="US"/>
    <s v="USD"/>
    <n v="1423587130"/>
    <n v="1421772730"/>
    <x v="0"/>
    <n v="55"/>
    <b v="1"/>
    <s v="theater/spaces"/>
    <n v="117"/>
    <n v="85.18"/>
    <s v="theater"/>
    <s v="spaces"/>
    <d v="2015-01-20T16:52:10"/>
    <d v="2015-02-10T16:52:10"/>
    <n v="21"/>
  </r>
  <r>
    <n v="3013"/>
    <n v="10000"/>
    <n v="15696"/>
    <x v="0"/>
    <s v="US"/>
    <s v="USD"/>
    <n v="1434917049"/>
    <n v="1432325049"/>
    <x v="0"/>
    <n v="107"/>
    <b v="1"/>
    <s v="theater/spaces"/>
    <n v="157"/>
    <n v="146.69"/>
    <s v="theater"/>
    <s v="spaces"/>
    <d v="2015-05-22T20:04:09"/>
    <d v="2015-06-21T20:04:09"/>
    <n v="30"/>
  </r>
  <r>
    <n v="3014"/>
    <n v="25000"/>
    <n v="28276"/>
    <x v="0"/>
    <s v="US"/>
    <s v="USD"/>
    <n v="1415163600"/>
    <n v="1412737080"/>
    <x v="0"/>
    <n v="557"/>
    <b v="1"/>
    <s v="theater/spaces"/>
    <n v="113"/>
    <n v="50.76"/>
    <s v="theater"/>
    <s v="spaces"/>
    <d v="2014-10-08T02:58:00"/>
    <d v="2014-11-05T05:00:00"/>
    <n v="28"/>
  </r>
  <r>
    <n v="3015"/>
    <n v="3400"/>
    <n v="3508"/>
    <x v="0"/>
    <s v="US"/>
    <s v="USD"/>
    <n v="1402459200"/>
    <n v="1401125238"/>
    <x v="0"/>
    <n v="40"/>
    <b v="1"/>
    <s v="theater/spaces"/>
    <n v="103"/>
    <n v="87.7"/>
    <s v="theater"/>
    <s v="spaces"/>
    <d v="2014-05-26T17:27:18"/>
    <d v="2014-06-11T04:00:00"/>
    <n v="15"/>
  </r>
  <r>
    <n v="3016"/>
    <n v="8500"/>
    <n v="8722"/>
    <x v="0"/>
    <s v="US"/>
    <s v="USD"/>
    <n v="1405688952"/>
    <n v="1400504952"/>
    <x v="0"/>
    <n v="36"/>
    <b v="1"/>
    <s v="theater/spaces"/>
    <n v="103"/>
    <n v="242.28"/>
    <s v="theater"/>
    <s v="spaces"/>
    <d v="2014-05-19T13:09:12"/>
    <d v="2014-07-18T13:09:12"/>
    <n v="60"/>
  </r>
  <r>
    <n v="3017"/>
    <n v="22000"/>
    <n v="23285"/>
    <x v="0"/>
    <s v="US"/>
    <s v="USD"/>
    <n v="1408566243"/>
    <n v="1405974243"/>
    <x v="0"/>
    <n v="159"/>
    <b v="1"/>
    <s v="theater/spaces"/>
    <n v="106"/>
    <n v="146.44999999999999"/>
    <s v="theater"/>
    <s v="spaces"/>
    <d v="2014-07-21T20:24:03"/>
    <d v="2014-08-20T20:24:03"/>
    <n v="30"/>
  </r>
  <r>
    <n v="3019"/>
    <n v="15000"/>
    <n v="18185"/>
    <x v="0"/>
    <s v="US"/>
    <s v="USD"/>
    <n v="1401159600"/>
    <n v="1398801620"/>
    <x v="0"/>
    <n v="226"/>
    <b v="1"/>
    <s v="theater/spaces"/>
    <n v="121"/>
    <n v="80.459999999999994"/>
    <s v="theater"/>
    <s v="spaces"/>
    <d v="2014-04-29T20:00:20"/>
    <d v="2014-05-27T03:00:00"/>
    <n v="27"/>
  </r>
  <r>
    <n v="3020"/>
    <n v="7000"/>
    <n v="7040"/>
    <x v="0"/>
    <s v="US"/>
    <s v="USD"/>
    <n v="1439583533"/>
    <n v="1434399533"/>
    <x v="0"/>
    <n v="30"/>
    <b v="1"/>
    <s v="theater/spaces"/>
    <n v="101"/>
    <n v="234.67"/>
    <s v="theater"/>
    <s v="spaces"/>
    <d v="2015-06-15T20:18:53"/>
    <d v="2015-08-14T20:18:53"/>
    <n v="60"/>
  </r>
  <r>
    <n v="3021"/>
    <n v="4500"/>
    <n v="5221"/>
    <x v="0"/>
    <s v="US"/>
    <s v="USD"/>
    <n v="1479794340"/>
    <n v="1476715869"/>
    <x v="0"/>
    <n v="103"/>
    <b v="1"/>
    <s v="theater/spaces"/>
    <n v="116"/>
    <n v="50.69"/>
    <s v="theater"/>
    <s v="spaces"/>
    <d v="2016-10-17T14:51:09"/>
    <d v="2016-11-22T05:59:00"/>
    <n v="36"/>
  </r>
  <r>
    <n v="3022"/>
    <n v="10000"/>
    <n v="10088"/>
    <x v="0"/>
    <s v="US"/>
    <s v="USD"/>
    <n v="1472338409"/>
    <n v="1468450409"/>
    <x v="0"/>
    <n v="62"/>
    <b v="1"/>
    <s v="theater/spaces"/>
    <n v="101"/>
    <n v="162.71"/>
    <s v="theater"/>
    <s v="spaces"/>
    <d v="2016-07-13T22:53:29"/>
    <d v="2016-08-27T22:53:29"/>
    <n v="45"/>
  </r>
  <r>
    <n v="3024"/>
    <n v="5000"/>
    <n v="12321"/>
    <x v="0"/>
    <s v="US"/>
    <s v="USD"/>
    <n v="1349567475"/>
    <n v="1346975475"/>
    <x v="0"/>
    <n v="182"/>
    <b v="1"/>
    <s v="theater/spaces"/>
    <n v="246"/>
    <n v="67.7"/>
    <s v="theater"/>
    <s v="spaces"/>
    <d v="2012-09-06T23:51:15"/>
    <d v="2012-10-06T23:51:15"/>
    <n v="30"/>
  </r>
  <r>
    <n v="3027"/>
    <n v="40000"/>
    <n v="52576"/>
    <x v="0"/>
    <s v="US"/>
    <s v="USD"/>
    <n v="1426866851"/>
    <n v="1424278451"/>
    <x v="0"/>
    <n v="320"/>
    <b v="1"/>
    <s v="theater/spaces"/>
    <n v="131"/>
    <n v="164.3"/>
    <s v="theater"/>
    <s v="spaces"/>
    <d v="2015-02-18T16:54:11"/>
    <d v="2015-03-20T15:54:11"/>
    <n v="30"/>
  </r>
  <r>
    <n v="3028"/>
    <n v="5000"/>
    <n v="8401"/>
    <x v="0"/>
    <s v="US"/>
    <s v="USD"/>
    <n v="1471242025"/>
    <n v="1468650025"/>
    <x v="0"/>
    <n v="99"/>
    <b v="1"/>
    <s v="theater/spaces"/>
    <n v="168"/>
    <n v="84.86"/>
    <s v="theater"/>
    <s v="spaces"/>
    <d v="2016-07-16T06:20:25"/>
    <d v="2016-08-15T06:20:25"/>
    <n v="30"/>
  </r>
  <r>
    <n v="3029"/>
    <n v="30000"/>
    <n v="32903"/>
    <x v="0"/>
    <s v="US"/>
    <s v="USD"/>
    <n v="1416285300"/>
    <n v="1413824447"/>
    <x v="0"/>
    <n v="348"/>
    <b v="1"/>
    <s v="theater/spaces"/>
    <n v="110"/>
    <n v="94.55"/>
    <s v="theater"/>
    <s v="spaces"/>
    <d v="2014-10-20T17:00:47"/>
    <d v="2014-11-18T04:35:00"/>
    <n v="28"/>
  </r>
  <r>
    <n v="3030"/>
    <n v="1750"/>
    <n v="1867"/>
    <x v="0"/>
    <s v="US"/>
    <s v="USD"/>
    <n v="1442426171"/>
    <n v="1439834171"/>
    <x v="0"/>
    <n v="41"/>
    <b v="1"/>
    <s v="theater/spaces"/>
    <n v="107"/>
    <n v="45.54"/>
    <s v="theater"/>
    <s v="spaces"/>
    <d v="2015-08-17T17:56:11"/>
    <d v="2015-09-16T17:56:11"/>
    <n v="30"/>
  </r>
  <r>
    <n v="3031"/>
    <n v="1500"/>
    <n v="1500"/>
    <x v="0"/>
    <s v="US"/>
    <s v="USD"/>
    <n v="1476479447"/>
    <n v="1471295447"/>
    <x v="0"/>
    <n v="29"/>
    <b v="1"/>
    <s v="theater/spaces"/>
    <n v="100"/>
    <n v="51.72"/>
    <s v="theater"/>
    <s v="spaces"/>
    <d v="2016-08-15T21:10:47"/>
    <d v="2016-10-14T21:10:47"/>
    <n v="60"/>
  </r>
  <r>
    <n v="3032"/>
    <n v="1000"/>
    <n v="1272"/>
    <x v="0"/>
    <s v="US"/>
    <s v="USD"/>
    <n v="1441933459"/>
    <n v="1439341459"/>
    <x v="0"/>
    <n v="25"/>
    <b v="1"/>
    <s v="theater/spaces"/>
    <n v="127"/>
    <n v="50.88"/>
    <s v="theater"/>
    <s v="spaces"/>
    <d v="2015-08-12T01:04:19"/>
    <d v="2015-09-11T01:04:19"/>
    <n v="30"/>
  </r>
  <r>
    <n v="3033"/>
    <n v="3000"/>
    <n v="4396"/>
    <x v="0"/>
    <s v="US"/>
    <s v="USD"/>
    <n v="1471487925"/>
    <n v="1468895925"/>
    <x v="0"/>
    <n v="23"/>
    <b v="1"/>
    <s v="theater/spaces"/>
    <n v="147"/>
    <n v="191.13"/>
    <s v="theater"/>
    <s v="spaces"/>
    <d v="2016-07-19T02:38:45"/>
    <d v="2016-08-18T02:38:45"/>
    <n v="30"/>
  </r>
  <r>
    <n v="3034"/>
    <n v="100000"/>
    <n v="112536"/>
    <x v="0"/>
    <s v="US"/>
    <s v="USD"/>
    <n v="1477972740"/>
    <n v="1475326255"/>
    <x v="0"/>
    <n v="1260"/>
    <b v="1"/>
    <s v="theater/spaces"/>
    <n v="113"/>
    <n v="89.31"/>
    <s v="theater"/>
    <s v="spaces"/>
    <d v="2016-10-01T12:50:55"/>
    <d v="2016-11-01T03:59:00"/>
    <n v="31"/>
  </r>
  <r>
    <n v="3035"/>
    <n v="25000"/>
    <n v="27196.71"/>
    <x v="0"/>
    <s v="US"/>
    <s v="USD"/>
    <n v="1367674009"/>
    <n v="1365082009"/>
    <x v="0"/>
    <n v="307"/>
    <b v="1"/>
    <s v="theater/spaces"/>
    <n v="109"/>
    <n v="88.59"/>
    <s v="theater"/>
    <s v="spaces"/>
    <d v="2013-04-04T13:26:49"/>
    <d v="2013-05-04T13:26:49"/>
    <n v="30"/>
  </r>
  <r>
    <n v="3036"/>
    <n v="25000"/>
    <n v="31683"/>
    <x v="0"/>
    <s v="US"/>
    <s v="USD"/>
    <n v="1376654340"/>
    <n v="1373568644"/>
    <x v="0"/>
    <n v="329"/>
    <b v="1"/>
    <s v="theater/spaces"/>
    <n v="127"/>
    <n v="96.3"/>
    <s v="theater"/>
    <s v="spaces"/>
    <d v="2013-07-11T18:50:44"/>
    <d v="2013-08-16T11:59:00"/>
    <n v="36"/>
  </r>
  <r>
    <n v="3037"/>
    <n v="500"/>
    <n v="1066"/>
    <x v="0"/>
    <s v="US"/>
    <s v="USD"/>
    <n v="1285995540"/>
    <n v="1279574773"/>
    <x v="0"/>
    <n v="32"/>
    <b v="1"/>
    <s v="theater/spaces"/>
    <n v="213"/>
    <n v="33.31"/>
    <s v="theater"/>
    <s v="spaces"/>
    <d v="2010-07-19T21:26:13"/>
    <d v="2010-10-02T04:59:00"/>
    <n v="74"/>
  </r>
  <r>
    <n v="3038"/>
    <n v="1000"/>
    <n v="1005"/>
    <x v="0"/>
    <s v="US"/>
    <s v="USD"/>
    <n v="1457071397"/>
    <n v="1451887397"/>
    <x v="0"/>
    <n v="27"/>
    <b v="1"/>
    <s v="theater/spaces"/>
    <n v="101"/>
    <n v="37.22"/>
    <s v="theater"/>
    <s v="spaces"/>
    <d v="2016-01-04T06:03:17"/>
    <d v="2016-03-04T06:03:17"/>
    <n v="60"/>
  </r>
  <r>
    <n v="3039"/>
    <n v="20000"/>
    <n v="21742.78"/>
    <x v="0"/>
    <s v="US"/>
    <s v="USD"/>
    <n v="1388303940"/>
    <n v="1386011038"/>
    <x v="0"/>
    <n v="236"/>
    <b v="1"/>
    <s v="theater/spaces"/>
    <n v="109"/>
    <n v="92.13"/>
    <s v="theater"/>
    <s v="spaces"/>
    <d v="2013-12-02T19:03:58"/>
    <d v="2013-12-29T07:59:00"/>
    <n v="27"/>
  </r>
  <r>
    <n v="3040"/>
    <n v="3000"/>
    <n v="3225"/>
    <x v="0"/>
    <s v="US"/>
    <s v="USD"/>
    <n v="1435359600"/>
    <n v="1434999621"/>
    <x v="0"/>
    <n v="42"/>
    <b v="1"/>
    <s v="theater/spaces"/>
    <n v="108"/>
    <n v="76.790000000000006"/>
    <s v="theater"/>
    <s v="spaces"/>
    <d v="2015-06-22T19:00:21"/>
    <d v="2015-06-26T23:00:00"/>
    <n v="4"/>
  </r>
  <r>
    <n v="3041"/>
    <n v="8300"/>
    <n v="9170"/>
    <x v="0"/>
    <s v="US"/>
    <s v="USD"/>
    <n v="1453323048"/>
    <n v="1450731048"/>
    <x v="0"/>
    <n v="95"/>
    <b v="1"/>
    <s v="theater/spaces"/>
    <n v="110"/>
    <n v="96.53"/>
    <s v="theater"/>
    <s v="spaces"/>
    <d v="2015-12-21T20:50:48"/>
    <d v="2016-01-20T20:50:48"/>
    <n v="30"/>
  </r>
  <r>
    <n v="3044"/>
    <n v="12000"/>
    <n v="13121"/>
    <x v="0"/>
    <s v="US"/>
    <s v="USD"/>
    <n v="1454433998"/>
    <n v="1453137998"/>
    <x v="0"/>
    <n v="156"/>
    <b v="1"/>
    <s v="theater/spaces"/>
    <n v="109"/>
    <n v="84.11"/>
    <s v="theater"/>
    <s v="spaces"/>
    <d v="2016-01-18T17:26:38"/>
    <d v="2016-02-02T17:26:38"/>
    <n v="15"/>
  </r>
  <r>
    <n v="3045"/>
    <n v="4000"/>
    <n v="5308.26"/>
    <x v="0"/>
    <s v="US"/>
    <s v="USD"/>
    <n v="1408679055"/>
    <n v="1406087055"/>
    <x v="0"/>
    <n v="64"/>
    <b v="1"/>
    <s v="theater/spaces"/>
    <n v="133"/>
    <n v="82.94"/>
    <s v="theater"/>
    <s v="spaces"/>
    <d v="2014-07-23T03:44:15"/>
    <d v="2014-08-22T03:44:15"/>
    <n v="30"/>
  </r>
  <r>
    <n v="3046"/>
    <n v="7900"/>
    <n v="15077"/>
    <x v="0"/>
    <s v="US"/>
    <s v="USD"/>
    <n v="1410324720"/>
    <n v="1407784586"/>
    <x v="0"/>
    <n v="58"/>
    <b v="1"/>
    <s v="theater/spaces"/>
    <n v="191"/>
    <n v="259.95"/>
    <s v="theater"/>
    <s v="spaces"/>
    <d v="2014-08-11T19:16:26"/>
    <d v="2014-09-10T04:52:00"/>
    <n v="29"/>
  </r>
  <r>
    <n v="3047"/>
    <n v="500"/>
    <n v="745"/>
    <x v="0"/>
    <s v="US"/>
    <s v="USD"/>
    <n v="1461762960"/>
    <n v="1457999054"/>
    <x v="0"/>
    <n v="20"/>
    <b v="1"/>
    <s v="theater/spaces"/>
    <n v="149"/>
    <n v="37.25"/>
    <s v="theater"/>
    <s v="spaces"/>
    <d v="2016-03-14T23:44:14"/>
    <d v="2016-04-27T13:16:00"/>
    <n v="44"/>
  </r>
  <r>
    <n v="3048"/>
    <n v="5000"/>
    <n v="8320"/>
    <x v="0"/>
    <s v="US"/>
    <s v="USD"/>
    <n v="1420060920"/>
    <n v="1417556262"/>
    <x v="0"/>
    <n v="47"/>
    <b v="1"/>
    <s v="theater/spaces"/>
    <n v="166"/>
    <n v="177.02"/>
    <s v="theater"/>
    <s v="spaces"/>
    <d v="2014-12-02T21:37:42"/>
    <d v="2014-12-31T21:22:00"/>
    <n v="29"/>
  </r>
  <r>
    <n v="3049"/>
    <n v="3750"/>
    <n v="4000"/>
    <x v="0"/>
    <s v="US"/>
    <s v="USD"/>
    <n v="1434241255"/>
    <n v="1431649255"/>
    <x v="0"/>
    <n v="54"/>
    <b v="1"/>
    <s v="theater/spaces"/>
    <n v="107"/>
    <n v="74.069999999999993"/>
    <s v="theater"/>
    <s v="spaces"/>
    <d v="2015-05-15T00:20:55"/>
    <d v="2015-06-14T00:20:55"/>
    <n v="30"/>
  </r>
  <r>
    <n v="3050"/>
    <n v="600"/>
    <n v="636"/>
    <x v="0"/>
    <s v="US"/>
    <s v="USD"/>
    <n v="1462420960"/>
    <n v="1459828960"/>
    <x v="0"/>
    <n v="9"/>
    <b v="1"/>
    <s v="theater/spaces"/>
    <n v="106"/>
    <n v="70.67"/>
    <s v="theater"/>
    <s v="spaces"/>
    <d v="2016-04-05T04:02:40"/>
    <d v="2016-05-05T04:02:40"/>
    <n v="30"/>
  </r>
  <r>
    <n v="3052"/>
    <n v="50000"/>
    <n v="75"/>
    <x v="2"/>
    <s v="US"/>
    <s v="USD"/>
    <n v="1432828740"/>
    <n v="1430237094"/>
    <x v="0"/>
    <n v="2"/>
    <b v="0"/>
    <s v="theater/spaces"/>
    <n v="0"/>
    <n v="37.5"/>
    <s v="theater"/>
    <s v="spaces"/>
    <d v="2015-04-28T16:04:54"/>
    <d v="2015-05-28T15:59:00"/>
    <n v="30"/>
  </r>
  <r>
    <n v="3053"/>
    <n v="10000"/>
    <n v="40"/>
    <x v="2"/>
    <s v="US"/>
    <s v="USD"/>
    <n v="1412222340"/>
    <n v="1407781013"/>
    <x v="0"/>
    <n v="3"/>
    <b v="0"/>
    <s v="theater/spaces"/>
    <n v="0"/>
    <n v="13.33"/>
    <s v="theater"/>
    <s v="spaces"/>
    <d v="2014-08-11T18:16:53"/>
    <d v="2014-10-02T03:59:00"/>
    <n v="51"/>
  </r>
  <r>
    <n v="3054"/>
    <n v="300"/>
    <n v="0"/>
    <x v="2"/>
    <s v="US"/>
    <s v="USD"/>
    <n v="1425258240"/>
    <n v="1422043154"/>
    <x v="0"/>
    <n v="0"/>
    <b v="0"/>
    <s v="theater/spaces"/>
    <n v="0"/>
    <n v="0"/>
    <s v="theater"/>
    <s v="spaces"/>
    <d v="2015-01-23T19:59:14"/>
    <d v="2015-03-02T01:04:00"/>
    <n v="37"/>
  </r>
  <r>
    <n v="3055"/>
    <n v="20000"/>
    <n v="1"/>
    <x v="2"/>
    <s v="US"/>
    <s v="USD"/>
    <n v="1420844390"/>
    <n v="1415660390"/>
    <x v="0"/>
    <n v="1"/>
    <b v="0"/>
    <s v="theater/spaces"/>
    <n v="0"/>
    <n v="1"/>
    <s v="theater"/>
    <s v="spaces"/>
    <d v="2014-11-10T22:59:50"/>
    <d v="2015-01-09T22:59:50"/>
    <n v="60"/>
  </r>
  <r>
    <n v="3056"/>
    <n v="25000"/>
    <n v="0"/>
    <x v="2"/>
    <s v="US"/>
    <s v="USD"/>
    <n v="1412003784"/>
    <n v="1406819784"/>
    <x v="0"/>
    <n v="0"/>
    <b v="0"/>
    <s v="theater/spaces"/>
    <n v="0"/>
    <n v="0"/>
    <s v="theater"/>
    <s v="spaces"/>
    <d v="2014-07-31T15:16:24"/>
    <d v="2014-09-29T15:16:24"/>
    <n v="60"/>
  </r>
  <r>
    <n v="3059"/>
    <n v="15000"/>
    <n v="451"/>
    <x v="2"/>
    <s v="US"/>
    <s v="USD"/>
    <n v="1407536846"/>
    <n v="1404944846"/>
    <x v="0"/>
    <n v="11"/>
    <b v="0"/>
    <s v="theater/spaces"/>
    <n v="3"/>
    <n v="41"/>
    <s v="theater"/>
    <s v="spaces"/>
    <d v="2014-07-09T22:27:26"/>
    <d v="2014-08-08T22:27:26"/>
    <n v="30"/>
  </r>
  <r>
    <n v="3060"/>
    <n v="220000"/>
    <n v="335"/>
    <x v="2"/>
    <s v="US"/>
    <s v="USD"/>
    <n v="1443422134"/>
    <n v="1440830134"/>
    <x v="0"/>
    <n v="6"/>
    <b v="0"/>
    <s v="theater/spaces"/>
    <n v="0"/>
    <n v="55.83"/>
    <s v="theater"/>
    <s v="spaces"/>
    <d v="2015-08-29T06:35:34"/>
    <d v="2015-09-28T06:35:34"/>
    <n v="30"/>
  </r>
  <r>
    <n v="3061"/>
    <n v="1000000"/>
    <n v="0"/>
    <x v="2"/>
    <s v="US"/>
    <s v="USD"/>
    <n v="1407955748"/>
    <n v="1405363748"/>
    <x v="0"/>
    <n v="0"/>
    <b v="0"/>
    <s v="theater/spaces"/>
    <n v="0"/>
    <n v="0"/>
    <s v="theater"/>
    <s v="spaces"/>
    <d v="2014-07-14T18:49:08"/>
    <d v="2014-08-13T18:49:08"/>
    <n v="30"/>
  </r>
  <r>
    <n v="3062"/>
    <n v="10000"/>
    <n v="6684"/>
    <x v="2"/>
    <s v="US"/>
    <s v="USD"/>
    <n v="1443636000"/>
    <n v="1441111892"/>
    <x v="0"/>
    <n v="67"/>
    <b v="0"/>
    <s v="theater/spaces"/>
    <n v="67"/>
    <n v="99.76"/>
    <s v="theater"/>
    <s v="spaces"/>
    <d v="2015-09-01T12:51:32"/>
    <d v="2015-09-30T18:00:00"/>
    <n v="29"/>
  </r>
  <r>
    <n v="3063"/>
    <n v="3000"/>
    <n v="587"/>
    <x v="2"/>
    <s v="US"/>
    <s v="USD"/>
    <n v="1477174138"/>
    <n v="1474150138"/>
    <x v="0"/>
    <n v="23"/>
    <b v="0"/>
    <s v="theater/spaces"/>
    <n v="20"/>
    <n v="25.52"/>
    <s v="theater"/>
    <s v="spaces"/>
    <d v="2016-09-17T22:08:58"/>
    <d v="2016-10-22T22:08:58"/>
    <n v="35"/>
  </r>
  <r>
    <n v="3064"/>
    <n v="75000"/>
    <n v="8471"/>
    <x v="2"/>
    <s v="US"/>
    <s v="USD"/>
    <n v="1448175540"/>
    <n v="1445483246"/>
    <x v="0"/>
    <n v="72"/>
    <b v="0"/>
    <s v="theater/spaces"/>
    <n v="11"/>
    <n v="117.65"/>
    <s v="theater"/>
    <s v="spaces"/>
    <d v="2015-10-22T03:07:26"/>
    <d v="2015-11-22T06:59:00"/>
    <n v="31"/>
  </r>
  <r>
    <n v="3065"/>
    <n v="25000"/>
    <n v="10"/>
    <x v="2"/>
    <s v="US"/>
    <s v="USD"/>
    <n v="1406683172"/>
    <n v="1404523172"/>
    <x v="0"/>
    <n v="2"/>
    <b v="0"/>
    <s v="theater/spaces"/>
    <n v="0"/>
    <n v="5"/>
    <s v="theater"/>
    <s v="spaces"/>
    <d v="2014-07-05T01:19:32"/>
    <d v="2014-07-30T01:19:32"/>
    <n v="25"/>
  </r>
  <r>
    <n v="3068"/>
    <n v="250000"/>
    <n v="175"/>
    <x v="2"/>
    <s v="US"/>
    <s v="USD"/>
    <n v="1445013352"/>
    <n v="1442421352"/>
    <x v="0"/>
    <n v="2"/>
    <b v="0"/>
    <s v="theater/spaces"/>
    <n v="0"/>
    <n v="87.5"/>
    <s v="theater"/>
    <s v="spaces"/>
    <d v="2015-09-16T16:35:52"/>
    <d v="2015-10-16T16:35:52"/>
    <n v="30"/>
  </r>
  <r>
    <n v="3069"/>
    <n v="1000"/>
    <n v="141"/>
    <x v="2"/>
    <s v="US"/>
    <s v="USD"/>
    <n v="1418587234"/>
    <n v="1415995234"/>
    <x v="0"/>
    <n v="7"/>
    <b v="0"/>
    <s v="theater/spaces"/>
    <n v="14"/>
    <n v="20.14"/>
    <s v="theater"/>
    <s v="spaces"/>
    <d v="2014-11-14T20:00:34"/>
    <d v="2014-12-14T20:00:34"/>
    <n v="30"/>
  </r>
  <r>
    <n v="3071"/>
    <n v="12000"/>
    <n v="7173"/>
    <x v="2"/>
    <s v="US"/>
    <s v="USD"/>
    <n v="1429595940"/>
    <n v="1428082481"/>
    <x v="0"/>
    <n v="117"/>
    <b v="0"/>
    <s v="theater/spaces"/>
    <n v="60"/>
    <n v="61.31"/>
    <s v="theater"/>
    <s v="spaces"/>
    <d v="2015-04-03T17:34:41"/>
    <d v="2015-04-21T05:59:00"/>
    <n v="18"/>
  </r>
  <r>
    <n v="3072"/>
    <n v="12000"/>
    <n v="2"/>
    <x v="2"/>
    <s v="US"/>
    <s v="USD"/>
    <n v="1477791960"/>
    <n v="1476549262"/>
    <x v="0"/>
    <n v="2"/>
    <b v="0"/>
    <s v="theater/spaces"/>
    <n v="0"/>
    <n v="1"/>
    <s v="theater"/>
    <s v="spaces"/>
    <d v="2016-10-15T16:34:22"/>
    <d v="2016-10-30T01:46:00"/>
    <n v="14"/>
  </r>
  <r>
    <n v="3073"/>
    <n v="2800000"/>
    <n v="645"/>
    <x v="2"/>
    <s v="US"/>
    <s v="USD"/>
    <n v="1434309540"/>
    <n v="1429287900"/>
    <x v="0"/>
    <n v="7"/>
    <b v="0"/>
    <s v="theater/spaces"/>
    <n v="0"/>
    <n v="92.14"/>
    <s v="theater"/>
    <s v="spaces"/>
    <d v="2015-04-17T16:25:00"/>
    <d v="2015-06-14T19:19:00"/>
    <n v="58"/>
  </r>
  <r>
    <n v="3075"/>
    <n v="15000"/>
    <n v="1296"/>
    <x v="2"/>
    <s v="US"/>
    <s v="USD"/>
    <n v="1471573640"/>
    <n v="1467253640"/>
    <x v="0"/>
    <n v="20"/>
    <b v="0"/>
    <s v="theater/spaces"/>
    <n v="9"/>
    <n v="64.8"/>
    <s v="theater"/>
    <s v="spaces"/>
    <d v="2016-06-30T02:27:20"/>
    <d v="2016-08-19T02:27:20"/>
    <n v="50"/>
  </r>
  <r>
    <n v="3076"/>
    <n v="10000"/>
    <n v="1506"/>
    <x v="2"/>
    <s v="US"/>
    <s v="USD"/>
    <n v="1444405123"/>
    <n v="1439221123"/>
    <x v="0"/>
    <n v="50"/>
    <b v="0"/>
    <s v="theater/spaces"/>
    <n v="15"/>
    <n v="30.12"/>
    <s v="theater"/>
    <s v="spaces"/>
    <d v="2015-08-10T15:38:43"/>
    <d v="2015-10-09T15:38:43"/>
    <n v="60"/>
  </r>
  <r>
    <n v="3078"/>
    <n v="60000"/>
    <n v="71"/>
    <x v="2"/>
    <s v="US"/>
    <s v="USD"/>
    <n v="1424920795"/>
    <n v="1422328795"/>
    <x v="0"/>
    <n v="3"/>
    <b v="0"/>
    <s v="theater/spaces"/>
    <n v="0"/>
    <n v="23.67"/>
    <s v="theater"/>
    <s v="spaces"/>
    <d v="2015-01-27T03:19:55"/>
    <d v="2015-02-26T03:19:55"/>
    <n v="30"/>
  </r>
  <r>
    <n v="3079"/>
    <n v="1333666"/>
    <n v="11226"/>
    <x v="2"/>
    <s v="US"/>
    <s v="USD"/>
    <n v="1427040435"/>
    <n v="1424452035"/>
    <x v="0"/>
    <n v="27"/>
    <b v="0"/>
    <s v="theater/spaces"/>
    <n v="1"/>
    <n v="415.78"/>
    <s v="theater"/>
    <s v="spaces"/>
    <d v="2015-02-20T17:07:15"/>
    <d v="2015-03-22T16:07:15"/>
    <n v="30"/>
  </r>
  <r>
    <n v="3080"/>
    <n v="2000000"/>
    <n v="376"/>
    <x v="2"/>
    <s v="US"/>
    <s v="USD"/>
    <n v="1419644444"/>
    <n v="1414456844"/>
    <x v="0"/>
    <n v="7"/>
    <b v="0"/>
    <s v="theater/spaces"/>
    <n v="0"/>
    <n v="53.71"/>
    <s v="theater"/>
    <s v="spaces"/>
    <d v="2014-10-28T00:40:44"/>
    <d v="2014-12-27T01:40:44"/>
    <n v="60"/>
  </r>
  <r>
    <n v="3081"/>
    <n v="1000000"/>
    <n v="2103"/>
    <x v="2"/>
    <s v="US"/>
    <s v="USD"/>
    <n v="1442722891"/>
    <n v="1440130891"/>
    <x v="0"/>
    <n v="5"/>
    <b v="0"/>
    <s v="theater/spaces"/>
    <n v="0"/>
    <n v="420.6"/>
    <s v="theater"/>
    <s v="spaces"/>
    <d v="2015-08-21T04:21:31"/>
    <d v="2015-09-20T04:21:31"/>
    <n v="30"/>
  </r>
  <r>
    <n v="3082"/>
    <n v="9000"/>
    <n v="0"/>
    <x v="2"/>
    <s v="US"/>
    <s v="USD"/>
    <n v="1447628946"/>
    <n v="1445033346"/>
    <x v="0"/>
    <n v="0"/>
    <b v="0"/>
    <s v="theater/spaces"/>
    <n v="0"/>
    <n v="0"/>
    <s v="theater"/>
    <s v="spaces"/>
    <d v="2015-10-16T22:09:06"/>
    <d v="2015-11-15T23:09:06"/>
    <n v="30"/>
  </r>
  <r>
    <n v="3083"/>
    <n v="20000"/>
    <n v="56"/>
    <x v="2"/>
    <s v="US"/>
    <s v="USD"/>
    <n v="1409547600"/>
    <n v="1406986278"/>
    <x v="0"/>
    <n v="3"/>
    <b v="0"/>
    <s v="theater/spaces"/>
    <n v="0"/>
    <n v="18.670000000000002"/>
    <s v="theater"/>
    <s v="spaces"/>
    <d v="2014-08-02T13:31:18"/>
    <d v="2014-09-01T05:00:00"/>
    <n v="30"/>
  </r>
  <r>
    <n v="3084"/>
    <n v="4059"/>
    <n v="470"/>
    <x v="2"/>
    <s v="US"/>
    <s v="USD"/>
    <n v="1430851680"/>
    <n v="1428340931"/>
    <x v="0"/>
    <n v="6"/>
    <b v="0"/>
    <s v="theater/spaces"/>
    <n v="12"/>
    <n v="78.33"/>
    <s v="theater"/>
    <s v="spaces"/>
    <d v="2015-04-06T17:22:11"/>
    <d v="2015-05-05T18:48:00"/>
    <n v="29"/>
  </r>
  <r>
    <n v="3085"/>
    <n v="25000"/>
    <n v="610"/>
    <x v="2"/>
    <s v="US"/>
    <s v="USD"/>
    <n v="1443561159"/>
    <n v="1440969159"/>
    <x v="0"/>
    <n v="9"/>
    <b v="0"/>
    <s v="theater/spaces"/>
    <n v="2"/>
    <n v="67.78"/>
    <s v="theater"/>
    <s v="spaces"/>
    <d v="2015-08-30T21:12:39"/>
    <d v="2015-09-29T21:12:39"/>
    <n v="30"/>
  </r>
  <r>
    <n v="3087"/>
    <n v="20000"/>
    <n v="125"/>
    <x v="2"/>
    <s v="US"/>
    <s v="USD"/>
    <n v="1482294990"/>
    <n v="1477107390"/>
    <x v="0"/>
    <n v="2"/>
    <b v="0"/>
    <s v="theater/spaces"/>
    <n v="1"/>
    <n v="62.5"/>
    <s v="theater"/>
    <s v="spaces"/>
    <d v="2016-10-22T03:36:30"/>
    <d v="2016-12-21T04:36:30"/>
    <n v="60"/>
  </r>
  <r>
    <n v="3088"/>
    <n v="65000"/>
    <n v="126"/>
    <x v="2"/>
    <s v="US"/>
    <s v="USD"/>
    <n v="1420724460"/>
    <n v="1418046247"/>
    <x v="0"/>
    <n v="3"/>
    <b v="0"/>
    <s v="theater/spaces"/>
    <n v="0"/>
    <n v="42"/>
    <s v="theater"/>
    <s v="spaces"/>
    <d v="2014-12-08T13:44:07"/>
    <d v="2015-01-08T13:41:00"/>
    <n v="31"/>
  </r>
  <r>
    <n v="3089"/>
    <n v="25000"/>
    <n v="5854"/>
    <x v="2"/>
    <s v="US"/>
    <s v="USD"/>
    <n v="1468029540"/>
    <n v="1465304483"/>
    <x v="0"/>
    <n v="45"/>
    <b v="0"/>
    <s v="theater/spaces"/>
    <n v="23"/>
    <n v="130.09"/>
    <s v="theater"/>
    <s v="spaces"/>
    <d v="2016-06-07T13:01:23"/>
    <d v="2016-07-09T01:59:00"/>
    <n v="32"/>
  </r>
  <r>
    <n v="3090"/>
    <n v="225000"/>
    <n v="11432"/>
    <x v="2"/>
    <s v="US"/>
    <s v="USD"/>
    <n v="1430505545"/>
    <n v="1425325145"/>
    <x v="0"/>
    <n v="9"/>
    <b v="0"/>
    <s v="theater/spaces"/>
    <n v="5"/>
    <n v="1270.22"/>
    <s v="theater"/>
    <s v="spaces"/>
    <d v="2015-03-02T19:39:05"/>
    <d v="2015-05-01T18:39:05"/>
    <n v="60"/>
  </r>
  <r>
    <n v="3091"/>
    <n v="5000"/>
    <n v="796"/>
    <x v="2"/>
    <s v="US"/>
    <s v="USD"/>
    <n v="1471214743"/>
    <n v="1468622743"/>
    <x v="0"/>
    <n v="9"/>
    <b v="0"/>
    <s v="theater/spaces"/>
    <n v="16"/>
    <n v="88.44"/>
    <s v="theater"/>
    <s v="spaces"/>
    <d v="2016-07-15T22:45:43"/>
    <d v="2016-08-14T22:45:43"/>
    <n v="30"/>
  </r>
  <r>
    <n v="3092"/>
    <n v="100000"/>
    <n v="1183.19"/>
    <x v="2"/>
    <s v="US"/>
    <s v="USD"/>
    <n v="1444946400"/>
    <n v="1441723912"/>
    <x v="0"/>
    <n v="21"/>
    <b v="0"/>
    <s v="theater/spaces"/>
    <n v="1"/>
    <n v="56.34"/>
    <s v="theater"/>
    <s v="spaces"/>
    <d v="2015-09-08T14:51:52"/>
    <d v="2015-10-15T22:00:00"/>
    <n v="37"/>
  </r>
  <r>
    <n v="3094"/>
    <n v="100000"/>
    <n v="25"/>
    <x v="2"/>
    <s v="US"/>
    <s v="USD"/>
    <n v="1442775956"/>
    <n v="1437591956"/>
    <x v="0"/>
    <n v="1"/>
    <b v="0"/>
    <s v="theater/spaces"/>
    <n v="0"/>
    <n v="25"/>
    <s v="theater"/>
    <s v="spaces"/>
    <d v="2015-07-22T19:05:56"/>
    <d v="2015-09-20T19:05:56"/>
    <n v="60"/>
  </r>
  <r>
    <n v="3095"/>
    <n v="14920"/>
    <n v="50"/>
    <x v="2"/>
    <s v="US"/>
    <s v="USD"/>
    <n v="1470011780"/>
    <n v="1464827780"/>
    <x v="0"/>
    <n v="1"/>
    <b v="0"/>
    <s v="theater/spaces"/>
    <n v="0"/>
    <n v="50"/>
    <s v="theater"/>
    <s v="spaces"/>
    <d v="2016-06-02T00:36:20"/>
    <d v="2016-08-01T00:36:20"/>
    <n v="60"/>
  </r>
  <r>
    <n v="3096"/>
    <n v="20000"/>
    <n v="795"/>
    <x v="2"/>
    <s v="US"/>
    <s v="USD"/>
    <n v="1432151326"/>
    <n v="1429559326"/>
    <x v="0"/>
    <n v="14"/>
    <b v="0"/>
    <s v="theater/spaces"/>
    <n v="4"/>
    <n v="56.79"/>
    <s v="theater"/>
    <s v="spaces"/>
    <d v="2015-04-20T19:48:46"/>
    <d v="2015-05-20T19:48:46"/>
    <n v="30"/>
  </r>
  <r>
    <n v="3098"/>
    <n v="48725"/>
    <n v="1758"/>
    <x v="2"/>
    <s v="US"/>
    <s v="USD"/>
    <n v="1454890620"/>
    <n v="1450724449"/>
    <x v="0"/>
    <n v="27"/>
    <b v="0"/>
    <s v="theater/spaces"/>
    <n v="4"/>
    <n v="65.11"/>
    <s v="theater"/>
    <s v="spaces"/>
    <d v="2015-12-21T19:00:49"/>
    <d v="2016-02-08T00:17:00"/>
    <n v="48"/>
  </r>
  <r>
    <n v="3099"/>
    <n v="2000"/>
    <n v="278"/>
    <x v="2"/>
    <s v="US"/>
    <s v="USD"/>
    <n v="1455251591"/>
    <n v="1452659591"/>
    <x v="0"/>
    <n v="5"/>
    <b v="0"/>
    <s v="theater/spaces"/>
    <n v="14"/>
    <n v="55.6"/>
    <s v="theater"/>
    <s v="spaces"/>
    <d v="2016-01-13T04:33:11"/>
    <d v="2016-02-12T04:33:11"/>
    <n v="30"/>
  </r>
  <r>
    <n v="3100"/>
    <n v="12000"/>
    <n v="1827"/>
    <x v="2"/>
    <s v="US"/>
    <s v="USD"/>
    <n v="1413816975"/>
    <n v="1411224975"/>
    <x v="0"/>
    <n v="13"/>
    <b v="0"/>
    <s v="theater/spaces"/>
    <n v="15"/>
    <n v="140.54"/>
    <s v="theater"/>
    <s v="spaces"/>
    <d v="2014-09-20T14:56:15"/>
    <d v="2014-10-20T14:56:15"/>
    <n v="30"/>
  </r>
  <r>
    <n v="3103"/>
    <n v="4100"/>
    <n v="11"/>
    <x v="2"/>
    <s v="US"/>
    <s v="USD"/>
    <n v="1434080706"/>
    <n v="1428896706"/>
    <x v="0"/>
    <n v="2"/>
    <b v="0"/>
    <s v="theater/spaces"/>
    <n v="0"/>
    <n v="5.5"/>
    <s v="theater"/>
    <s v="spaces"/>
    <d v="2015-04-13T03:45:06"/>
    <d v="2015-06-12T03:45:06"/>
    <n v="60"/>
  </r>
  <r>
    <n v="3105"/>
    <n v="5845"/>
    <n v="2476"/>
    <x v="2"/>
    <s v="US"/>
    <s v="USD"/>
    <n v="1413694800"/>
    <n v="1408986916"/>
    <x v="0"/>
    <n v="31"/>
    <b v="0"/>
    <s v="theater/spaces"/>
    <n v="42"/>
    <n v="79.87"/>
    <s v="theater"/>
    <s v="spaces"/>
    <d v="2014-08-25T17:15:16"/>
    <d v="2014-10-19T05:00:00"/>
    <n v="54"/>
  </r>
  <r>
    <n v="3107"/>
    <n v="40000"/>
    <n v="7905"/>
    <x v="2"/>
    <s v="US"/>
    <s v="USD"/>
    <n v="1431372751"/>
    <n v="1430767951"/>
    <x v="0"/>
    <n v="29"/>
    <b v="0"/>
    <s v="theater/spaces"/>
    <n v="20"/>
    <n v="272.58999999999997"/>
    <s v="theater"/>
    <s v="spaces"/>
    <d v="2015-05-04T19:32:31"/>
    <d v="2015-05-11T19:32:31"/>
    <n v="7"/>
  </r>
  <r>
    <n v="3108"/>
    <n v="50000"/>
    <n v="26"/>
    <x v="2"/>
    <s v="US"/>
    <s v="USD"/>
    <n v="1430234394"/>
    <n v="1425053994"/>
    <x v="0"/>
    <n v="2"/>
    <b v="0"/>
    <s v="theater/spaces"/>
    <n v="0"/>
    <n v="13"/>
    <s v="theater"/>
    <s v="spaces"/>
    <d v="2015-02-27T16:19:54"/>
    <d v="2015-04-28T15:19:54"/>
    <n v="60"/>
  </r>
  <r>
    <n v="3109"/>
    <n v="26500"/>
    <n v="6633"/>
    <x v="2"/>
    <s v="US"/>
    <s v="USD"/>
    <n v="1409194810"/>
    <n v="1406170810"/>
    <x v="0"/>
    <n v="114"/>
    <b v="0"/>
    <s v="theater/spaces"/>
    <n v="25"/>
    <n v="58.18"/>
    <s v="theater"/>
    <s v="spaces"/>
    <d v="2014-07-24T03:00:10"/>
    <d v="2014-08-28T03:00:10"/>
    <n v="35"/>
  </r>
  <r>
    <n v="3110"/>
    <n v="25000"/>
    <n v="10"/>
    <x v="2"/>
    <s v="US"/>
    <s v="USD"/>
    <n v="1487465119"/>
    <n v="1484009119"/>
    <x v="0"/>
    <n v="1"/>
    <b v="0"/>
    <s v="theater/spaces"/>
    <n v="0"/>
    <n v="10"/>
    <s v="theater"/>
    <s v="spaces"/>
    <d v="2017-01-10T00:45:19"/>
    <d v="2017-02-19T00:45:19"/>
    <n v="40"/>
  </r>
  <r>
    <n v="3111"/>
    <n v="20000"/>
    <n v="5328"/>
    <x v="2"/>
    <s v="US"/>
    <s v="USD"/>
    <n v="1412432220"/>
    <n v="1409753820"/>
    <x v="0"/>
    <n v="76"/>
    <b v="0"/>
    <s v="theater/spaces"/>
    <n v="27"/>
    <n v="70.11"/>
    <s v="theater"/>
    <s v="spaces"/>
    <d v="2014-09-03T14:17:00"/>
    <d v="2014-10-04T14:17:00"/>
    <n v="31"/>
  </r>
  <r>
    <n v="3112"/>
    <n v="11000"/>
    <n v="521"/>
    <x v="2"/>
    <s v="US"/>
    <s v="USD"/>
    <n v="1477968934"/>
    <n v="1472784934"/>
    <x v="0"/>
    <n v="9"/>
    <b v="0"/>
    <s v="theater/spaces"/>
    <n v="5"/>
    <n v="57.89"/>
    <s v="theater"/>
    <s v="spaces"/>
    <d v="2016-09-02T02:55:34"/>
    <d v="2016-11-01T02:55:34"/>
    <n v="60"/>
  </r>
  <r>
    <n v="3113"/>
    <n v="109225"/>
    <n v="4635"/>
    <x v="2"/>
    <s v="US"/>
    <s v="USD"/>
    <n v="1429291982"/>
    <n v="1426699982"/>
    <x v="0"/>
    <n v="37"/>
    <b v="0"/>
    <s v="theater/spaces"/>
    <n v="4"/>
    <n v="125.27"/>
    <s v="theater"/>
    <s v="spaces"/>
    <d v="2015-03-18T17:33:02"/>
    <d v="2015-04-17T17:33:02"/>
    <n v="30"/>
  </r>
  <r>
    <n v="3114"/>
    <n v="75000"/>
    <n v="0"/>
    <x v="2"/>
    <s v="US"/>
    <s v="USD"/>
    <n v="1411312250"/>
    <n v="1406128250"/>
    <x v="0"/>
    <n v="0"/>
    <b v="0"/>
    <s v="theater/spaces"/>
    <n v="0"/>
    <n v="0"/>
    <s v="theater"/>
    <s v="spaces"/>
    <d v="2014-07-23T15:10:50"/>
    <d v="2014-09-21T15:10:50"/>
    <n v="60"/>
  </r>
  <r>
    <n v="3116"/>
    <n v="750"/>
    <n v="430"/>
    <x v="2"/>
    <s v="US"/>
    <s v="USD"/>
    <n v="1427890925"/>
    <n v="1426681325"/>
    <x v="0"/>
    <n v="10"/>
    <b v="0"/>
    <s v="theater/spaces"/>
    <n v="57"/>
    <n v="43"/>
    <s v="theater"/>
    <s v="spaces"/>
    <d v="2015-03-18T12:22:05"/>
    <d v="2015-04-01T12:22:05"/>
    <n v="14"/>
  </r>
  <r>
    <n v="3119"/>
    <n v="10000"/>
    <n v="5"/>
    <x v="2"/>
    <s v="US"/>
    <s v="USD"/>
    <n v="1427414732"/>
    <n v="1424826332"/>
    <x v="0"/>
    <n v="1"/>
    <b v="0"/>
    <s v="theater/spaces"/>
    <n v="0"/>
    <n v="5"/>
    <s v="theater"/>
    <s v="spaces"/>
    <d v="2015-02-25T01:05:32"/>
    <d v="2015-03-27T00:05:32"/>
    <n v="30"/>
  </r>
  <r>
    <n v="3122"/>
    <n v="199"/>
    <n v="116"/>
    <x v="1"/>
    <s v="US"/>
    <s v="USD"/>
    <n v="1478733732"/>
    <n v="1478298132"/>
    <x v="0"/>
    <n v="2"/>
    <b v="0"/>
    <s v="theater/spaces"/>
    <n v="58"/>
    <n v="58"/>
    <s v="theater"/>
    <s v="spaces"/>
    <d v="2016-11-04T22:22:12"/>
    <d v="2016-11-09T23:22:12"/>
    <n v="5"/>
  </r>
  <r>
    <n v="3123"/>
    <n v="125000"/>
    <n v="85192"/>
    <x v="1"/>
    <s v="US"/>
    <s v="USD"/>
    <n v="1468108198"/>
    <n v="1465516198"/>
    <x v="0"/>
    <n v="348"/>
    <b v="0"/>
    <s v="theater/spaces"/>
    <n v="68"/>
    <n v="244.8"/>
    <s v="theater"/>
    <s v="spaces"/>
    <d v="2016-06-09T23:49:58"/>
    <d v="2016-07-09T23:49:58"/>
    <n v="30"/>
  </r>
  <r>
    <n v="3124"/>
    <n v="800000"/>
    <n v="26"/>
    <x v="1"/>
    <s v="US"/>
    <s v="USD"/>
    <n v="1422902601"/>
    <n v="1417718601"/>
    <x v="0"/>
    <n v="4"/>
    <b v="0"/>
    <s v="theater/spaces"/>
    <n v="0"/>
    <n v="6.5"/>
    <s v="theater"/>
    <s v="spaces"/>
    <d v="2014-12-04T18:43:21"/>
    <d v="2015-02-02T18:43:21"/>
    <n v="60"/>
  </r>
  <r>
    <n v="3125"/>
    <n v="1500000"/>
    <n v="0"/>
    <x v="1"/>
    <s v="US"/>
    <s v="USD"/>
    <n v="1452142672"/>
    <n v="1449550672"/>
    <x v="0"/>
    <n v="0"/>
    <b v="0"/>
    <s v="theater/spaces"/>
    <n v="0"/>
    <n v="0"/>
    <s v="theater"/>
    <s v="spaces"/>
    <d v="2015-12-08T04:57:52"/>
    <d v="2016-01-07T04:57:52"/>
    <n v="30"/>
  </r>
  <r>
    <n v="3126"/>
    <n v="25000"/>
    <n v="1040"/>
    <x v="1"/>
    <s v="US"/>
    <s v="USD"/>
    <n v="1459121162"/>
    <n v="1456532762"/>
    <x v="0"/>
    <n v="17"/>
    <b v="0"/>
    <s v="theater/spaces"/>
    <n v="4"/>
    <n v="61.18"/>
    <s v="theater"/>
    <s v="spaces"/>
    <d v="2016-02-27T00:26:02"/>
    <d v="2016-03-27T23:26:02"/>
    <n v="30"/>
  </r>
  <r>
    <n v="3127"/>
    <n v="100000"/>
    <n v="0"/>
    <x v="1"/>
    <s v="US"/>
    <s v="USD"/>
    <n v="1425242029"/>
    <n v="1422650029"/>
    <x v="0"/>
    <n v="0"/>
    <b v="0"/>
    <s v="theater/spaces"/>
    <n v="0"/>
    <n v="0"/>
    <s v="theater"/>
    <s v="spaces"/>
    <d v="2015-01-30T20:33:49"/>
    <d v="2015-03-01T20:33:49"/>
    <n v="30"/>
  </r>
  <r>
    <n v="3128"/>
    <n v="15000"/>
    <n v="16291"/>
    <x v="3"/>
    <s v="US"/>
    <s v="USD"/>
    <n v="1489690141"/>
    <n v="1487101741"/>
    <x v="0"/>
    <n v="117"/>
    <b v="0"/>
    <s v="theater/plays"/>
    <n v="109"/>
    <n v="139.24"/>
    <s v="theater"/>
    <s v="plays"/>
    <d v="2017-02-14T19:49:01"/>
    <d v="2017-03-16T18:49:01"/>
    <n v="30"/>
  </r>
  <r>
    <n v="3129"/>
    <n v="1250"/>
    <n v="10"/>
    <x v="3"/>
    <s v="US"/>
    <s v="USD"/>
    <n v="1492542819"/>
    <n v="1489090419"/>
    <x v="0"/>
    <n v="1"/>
    <b v="0"/>
    <s v="theater/plays"/>
    <n v="1"/>
    <n v="10"/>
    <s v="theater"/>
    <s v="plays"/>
    <d v="2017-03-09T20:13:39"/>
    <d v="2017-04-18T19:13:39"/>
    <n v="40"/>
  </r>
  <r>
    <n v="3130"/>
    <n v="10000"/>
    <n v="375"/>
    <x v="3"/>
    <s v="US"/>
    <s v="USD"/>
    <n v="1492145940"/>
    <n v="1489504916"/>
    <x v="0"/>
    <n v="4"/>
    <b v="0"/>
    <s v="theater/plays"/>
    <n v="4"/>
    <n v="93.75"/>
    <s v="theater"/>
    <s v="plays"/>
    <d v="2017-03-14T15:21:56"/>
    <d v="2017-04-14T04:59:00"/>
    <n v="31"/>
  </r>
  <r>
    <n v="3131"/>
    <n v="4100"/>
    <n v="645"/>
    <x v="3"/>
    <s v="US"/>
    <s v="USD"/>
    <n v="1491656045"/>
    <n v="1489067645"/>
    <x v="0"/>
    <n v="12"/>
    <b v="0"/>
    <s v="theater/plays"/>
    <n v="16"/>
    <n v="53.75"/>
    <s v="theater"/>
    <s v="plays"/>
    <d v="2017-03-09T13:54:05"/>
    <d v="2017-04-08T12:54:05"/>
    <n v="30"/>
  </r>
  <r>
    <n v="3132"/>
    <n v="30000"/>
    <n v="10"/>
    <x v="3"/>
    <s v="US"/>
    <s v="USD"/>
    <n v="1492759460"/>
    <n v="1487579060"/>
    <x v="0"/>
    <n v="1"/>
    <b v="0"/>
    <s v="theater/plays"/>
    <n v="0"/>
    <n v="10"/>
    <s v="theater"/>
    <s v="plays"/>
    <d v="2017-02-20T08:24:20"/>
    <d v="2017-04-21T07:24:20"/>
    <n v="60"/>
  </r>
  <r>
    <n v="3135"/>
    <n v="777"/>
    <n v="162"/>
    <x v="3"/>
    <s v="US"/>
    <s v="USD"/>
    <n v="1491277121"/>
    <n v="1489376321"/>
    <x v="0"/>
    <n v="7"/>
    <b v="0"/>
    <s v="theater/plays"/>
    <n v="21"/>
    <n v="23.14"/>
    <s v="theater"/>
    <s v="plays"/>
    <d v="2017-03-13T03:38:41"/>
    <d v="2017-04-04T03:38:41"/>
    <n v="22"/>
  </r>
  <r>
    <n v="3137"/>
    <n v="1500"/>
    <n v="50"/>
    <x v="3"/>
    <s v="US"/>
    <s v="USD"/>
    <n v="1493838720"/>
    <n v="1489439669"/>
    <x v="0"/>
    <n v="1"/>
    <b v="0"/>
    <s v="theater/plays"/>
    <n v="3"/>
    <n v="50"/>
    <s v="theater"/>
    <s v="plays"/>
    <d v="2017-03-13T21:14:29"/>
    <d v="2017-05-03T19:12:00"/>
    <n v="51"/>
  </r>
  <r>
    <n v="3144"/>
    <n v="10000"/>
    <n v="7540"/>
    <x v="3"/>
    <s v="US"/>
    <s v="USD"/>
    <n v="1489903200"/>
    <n v="1488459307"/>
    <x v="0"/>
    <n v="30"/>
    <b v="0"/>
    <s v="theater/plays"/>
    <n v="75"/>
    <n v="251.33"/>
    <s v="theater"/>
    <s v="plays"/>
    <d v="2017-03-02T12:55:07"/>
    <d v="2017-03-19T06:00:00"/>
    <n v="17"/>
  </r>
  <r>
    <n v="3145"/>
    <n v="25000"/>
    <n v="0"/>
    <x v="3"/>
    <s v="US"/>
    <s v="USD"/>
    <n v="1490659134"/>
    <n v="1485478734"/>
    <x v="0"/>
    <n v="0"/>
    <b v="0"/>
    <s v="theater/plays"/>
    <n v="0"/>
    <n v="0"/>
    <s v="theater"/>
    <s v="plays"/>
    <d v="2017-01-27T00:58:54"/>
    <d v="2017-03-27T23:58:54"/>
    <n v="60"/>
  </r>
  <r>
    <n v="3147"/>
    <n v="20000"/>
    <n v="23505"/>
    <x v="0"/>
    <s v="US"/>
    <s v="USD"/>
    <n v="1415319355"/>
    <n v="1411859755"/>
    <x v="1"/>
    <n v="213"/>
    <b v="1"/>
    <s v="theater/plays"/>
    <n v="118"/>
    <n v="110.35"/>
    <s v="theater"/>
    <s v="plays"/>
    <d v="2014-09-27T23:15:55"/>
    <d v="2014-11-07T00:15:55"/>
    <n v="40"/>
  </r>
  <r>
    <n v="3148"/>
    <n v="1800"/>
    <n v="2361"/>
    <x v="0"/>
    <s v="US"/>
    <s v="USD"/>
    <n v="1412136000"/>
    <n v="1410278284"/>
    <x v="1"/>
    <n v="57"/>
    <b v="1"/>
    <s v="theater/plays"/>
    <n v="131"/>
    <n v="41.42"/>
    <s v="theater"/>
    <s v="plays"/>
    <d v="2014-09-09T15:58:04"/>
    <d v="2014-10-01T04:00:00"/>
    <n v="22"/>
  </r>
  <r>
    <n v="3149"/>
    <n v="1250"/>
    <n v="1300"/>
    <x v="0"/>
    <s v="US"/>
    <s v="USD"/>
    <n v="1354845600"/>
    <n v="1352766300"/>
    <x v="1"/>
    <n v="25"/>
    <b v="1"/>
    <s v="theater/plays"/>
    <n v="104"/>
    <n v="52"/>
    <s v="theater"/>
    <s v="plays"/>
    <d v="2012-11-13T00:25:00"/>
    <d v="2012-12-07T02:00:00"/>
    <n v="24"/>
  </r>
  <r>
    <n v="3150"/>
    <n v="3500"/>
    <n v="3535"/>
    <x v="0"/>
    <s v="US"/>
    <s v="USD"/>
    <n v="1295928000"/>
    <n v="1288160403"/>
    <x v="1"/>
    <n v="104"/>
    <b v="1"/>
    <s v="theater/plays"/>
    <n v="101"/>
    <n v="33.99"/>
    <s v="theater"/>
    <s v="plays"/>
    <d v="2010-10-27T06:20:03"/>
    <d v="2011-01-25T04:00:00"/>
    <n v="90"/>
  </r>
  <r>
    <n v="3151"/>
    <n v="3500"/>
    <n v="3514"/>
    <x v="0"/>
    <s v="US"/>
    <s v="USD"/>
    <n v="1410379774"/>
    <n v="1407787774"/>
    <x v="1"/>
    <n v="34"/>
    <b v="1"/>
    <s v="theater/plays"/>
    <n v="100"/>
    <n v="103.35"/>
    <s v="theater"/>
    <s v="plays"/>
    <d v="2014-08-11T20:09:34"/>
    <d v="2014-09-10T20:09:34"/>
    <n v="30"/>
  </r>
  <r>
    <n v="3153"/>
    <n v="3000"/>
    <n v="10067.5"/>
    <x v="0"/>
    <s v="US"/>
    <s v="USD"/>
    <n v="1304225940"/>
    <n v="1301542937"/>
    <x v="1"/>
    <n v="241"/>
    <b v="1"/>
    <s v="theater/plays"/>
    <n v="336"/>
    <n v="41.77"/>
    <s v="theater"/>
    <s v="plays"/>
    <d v="2011-03-31T03:42:17"/>
    <d v="2011-05-01T04:59:00"/>
    <n v="31"/>
  </r>
  <r>
    <n v="3154"/>
    <n v="7000"/>
    <n v="7905"/>
    <x v="0"/>
    <s v="US"/>
    <s v="USD"/>
    <n v="1333310458"/>
    <n v="1330722058"/>
    <x v="1"/>
    <n v="123"/>
    <b v="1"/>
    <s v="theater/plays"/>
    <n v="113"/>
    <n v="64.27"/>
    <s v="theater"/>
    <s v="plays"/>
    <d v="2012-03-02T21:00:58"/>
    <d v="2012-04-01T20:00:58"/>
    <n v="30"/>
  </r>
  <r>
    <n v="3156"/>
    <n v="5500"/>
    <n v="5600"/>
    <x v="0"/>
    <s v="US"/>
    <s v="USD"/>
    <n v="1338591144"/>
    <n v="1335567144"/>
    <x v="1"/>
    <n v="89"/>
    <b v="1"/>
    <s v="theater/plays"/>
    <n v="102"/>
    <n v="62.92"/>
    <s v="theater"/>
    <s v="plays"/>
    <d v="2012-04-27T22:52:24"/>
    <d v="2012-06-01T22:52:24"/>
    <n v="35"/>
  </r>
  <r>
    <n v="3157"/>
    <n v="4000"/>
    <n v="4040"/>
    <x v="0"/>
    <s v="US"/>
    <s v="USD"/>
    <n v="1405746000"/>
    <n v="1404932105"/>
    <x v="1"/>
    <n v="41"/>
    <b v="1"/>
    <s v="theater/plays"/>
    <n v="101"/>
    <n v="98.54"/>
    <s v="theater"/>
    <s v="plays"/>
    <d v="2014-07-09T18:55:05"/>
    <d v="2014-07-19T05:00:00"/>
    <n v="9"/>
  </r>
  <r>
    <n v="3158"/>
    <n v="5000"/>
    <n v="5700"/>
    <x v="0"/>
    <s v="US"/>
    <s v="USD"/>
    <n v="1374523752"/>
    <n v="1371931752"/>
    <x v="1"/>
    <n v="69"/>
    <b v="1"/>
    <s v="theater/plays"/>
    <n v="114"/>
    <n v="82.61"/>
    <s v="theater"/>
    <s v="plays"/>
    <d v="2013-06-22T20:09:12"/>
    <d v="2013-07-22T20:09:12"/>
    <n v="30"/>
  </r>
  <r>
    <n v="3159"/>
    <n v="1500"/>
    <n v="2002.22"/>
    <x v="0"/>
    <s v="US"/>
    <s v="USD"/>
    <n v="1326927600"/>
    <n v="1323221761"/>
    <x v="1"/>
    <n v="52"/>
    <b v="1"/>
    <s v="theater/plays"/>
    <n v="133"/>
    <n v="38.5"/>
    <s v="theater"/>
    <s v="plays"/>
    <d v="2011-12-07T01:36:01"/>
    <d v="2012-01-18T23:00:00"/>
    <n v="43"/>
  </r>
  <r>
    <n v="3160"/>
    <n v="4500"/>
    <n v="4569"/>
    <x v="0"/>
    <s v="US"/>
    <s v="USD"/>
    <n v="1407905940"/>
    <n v="1405923687"/>
    <x v="1"/>
    <n v="57"/>
    <b v="1"/>
    <s v="theater/plays"/>
    <n v="102"/>
    <n v="80.16"/>
    <s v="theater"/>
    <s v="plays"/>
    <d v="2014-07-21T06:21:27"/>
    <d v="2014-08-13T04:59:00"/>
    <n v="23"/>
  </r>
  <r>
    <n v="3162"/>
    <n v="4000"/>
    <n v="5086"/>
    <x v="0"/>
    <s v="US"/>
    <s v="USD"/>
    <n v="1404698400"/>
    <n v="1402331262"/>
    <x v="1"/>
    <n v="63"/>
    <b v="1"/>
    <s v="theater/plays"/>
    <n v="127"/>
    <n v="80.73"/>
    <s v="theater"/>
    <s v="plays"/>
    <d v="2014-06-09T16:27:42"/>
    <d v="2014-07-07T02:00:00"/>
    <n v="27"/>
  </r>
  <r>
    <n v="3163"/>
    <n v="13000"/>
    <n v="14450"/>
    <x v="0"/>
    <s v="US"/>
    <s v="USD"/>
    <n v="1402855525"/>
    <n v="1400263525"/>
    <x v="1"/>
    <n v="72"/>
    <b v="1"/>
    <s v="theater/plays"/>
    <n v="111"/>
    <n v="200.69"/>
    <s v="theater"/>
    <s v="plays"/>
    <d v="2014-05-16T18:05:25"/>
    <d v="2014-06-15T18:05:25"/>
    <n v="30"/>
  </r>
  <r>
    <n v="3164"/>
    <n v="2500"/>
    <n v="2669"/>
    <x v="0"/>
    <s v="US"/>
    <s v="USD"/>
    <n v="1402341615"/>
    <n v="1399490415"/>
    <x v="1"/>
    <n v="71"/>
    <b v="1"/>
    <s v="theater/plays"/>
    <n v="107"/>
    <n v="37.590000000000003"/>
    <s v="theater"/>
    <s v="plays"/>
    <d v="2014-05-07T19:20:15"/>
    <d v="2014-06-09T19:20:15"/>
    <n v="33"/>
  </r>
  <r>
    <n v="3165"/>
    <n v="750"/>
    <n v="1220"/>
    <x v="0"/>
    <s v="US"/>
    <s v="USD"/>
    <n v="1304395140"/>
    <n v="1302493760"/>
    <x v="1"/>
    <n v="21"/>
    <b v="1"/>
    <s v="theater/plays"/>
    <n v="163"/>
    <n v="58.1"/>
    <s v="theater"/>
    <s v="plays"/>
    <d v="2011-04-11T03:49:20"/>
    <d v="2011-05-03T03:59:00"/>
    <n v="22"/>
  </r>
  <r>
    <n v="3166"/>
    <n v="35000"/>
    <n v="56079.83"/>
    <x v="0"/>
    <s v="US"/>
    <s v="USD"/>
    <n v="1416988740"/>
    <n v="1414514153"/>
    <x v="1"/>
    <n v="930"/>
    <b v="1"/>
    <s v="theater/plays"/>
    <n v="160"/>
    <n v="60.3"/>
    <s v="theater"/>
    <s v="plays"/>
    <d v="2014-10-28T16:35:53"/>
    <d v="2014-11-26T07:59:00"/>
    <n v="29"/>
  </r>
  <r>
    <n v="3167"/>
    <n v="3000"/>
    <n v="3485"/>
    <x v="0"/>
    <s v="US"/>
    <s v="USD"/>
    <n v="1406952781"/>
    <n v="1405743181"/>
    <x v="1"/>
    <n v="55"/>
    <b v="1"/>
    <s v="theater/plays"/>
    <n v="116"/>
    <n v="63.36"/>
    <s v="theater"/>
    <s v="plays"/>
    <d v="2014-07-19T04:13:01"/>
    <d v="2014-08-02T04:13:01"/>
    <n v="14"/>
  </r>
  <r>
    <n v="3168"/>
    <n v="2500"/>
    <n v="3105"/>
    <x v="0"/>
    <s v="US"/>
    <s v="USD"/>
    <n v="1402696800"/>
    <n v="1399948353"/>
    <x v="1"/>
    <n v="61"/>
    <b v="1"/>
    <s v="theater/plays"/>
    <n v="124"/>
    <n v="50.9"/>
    <s v="theater"/>
    <s v="plays"/>
    <d v="2014-05-13T02:32:33"/>
    <d v="2014-06-13T22:00:00"/>
    <n v="32"/>
  </r>
  <r>
    <n v="3169"/>
    <n v="8000"/>
    <n v="8241"/>
    <x v="0"/>
    <s v="US"/>
    <s v="USD"/>
    <n v="1386910740"/>
    <n v="1384364561"/>
    <x v="1"/>
    <n v="82"/>
    <b v="1"/>
    <s v="theater/plays"/>
    <n v="103"/>
    <n v="100.5"/>
    <s v="theater"/>
    <s v="plays"/>
    <d v="2013-11-13T17:42:41"/>
    <d v="2013-12-13T04:59:00"/>
    <n v="29"/>
  </r>
  <r>
    <n v="3170"/>
    <n v="2000"/>
    <n v="2245"/>
    <x v="0"/>
    <s v="US"/>
    <s v="USD"/>
    <n v="1404273600"/>
    <n v="1401414944"/>
    <x v="1"/>
    <n v="71"/>
    <b v="1"/>
    <s v="theater/plays"/>
    <n v="112"/>
    <n v="31.62"/>
    <s v="theater"/>
    <s v="plays"/>
    <d v="2014-05-30T01:55:44"/>
    <d v="2014-07-02T04:00:00"/>
    <n v="33"/>
  </r>
  <r>
    <n v="3172"/>
    <n v="2000"/>
    <n v="2300"/>
    <x v="0"/>
    <s v="US"/>
    <s v="USD"/>
    <n v="1329240668"/>
    <n v="1326648668"/>
    <x v="1"/>
    <n v="29"/>
    <b v="1"/>
    <s v="theater/plays"/>
    <n v="115"/>
    <n v="79.31"/>
    <s v="theater"/>
    <s v="plays"/>
    <d v="2012-01-15T17:31:08"/>
    <d v="2012-02-14T17:31:08"/>
    <n v="30"/>
  </r>
  <r>
    <n v="3173"/>
    <n v="10000"/>
    <n v="10300"/>
    <x v="0"/>
    <s v="US"/>
    <s v="USD"/>
    <n v="1411765492"/>
    <n v="1409173492"/>
    <x v="1"/>
    <n v="74"/>
    <b v="1"/>
    <s v="theater/plays"/>
    <n v="103"/>
    <n v="139.19"/>
    <s v="theater"/>
    <s v="plays"/>
    <d v="2014-08-27T21:04:52"/>
    <d v="2014-09-26T21:04:52"/>
    <n v="30"/>
  </r>
  <r>
    <n v="3174"/>
    <n v="3000"/>
    <n v="3034"/>
    <x v="0"/>
    <s v="US"/>
    <s v="USD"/>
    <n v="1408999508"/>
    <n v="1407789908"/>
    <x v="1"/>
    <n v="23"/>
    <b v="1"/>
    <s v="theater/plays"/>
    <n v="101"/>
    <n v="131.91"/>
    <s v="theater"/>
    <s v="plays"/>
    <d v="2014-08-11T20:45:08"/>
    <d v="2014-08-25T20:45:08"/>
    <n v="14"/>
  </r>
  <r>
    <n v="3175"/>
    <n v="5000"/>
    <n v="5478"/>
    <x v="0"/>
    <s v="US"/>
    <s v="USD"/>
    <n v="1297977427"/>
    <n v="1292793427"/>
    <x v="1"/>
    <n v="60"/>
    <b v="1"/>
    <s v="theater/plays"/>
    <n v="110"/>
    <n v="91.3"/>
    <s v="theater"/>
    <s v="plays"/>
    <d v="2010-12-19T21:17:07"/>
    <d v="2011-02-17T21:17:07"/>
    <n v="60"/>
  </r>
  <r>
    <n v="3176"/>
    <n v="1900"/>
    <n v="2182"/>
    <x v="0"/>
    <s v="US"/>
    <s v="USD"/>
    <n v="1376838000"/>
    <n v="1374531631"/>
    <x v="1"/>
    <n v="55"/>
    <b v="1"/>
    <s v="theater/plays"/>
    <n v="115"/>
    <n v="39.67"/>
    <s v="theater"/>
    <s v="plays"/>
    <d v="2013-07-22T22:20:31"/>
    <d v="2013-08-18T15:00:00"/>
    <n v="27"/>
  </r>
  <r>
    <n v="3177"/>
    <n v="2500"/>
    <n v="2935"/>
    <x v="0"/>
    <s v="US"/>
    <s v="USD"/>
    <n v="1403366409"/>
    <n v="1400774409"/>
    <x v="1"/>
    <n v="51"/>
    <b v="1"/>
    <s v="theater/plays"/>
    <n v="117"/>
    <n v="57.55"/>
    <s v="theater"/>
    <s v="plays"/>
    <d v="2014-05-22T16:00:09"/>
    <d v="2014-06-21T16:00:09"/>
    <n v="30"/>
  </r>
  <r>
    <n v="3179"/>
    <n v="4200"/>
    <n v="4794.82"/>
    <x v="0"/>
    <s v="US"/>
    <s v="USD"/>
    <n v="1367859071"/>
    <n v="1365699071"/>
    <x v="1"/>
    <n v="62"/>
    <b v="1"/>
    <s v="theater/plays"/>
    <n v="114"/>
    <n v="77.34"/>
    <s v="theater"/>
    <s v="plays"/>
    <d v="2013-04-11T16:51:11"/>
    <d v="2013-05-06T16:51:11"/>
    <n v="25"/>
  </r>
  <r>
    <n v="3182"/>
    <n v="7000"/>
    <n v="7062"/>
    <x v="0"/>
    <s v="US"/>
    <s v="USD"/>
    <n v="1328029200"/>
    <n v="1323211621"/>
    <x v="1"/>
    <n v="151"/>
    <b v="1"/>
    <s v="theater/plays"/>
    <n v="101"/>
    <n v="46.77"/>
    <s v="theater"/>
    <s v="plays"/>
    <d v="2011-12-06T22:47:01"/>
    <d v="2012-01-31T17:00:00"/>
    <n v="56"/>
  </r>
  <r>
    <n v="3183"/>
    <n v="2500"/>
    <n v="2725"/>
    <x v="0"/>
    <s v="US"/>
    <s v="USD"/>
    <n v="1377284669"/>
    <n v="1375729469"/>
    <x v="1"/>
    <n v="68"/>
    <b v="1"/>
    <s v="theater/plays"/>
    <n v="109"/>
    <n v="40.07"/>
    <s v="theater"/>
    <s v="plays"/>
    <d v="2013-08-05T19:04:29"/>
    <d v="2013-08-23T19:04:29"/>
    <n v="18"/>
  </r>
  <r>
    <n v="3184"/>
    <n v="4300"/>
    <n v="4610"/>
    <x v="0"/>
    <s v="US"/>
    <s v="USD"/>
    <n v="1404258631"/>
    <n v="1401666631"/>
    <x v="1"/>
    <n v="46"/>
    <b v="1"/>
    <s v="theater/plays"/>
    <n v="107"/>
    <n v="100.22"/>
    <s v="theater"/>
    <s v="plays"/>
    <d v="2014-06-01T23:50:31"/>
    <d v="2014-07-01T23:50:31"/>
    <n v="30"/>
  </r>
  <r>
    <n v="3187"/>
    <n v="15000"/>
    <n v="17444"/>
    <x v="0"/>
    <s v="US"/>
    <s v="USD"/>
    <n v="1407167973"/>
    <n v="1405439973"/>
    <x v="1"/>
    <n v="244"/>
    <b v="1"/>
    <s v="theater/plays"/>
    <n v="116"/>
    <n v="71.489999999999995"/>
    <s v="theater"/>
    <s v="plays"/>
    <d v="2014-07-15T15:59:33"/>
    <d v="2014-08-04T15:59:33"/>
    <n v="20"/>
  </r>
  <r>
    <n v="3191"/>
    <n v="3750"/>
    <n v="151"/>
    <x v="2"/>
    <s v="US"/>
    <s v="USD"/>
    <n v="1471370869"/>
    <n v="1466186869"/>
    <x v="0"/>
    <n v="4"/>
    <b v="0"/>
    <s v="theater/musical"/>
    <n v="4"/>
    <n v="37.75"/>
    <s v="theater"/>
    <s v="musical"/>
    <d v="2016-06-17T18:07:49"/>
    <d v="2016-08-16T18:07:49"/>
    <n v="60"/>
  </r>
  <r>
    <n v="3194"/>
    <n v="11000"/>
    <n v="0"/>
    <x v="2"/>
    <s v="US"/>
    <s v="USD"/>
    <n v="1437960598"/>
    <n v="1435368598"/>
    <x v="0"/>
    <n v="0"/>
    <b v="0"/>
    <s v="theater/musical"/>
    <n v="0"/>
    <n v="0"/>
    <s v="theater"/>
    <s v="musical"/>
    <d v="2015-06-27T01:29:58"/>
    <d v="2015-07-27T01:29:58"/>
    <n v="30"/>
  </r>
  <r>
    <n v="3195"/>
    <n v="3500"/>
    <n v="2070"/>
    <x v="2"/>
    <s v="US"/>
    <s v="USD"/>
    <n v="1423750542"/>
    <n v="1421158542"/>
    <x v="0"/>
    <n v="39"/>
    <b v="0"/>
    <s v="theater/musical"/>
    <n v="59"/>
    <n v="53.08"/>
    <s v="theater"/>
    <s v="musical"/>
    <d v="2015-01-13T14:15:42"/>
    <d v="2015-02-12T14:15:42"/>
    <n v="30"/>
  </r>
  <r>
    <n v="3196"/>
    <n v="3000000"/>
    <n v="1800"/>
    <x v="2"/>
    <s v="US"/>
    <s v="USD"/>
    <n v="1438437600"/>
    <n v="1433254875"/>
    <x v="0"/>
    <n v="6"/>
    <b v="0"/>
    <s v="theater/musical"/>
    <n v="0"/>
    <n v="300"/>
    <s v="theater"/>
    <s v="musical"/>
    <d v="2015-06-02T14:21:15"/>
    <d v="2015-08-01T14:00:00"/>
    <n v="60"/>
  </r>
  <r>
    <n v="3199"/>
    <n v="5000"/>
    <n v="2608"/>
    <x v="2"/>
    <s v="US"/>
    <s v="USD"/>
    <n v="1410037200"/>
    <n v="1407435418"/>
    <x v="0"/>
    <n v="53"/>
    <b v="0"/>
    <s v="theater/musical"/>
    <n v="52"/>
    <n v="49.21"/>
    <s v="theater"/>
    <s v="musical"/>
    <d v="2014-08-07T18:16:58"/>
    <d v="2014-09-06T21:00:00"/>
    <n v="30"/>
  </r>
  <r>
    <n v="3200"/>
    <n v="50000"/>
    <n v="1"/>
    <x v="2"/>
    <s v="US"/>
    <s v="USD"/>
    <n v="1461994440"/>
    <n v="1459410101"/>
    <x v="0"/>
    <n v="1"/>
    <b v="0"/>
    <s v="theater/musical"/>
    <n v="0"/>
    <n v="1"/>
    <s v="theater"/>
    <s v="musical"/>
    <d v="2016-03-31T07:41:41"/>
    <d v="2016-04-30T05:34:00"/>
    <n v="30"/>
  </r>
  <r>
    <n v="3202"/>
    <n v="5000"/>
    <n v="2726"/>
    <x v="2"/>
    <s v="US"/>
    <s v="USD"/>
    <n v="1450072740"/>
    <n v="1445027346"/>
    <x v="0"/>
    <n v="25"/>
    <b v="0"/>
    <s v="theater/musical"/>
    <n v="55"/>
    <n v="109.04"/>
    <s v="theater"/>
    <s v="musical"/>
    <d v="2015-10-16T20:29:06"/>
    <d v="2015-12-14T05:59:00"/>
    <n v="58"/>
  </r>
  <r>
    <n v="3203"/>
    <n v="1000"/>
    <n v="250"/>
    <x v="2"/>
    <s v="US"/>
    <s v="USD"/>
    <n v="1443224622"/>
    <n v="1440632622"/>
    <x v="0"/>
    <n v="6"/>
    <b v="0"/>
    <s v="theater/musical"/>
    <n v="25"/>
    <n v="41.67"/>
    <s v="theater"/>
    <s v="musical"/>
    <d v="2015-08-26T23:43:42"/>
    <d v="2015-09-25T23:43:42"/>
    <n v="30"/>
  </r>
  <r>
    <n v="3204"/>
    <n v="500"/>
    <n v="0"/>
    <x v="2"/>
    <s v="US"/>
    <s v="USD"/>
    <n v="1437149640"/>
    <n v="1434558479"/>
    <x v="0"/>
    <n v="0"/>
    <b v="0"/>
    <s v="theater/musical"/>
    <n v="0"/>
    <n v="0"/>
    <s v="theater"/>
    <s v="musical"/>
    <d v="2015-06-17T16:27:59"/>
    <d v="2015-07-17T16:14:00"/>
    <n v="30"/>
  </r>
  <r>
    <n v="3206"/>
    <n v="5000"/>
    <n v="0"/>
    <x v="2"/>
    <s v="US"/>
    <s v="USD"/>
    <n v="1442644651"/>
    <n v="1440052651"/>
    <x v="0"/>
    <n v="0"/>
    <b v="0"/>
    <s v="theater/musical"/>
    <n v="0"/>
    <n v="0"/>
    <s v="theater"/>
    <s v="musical"/>
    <d v="2015-08-20T06:37:31"/>
    <d v="2015-09-19T06:37:31"/>
    <n v="30"/>
  </r>
  <r>
    <n v="3207"/>
    <n v="5500"/>
    <n v="2550"/>
    <x v="2"/>
    <s v="US"/>
    <s v="USD"/>
    <n v="1429767607"/>
    <n v="1424587207"/>
    <x v="0"/>
    <n v="36"/>
    <b v="0"/>
    <s v="theater/musical"/>
    <n v="46"/>
    <n v="70.83"/>
    <s v="theater"/>
    <s v="musical"/>
    <d v="2015-02-22T06:40:07"/>
    <d v="2015-04-23T05:40:07"/>
    <n v="60"/>
  </r>
  <r>
    <n v="3208"/>
    <n v="5000"/>
    <n v="5175"/>
    <x v="0"/>
    <s v="US"/>
    <s v="USD"/>
    <n v="1406557877"/>
    <n v="1404743477"/>
    <x v="1"/>
    <n v="82"/>
    <b v="1"/>
    <s v="theater/plays"/>
    <n v="104"/>
    <n v="63.11"/>
    <s v="theater"/>
    <s v="plays"/>
    <d v="2014-07-07T14:31:17"/>
    <d v="2014-07-28T14:31:17"/>
    <n v="21"/>
  </r>
  <r>
    <n v="3209"/>
    <n v="9500"/>
    <n v="11335.7"/>
    <x v="0"/>
    <s v="US"/>
    <s v="USD"/>
    <n v="1403305200"/>
    <n v="1400512658"/>
    <x v="1"/>
    <n v="226"/>
    <b v="1"/>
    <s v="theater/plays"/>
    <n v="119"/>
    <n v="50.16"/>
    <s v="theater"/>
    <s v="plays"/>
    <d v="2014-05-19T15:17:38"/>
    <d v="2014-06-20T23:00:00"/>
    <n v="32"/>
  </r>
  <r>
    <n v="3210"/>
    <n v="3000"/>
    <n v="3773"/>
    <x v="0"/>
    <s v="US"/>
    <s v="USD"/>
    <n v="1338523140"/>
    <n v="1334442519"/>
    <x v="1"/>
    <n v="60"/>
    <b v="1"/>
    <s v="theater/plays"/>
    <n v="126"/>
    <n v="62.88"/>
    <s v="theater"/>
    <s v="plays"/>
    <d v="2012-04-14T22:28:39"/>
    <d v="2012-06-01T03:59:00"/>
    <n v="47"/>
  </r>
  <r>
    <n v="3211"/>
    <n v="23000"/>
    <n v="27541"/>
    <x v="0"/>
    <s v="US"/>
    <s v="USD"/>
    <n v="1408068000"/>
    <n v="1405346680"/>
    <x v="1"/>
    <n v="322"/>
    <b v="1"/>
    <s v="theater/plays"/>
    <n v="120"/>
    <n v="85.53"/>
    <s v="theater"/>
    <s v="plays"/>
    <d v="2014-07-14T14:04:40"/>
    <d v="2014-08-15T02:00:00"/>
    <n v="31"/>
  </r>
  <r>
    <n v="3212"/>
    <n v="4000"/>
    <n v="5050"/>
    <x v="0"/>
    <s v="US"/>
    <s v="USD"/>
    <n v="1407524751"/>
    <n v="1404932751"/>
    <x v="1"/>
    <n v="94"/>
    <b v="1"/>
    <s v="theater/plays"/>
    <n v="126"/>
    <n v="53.72"/>
    <s v="theater"/>
    <s v="plays"/>
    <d v="2014-07-09T19:05:51"/>
    <d v="2014-08-08T19:05:51"/>
    <n v="30"/>
  </r>
  <r>
    <n v="3215"/>
    <n v="35000"/>
    <n v="35123"/>
    <x v="0"/>
    <s v="US"/>
    <s v="USD"/>
    <n v="1441857540"/>
    <n v="1438617471"/>
    <x v="1"/>
    <n v="134"/>
    <b v="1"/>
    <s v="theater/plays"/>
    <n v="100"/>
    <n v="262.11"/>
    <s v="theater"/>
    <s v="plays"/>
    <d v="2015-08-03T15:57:51"/>
    <d v="2015-09-10T03:59:00"/>
    <n v="38"/>
  </r>
  <r>
    <n v="3217"/>
    <n v="4500"/>
    <n v="5221"/>
    <x v="0"/>
    <s v="US"/>
    <s v="USD"/>
    <n v="1478264784"/>
    <n v="1475672784"/>
    <x v="1"/>
    <n v="104"/>
    <b v="1"/>
    <s v="theater/plays"/>
    <n v="116"/>
    <n v="50.2"/>
    <s v="theater"/>
    <s v="plays"/>
    <d v="2016-10-05T13:06:24"/>
    <d v="2016-11-04T13:06:24"/>
    <n v="30"/>
  </r>
  <r>
    <n v="3219"/>
    <n v="20000"/>
    <n v="20022"/>
    <x v="0"/>
    <s v="US"/>
    <s v="USD"/>
    <n v="1427063747"/>
    <n v="1424043347"/>
    <x v="1"/>
    <n v="119"/>
    <b v="1"/>
    <s v="theater/plays"/>
    <n v="100"/>
    <n v="168.25"/>
    <s v="theater"/>
    <s v="plays"/>
    <d v="2015-02-15T23:35:47"/>
    <d v="2015-03-22T22:35:47"/>
    <n v="35"/>
  </r>
  <r>
    <n v="3220"/>
    <n v="15000"/>
    <n v="15126"/>
    <x v="0"/>
    <s v="US"/>
    <s v="USD"/>
    <n v="1489352400"/>
    <n v="1486411204"/>
    <x v="1"/>
    <n v="59"/>
    <b v="1"/>
    <s v="theater/plays"/>
    <n v="101"/>
    <n v="256.37"/>
    <s v="theater"/>
    <s v="plays"/>
    <d v="2017-02-06T20:00:04"/>
    <d v="2017-03-12T21:00:00"/>
    <n v="34"/>
  </r>
  <r>
    <n v="3222"/>
    <n v="2500"/>
    <n v="3120"/>
    <x v="0"/>
    <s v="US"/>
    <s v="USD"/>
    <n v="1445722140"/>
    <n v="1443016697"/>
    <x v="1"/>
    <n v="84"/>
    <b v="1"/>
    <s v="theater/plays"/>
    <n v="125"/>
    <n v="37.14"/>
    <s v="theater"/>
    <s v="plays"/>
    <d v="2015-09-23T13:58:17"/>
    <d v="2015-10-24T21:29:00"/>
    <n v="31"/>
  </r>
  <r>
    <n v="3223"/>
    <n v="3100"/>
    <n v="3395"/>
    <x v="0"/>
    <s v="US"/>
    <s v="USD"/>
    <n v="1440100976"/>
    <n v="1437508976"/>
    <x v="1"/>
    <n v="74"/>
    <b v="1"/>
    <s v="theater/plays"/>
    <n v="110"/>
    <n v="45.88"/>
    <s v="theater"/>
    <s v="plays"/>
    <d v="2015-07-21T20:02:56"/>
    <d v="2015-08-20T20:02:56"/>
    <n v="30"/>
  </r>
  <r>
    <n v="3224"/>
    <n v="30000"/>
    <n v="30610"/>
    <x v="0"/>
    <s v="US"/>
    <s v="USD"/>
    <n v="1484024400"/>
    <n v="1479932713"/>
    <x v="1"/>
    <n v="216"/>
    <b v="1"/>
    <s v="theater/plays"/>
    <n v="102"/>
    <n v="141.71"/>
    <s v="theater"/>
    <s v="plays"/>
    <d v="2016-11-23T20:25:13"/>
    <d v="2017-01-10T05:00:00"/>
    <n v="47"/>
  </r>
  <r>
    <n v="3225"/>
    <n v="2000"/>
    <n v="2047"/>
    <x v="0"/>
    <s v="US"/>
    <s v="USD"/>
    <n v="1464987600"/>
    <n v="1463145938"/>
    <x v="1"/>
    <n v="39"/>
    <b v="1"/>
    <s v="theater/plays"/>
    <n v="102"/>
    <n v="52.49"/>
    <s v="theater"/>
    <s v="plays"/>
    <d v="2016-05-13T13:25:38"/>
    <d v="2016-06-03T21:00:00"/>
    <n v="21"/>
  </r>
  <r>
    <n v="3228"/>
    <n v="7000"/>
    <n v="7164"/>
    <x v="0"/>
    <s v="US"/>
    <s v="USD"/>
    <n v="1450328340"/>
    <n v="1447606884"/>
    <x v="1"/>
    <n v="37"/>
    <b v="1"/>
    <s v="theater/plays"/>
    <n v="102"/>
    <n v="193.62"/>
    <s v="theater"/>
    <s v="plays"/>
    <d v="2015-11-15T17:01:24"/>
    <d v="2015-12-17T04:59:00"/>
    <n v="31"/>
  </r>
  <r>
    <n v="3229"/>
    <n v="20000"/>
    <n v="21573"/>
    <x v="0"/>
    <s v="US"/>
    <s v="USD"/>
    <n v="1416470398"/>
    <n v="1413874798"/>
    <x v="1"/>
    <n v="202"/>
    <b v="1"/>
    <s v="theater/plays"/>
    <n v="108"/>
    <n v="106.8"/>
    <s v="theater"/>
    <s v="plays"/>
    <d v="2014-10-21T06:59:58"/>
    <d v="2014-11-20T07:59:58"/>
    <n v="30"/>
  </r>
  <r>
    <n v="3230"/>
    <n v="2600"/>
    <n v="2857"/>
    <x v="0"/>
    <s v="US"/>
    <s v="USD"/>
    <n v="1412135940"/>
    <n v="1410840126"/>
    <x v="1"/>
    <n v="37"/>
    <b v="1"/>
    <s v="theater/plays"/>
    <n v="110"/>
    <n v="77.22"/>
    <s v="theater"/>
    <s v="plays"/>
    <d v="2014-09-16T04:02:06"/>
    <d v="2014-10-01T03:59:00"/>
    <n v="15"/>
  </r>
  <r>
    <n v="3231"/>
    <n v="1000"/>
    <n v="1610"/>
    <x v="0"/>
    <s v="US"/>
    <s v="USD"/>
    <n v="1460846347"/>
    <n v="1458254347"/>
    <x v="0"/>
    <n v="28"/>
    <b v="1"/>
    <s v="theater/plays"/>
    <n v="161"/>
    <n v="57.5"/>
    <s v="theater"/>
    <s v="plays"/>
    <d v="2016-03-17T22:39:07"/>
    <d v="2016-04-16T22:39:07"/>
    <n v="30"/>
  </r>
  <r>
    <n v="3232"/>
    <n v="1000"/>
    <n v="1312"/>
    <x v="0"/>
    <s v="US"/>
    <s v="USD"/>
    <n v="1462334340"/>
    <n v="1459711917"/>
    <x v="1"/>
    <n v="26"/>
    <b v="1"/>
    <s v="theater/plays"/>
    <n v="131"/>
    <n v="50.46"/>
    <s v="theater"/>
    <s v="plays"/>
    <d v="2016-04-03T19:31:57"/>
    <d v="2016-05-04T03:59:00"/>
    <n v="30"/>
  </r>
  <r>
    <n v="3233"/>
    <n v="5000"/>
    <n v="5940"/>
    <x v="0"/>
    <s v="US"/>
    <s v="USD"/>
    <n v="1488482355"/>
    <n v="1485890355"/>
    <x v="0"/>
    <n v="61"/>
    <b v="1"/>
    <s v="theater/plays"/>
    <n v="119"/>
    <n v="97.38"/>
    <s v="theater"/>
    <s v="plays"/>
    <d v="2017-01-31T19:19:15"/>
    <d v="2017-03-02T19:19:15"/>
    <n v="30"/>
  </r>
  <r>
    <n v="3235"/>
    <n v="15000"/>
    <n v="15481"/>
    <x v="0"/>
    <s v="US"/>
    <s v="USD"/>
    <n v="1467361251"/>
    <n v="1464769251"/>
    <x v="1"/>
    <n v="181"/>
    <b v="1"/>
    <s v="theater/plays"/>
    <n v="103"/>
    <n v="85.53"/>
    <s v="theater"/>
    <s v="plays"/>
    <d v="2016-06-01T08:20:51"/>
    <d v="2016-07-01T08:20:51"/>
    <n v="30"/>
  </r>
  <r>
    <n v="3236"/>
    <n v="20000"/>
    <n v="20120"/>
    <x v="0"/>
    <s v="US"/>
    <s v="USD"/>
    <n v="1482962433"/>
    <n v="1480370433"/>
    <x v="0"/>
    <n v="110"/>
    <b v="1"/>
    <s v="theater/plays"/>
    <n v="101"/>
    <n v="182.91"/>
    <s v="theater"/>
    <s v="plays"/>
    <d v="2016-11-28T22:00:33"/>
    <d v="2016-12-28T22:00:33"/>
    <n v="30"/>
  </r>
  <r>
    <n v="3237"/>
    <n v="35000"/>
    <n v="35275.64"/>
    <x v="0"/>
    <s v="US"/>
    <s v="USD"/>
    <n v="1443499140"/>
    <n v="1441452184"/>
    <x v="1"/>
    <n v="269"/>
    <b v="1"/>
    <s v="theater/plays"/>
    <n v="101"/>
    <n v="131.13999999999999"/>
    <s v="theater"/>
    <s v="plays"/>
    <d v="2015-09-05T11:23:04"/>
    <d v="2015-09-29T03:59:00"/>
    <n v="24"/>
  </r>
  <r>
    <n v="3241"/>
    <n v="8500"/>
    <n v="9801"/>
    <x v="0"/>
    <s v="US"/>
    <s v="USD"/>
    <n v="1413269940"/>
    <n v="1410421670"/>
    <x v="1"/>
    <n v="167"/>
    <b v="1"/>
    <s v="theater/plays"/>
    <n v="115"/>
    <n v="58.69"/>
    <s v="theater"/>
    <s v="plays"/>
    <d v="2014-09-11T07:47:50"/>
    <d v="2014-10-14T06:59:00"/>
    <n v="33"/>
  </r>
  <r>
    <n v="3242"/>
    <n v="10000"/>
    <n v="12730.42"/>
    <x v="0"/>
    <s v="US"/>
    <s v="USD"/>
    <n v="1411150092"/>
    <n v="1408558092"/>
    <x v="1"/>
    <n v="183"/>
    <b v="1"/>
    <s v="theater/plays"/>
    <n v="127"/>
    <n v="69.569999999999993"/>
    <s v="theater"/>
    <s v="plays"/>
    <d v="2014-08-20T18:08:12"/>
    <d v="2014-09-19T18:08:12"/>
    <n v="30"/>
  </r>
  <r>
    <n v="3243"/>
    <n v="8000"/>
    <n v="8227"/>
    <x v="0"/>
    <s v="US"/>
    <s v="USD"/>
    <n v="1444348800"/>
    <n v="1442283562"/>
    <x v="1"/>
    <n v="71"/>
    <b v="1"/>
    <s v="theater/plays"/>
    <n v="103"/>
    <n v="115.87"/>
    <s v="theater"/>
    <s v="plays"/>
    <d v="2015-09-15T02:19:22"/>
    <d v="2015-10-09T00:00:00"/>
    <n v="24"/>
  </r>
  <r>
    <n v="3245"/>
    <n v="21000"/>
    <n v="21904"/>
    <x v="0"/>
    <s v="US"/>
    <s v="USD"/>
    <n v="1434074400"/>
    <n v="1431354258"/>
    <x v="0"/>
    <n v="270"/>
    <b v="1"/>
    <s v="theater/plays"/>
    <n v="104"/>
    <n v="81.13"/>
    <s v="theater"/>
    <s v="plays"/>
    <d v="2015-05-11T14:24:18"/>
    <d v="2015-06-12T02:00:00"/>
    <n v="31"/>
  </r>
  <r>
    <n v="3246"/>
    <n v="10000"/>
    <n v="11122"/>
    <x v="0"/>
    <s v="US"/>
    <s v="USD"/>
    <n v="1442030340"/>
    <n v="1439551200"/>
    <x v="1"/>
    <n v="193"/>
    <b v="1"/>
    <s v="theater/plays"/>
    <n v="111"/>
    <n v="57.63"/>
    <s v="theater"/>
    <s v="plays"/>
    <d v="2015-08-14T11:20:00"/>
    <d v="2015-09-12T03:59:00"/>
    <n v="29"/>
  </r>
  <r>
    <n v="3248"/>
    <n v="12000"/>
    <n v="12095"/>
    <x v="0"/>
    <s v="US"/>
    <s v="USD"/>
    <n v="1428178757"/>
    <n v="1425590357"/>
    <x v="1"/>
    <n v="200"/>
    <b v="1"/>
    <s v="theater/plays"/>
    <n v="101"/>
    <n v="60.48"/>
    <s v="theater"/>
    <s v="plays"/>
    <d v="2015-03-05T21:19:17"/>
    <d v="2015-04-04T20:19:17"/>
    <n v="30"/>
  </r>
  <r>
    <n v="3249"/>
    <n v="5500"/>
    <n v="5771"/>
    <x v="0"/>
    <s v="US"/>
    <s v="USD"/>
    <n v="1434822914"/>
    <n v="1432230914"/>
    <x v="1"/>
    <n v="88"/>
    <b v="1"/>
    <s v="theater/plays"/>
    <n v="105"/>
    <n v="65.58"/>
    <s v="theater"/>
    <s v="plays"/>
    <d v="2015-05-21T17:55:14"/>
    <d v="2015-06-20T17:55:14"/>
    <n v="30"/>
  </r>
  <r>
    <n v="3250"/>
    <n v="25000"/>
    <n v="25388"/>
    <x v="0"/>
    <s v="US"/>
    <s v="USD"/>
    <n v="1415213324"/>
    <n v="1412617724"/>
    <x v="1"/>
    <n v="213"/>
    <b v="1"/>
    <s v="theater/plays"/>
    <n v="102"/>
    <n v="119.19"/>
    <s v="theater"/>
    <s v="plays"/>
    <d v="2014-10-06T17:48:44"/>
    <d v="2014-11-05T18:48:44"/>
    <n v="30"/>
  </r>
  <r>
    <n v="3251"/>
    <n v="1500"/>
    <n v="1661"/>
    <x v="0"/>
    <s v="US"/>
    <s v="USD"/>
    <n v="1434907966"/>
    <n v="1432315966"/>
    <x v="1"/>
    <n v="20"/>
    <b v="1"/>
    <s v="theater/plays"/>
    <n v="111"/>
    <n v="83.05"/>
    <s v="theater"/>
    <s v="plays"/>
    <d v="2015-05-22T17:32:46"/>
    <d v="2015-06-21T17:32:46"/>
    <n v="30"/>
  </r>
  <r>
    <n v="3253"/>
    <n v="20000"/>
    <n v="20365"/>
    <x v="0"/>
    <s v="US"/>
    <s v="USD"/>
    <n v="1473306300"/>
    <n v="1471701028"/>
    <x v="1"/>
    <n v="115"/>
    <b v="1"/>
    <s v="theater/plays"/>
    <n v="102"/>
    <n v="177.09"/>
    <s v="theater"/>
    <s v="plays"/>
    <d v="2016-08-20T13:50:28"/>
    <d v="2016-09-08T03:45:00"/>
    <n v="19"/>
  </r>
  <r>
    <n v="3256"/>
    <n v="10000"/>
    <n v="12806"/>
    <x v="0"/>
    <s v="US"/>
    <s v="USD"/>
    <n v="1433995140"/>
    <n v="1432129577"/>
    <x v="1"/>
    <n v="176"/>
    <b v="1"/>
    <s v="theater/plays"/>
    <n v="128"/>
    <n v="72.760000000000005"/>
    <s v="theater"/>
    <s v="plays"/>
    <d v="2015-05-20T13:46:17"/>
    <d v="2015-06-11T03:59:00"/>
    <n v="22"/>
  </r>
  <r>
    <n v="3258"/>
    <n v="7000"/>
    <n v="7365"/>
    <x v="0"/>
    <s v="US"/>
    <s v="USD"/>
    <n v="1420751861"/>
    <n v="1418159861"/>
    <x v="1"/>
    <n v="75"/>
    <b v="1"/>
    <s v="theater/plays"/>
    <n v="105"/>
    <n v="98.2"/>
    <s v="theater"/>
    <s v="plays"/>
    <d v="2014-12-09T21:17:41"/>
    <d v="2015-01-08T21:17:41"/>
    <n v="30"/>
  </r>
  <r>
    <n v="3259"/>
    <n v="23000"/>
    <n v="24418.6"/>
    <x v="0"/>
    <s v="US"/>
    <s v="USD"/>
    <n v="1475294340"/>
    <n v="1472753745"/>
    <x v="1"/>
    <n v="97"/>
    <b v="1"/>
    <s v="theater/plays"/>
    <n v="106"/>
    <n v="251.74"/>
    <s v="theater"/>
    <s v="plays"/>
    <d v="2016-09-01T18:15:45"/>
    <d v="2016-10-01T03:59:00"/>
    <n v="29"/>
  </r>
  <r>
    <n v="3260"/>
    <n v="5000"/>
    <n v="5462"/>
    <x v="0"/>
    <s v="US"/>
    <s v="USD"/>
    <n v="1448903318"/>
    <n v="1445875718"/>
    <x v="1"/>
    <n v="73"/>
    <b v="1"/>
    <s v="theater/plays"/>
    <n v="109"/>
    <n v="74.819999999999993"/>
    <s v="theater"/>
    <s v="plays"/>
    <d v="2015-10-26T16:08:38"/>
    <d v="2015-11-30T17:08:38"/>
    <n v="35"/>
  </r>
  <r>
    <n v="3261"/>
    <n v="3300"/>
    <n v="3315"/>
    <x v="0"/>
    <s v="US"/>
    <s v="USD"/>
    <n v="1437067476"/>
    <n v="1434475476"/>
    <x v="1"/>
    <n v="49"/>
    <b v="1"/>
    <s v="theater/plays"/>
    <n v="100"/>
    <n v="67.650000000000006"/>
    <s v="theater"/>
    <s v="plays"/>
    <d v="2015-06-16T17:24:36"/>
    <d v="2015-07-16T17:24:36"/>
    <n v="30"/>
  </r>
  <r>
    <n v="3262"/>
    <n v="12200"/>
    <n v="12571"/>
    <x v="0"/>
    <s v="US"/>
    <s v="USD"/>
    <n v="1419220800"/>
    <n v="1416555262"/>
    <x v="1"/>
    <n v="134"/>
    <b v="1"/>
    <s v="theater/plays"/>
    <n v="103"/>
    <n v="93.81"/>
    <s v="theater"/>
    <s v="plays"/>
    <d v="2014-11-21T07:34:22"/>
    <d v="2014-12-22T04:00:00"/>
    <n v="31"/>
  </r>
  <r>
    <n v="3263"/>
    <n v="2500"/>
    <n v="2804.16"/>
    <x v="0"/>
    <s v="US"/>
    <s v="USD"/>
    <n v="1446238800"/>
    <n v="1444220588"/>
    <x v="1"/>
    <n v="68"/>
    <b v="1"/>
    <s v="theater/plays"/>
    <n v="112"/>
    <n v="41.24"/>
    <s v="theater"/>
    <s v="plays"/>
    <d v="2015-10-07T12:23:08"/>
    <d v="2015-10-30T21:00:00"/>
    <n v="23"/>
  </r>
  <r>
    <n v="3264"/>
    <n v="2500"/>
    <n v="2575"/>
    <x v="0"/>
    <s v="US"/>
    <s v="USD"/>
    <n v="1422482400"/>
    <n v="1421089938"/>
    <x v="1"/>
    <n v="49"/>
    <b v="1"/>
    <s v="theater/plays"/>
    <n v="103"/>
    <n v="52.55"/>
    <s v="theater"/>
    <s v="plays"/>
    <d v="2015-01-12T19:12:18"/>
    <d v="2015-01-28T22:00:00"/>
    <n v="16"/>
  </r>
  <r>
    <n v="3266"/>
    <n v="6000"/>
    <n v="7877"/>
    <x v="0"/>
    <s v="US"/>
    <s v="USD"/>
    <n v="1434142800"/>
    <n v="1431435122"/>
    <x v="1"/>
    <n v="163"/>
    <b v="1"/>
    <s v="theater/plays"/>
    <n v="131"/>
    <n v="48.33"/>
    <s v="theater"/>
    <s v="plays"/>
    <d v="2015-05-12T12:52:02"/>
    <d v="2015-06-12T21:00:00"/>
    <n v="31"/>
  </r>
  <r>
    <n v="3267"/>
    <n v="15000"/>
    <n v="15315"/>
    <x v="0"/>
    <s v="US"/>
    <s v="USD"/>
    <n v="1437156660"/>
    <n v="1434564660"/>
    <x v="1"/>
    <n v="288"/>
    <b v="1"/>
    <s v="theater/plays"/>
    <n v="102"/>
    <n v="53.18"/>
    <s v="theater"/>
    <s v="plays"/>
    <d v="2015-06-17T18:11:00"/>
    <d v="2015-07-17T18:11:00"/>
    <n v="30"/>
  </r>
  <r>
    <n v="3268"/>
    <n v="2000"/>
    <n v="2560"/>
    <x v="0"/>
    <s v="US"/>
    <s v="USD"/>
    <n v="1472074928"/>
    <n v="1470692528"/>
    <x v="1"/>
    <n v="42"/>
    <b v="1"/>
    <s v="theater/plays"/>
    <n v="128"/>
    <n v="60.95"/>
    <s v="theater"/>
    <s v="plays"/>
    <d v="2016-08-08T21:42:08"/>
    <d v="2016-08-24T21:42:08"/>
    <n v="16"/>
  </r>
  <r>
    <n v="3272"/>
    <n v="10000"/>
    <n v="15443"/>
    <x v="0"/>
    <s v="US"/>
    <s v="USD"/>
    <n v="1446814809"/>
    <n v="1444219209"/>
    <x v="1"/>
    <n v="145"/>
    <b v="1"/>
    <s v="theater/plays"/>
    <n v="154"/>
    <n v="106.5"/>
    <s v="theater"/>
    <s v="plays"/>
    <d v="2015-10-07T12:00:09"/>
    <d v="2015-11-06T13:00:09"/>
    <n v="30"/>
  </r>
  <r>
    <n v="3273"/>
    <n v="4000"/>
    <n v="4296"/>
    <x v="0"/>
    <s v="US"/>
    <s v="USD"/>
    <n v="1473879600"/>
    <n v="1472498042"/>
    <x v="1"/>
    <n v="21"/>
    <b v="1"/>
    <s v="theater/plays"/>
    <n v="107"/>
    <n v="204.57"/>
    <s v="theater"/>
    <s v="plays"/>
    <d v="2016-08-29T19:14:02"/>
    <d v="2016-09-14T19:00:00"/>
    <n v="16"/>
  </r>
  <r>
    <n v="3274"/>
    <n v="15500"/>
    <n v="15705"/>
    <x v="0"/>
    <s v="US"/>
    <s v="USD"/>
    <n v="1458075600"/>
    <n v="1454259272"/>
    <x v="1"/>
    <n v="286"/>
    <b v="1"/>
    <s v="theater/plays"/>
    <n v="101"/>
    <n v="54.91"/>
    <s v="theater"/>
    <s v="plays"/>
    <d v="2016-01-31T16:54:32"/>
    <d v="2016-03-15T21:00:00"/>
    <n v="44"/>
  </r>
  <r>
    <n v="3275"/>
    <n v="1800"/>
    <n v="1805"/>
    <x v="0"/>
    <s v="US"/>
    <s v="USD"/>
    <n v="1423456200"/>
    <n v="1421183271"/>
    <x v="1"/>
    <n v="12"/>
    <b v="1"/>
    <s v="theater/plays"/>
    <n v="100"/>
    <n v="150.41999999999999"/>
    <s v="theater"/>
    <s v="plays"/>
    <d v="2015-01-13T21:07:51"/>
    <d v="2015-02-09T04:30:00"/>
    <n v="26"/>
  </r>
  <r>
    <n v="3279"/>
    <n v="5800"/>
    <n v="6628"/>
    <x v="0"/>
    <s v="US"/>
    <s v="USD"/>
    <n v="1459474059"/>
    <n v="1456885659"/>
    <x v="0"/>
    <n v="63"/>
    <b v="1"/>
    <s v="theater/plays"/>
    <n v="114"/>
    <n v="105.21"/>
    <s v="theater"/>
    <s v="plays"/>
    <d v="2016-03-02T02:27:39"/>
    <d v="2016-04-01T01:27:39"/>
    <n v="30"/>
  </r>
  <r>
    <n v="3280"/>
    <n v="2000"/>
    <n v="2060"/>
    <x v="0"/>
    <s v="US"/>
    <s v="USD"/>
    <n v="1433134800"/>
    <n v="1430158198"/>
    <x v="0"/>
    <n v="30"/>
    <b v="1"/>
    <s v="theater/plays"/>
    <n v="103"/>
    <n v="68.67"/>
    <s v="theater"/>
    <s v="plays"/>
    <d v="2015-04-27T18:09:58"/>
    <d v="2015-06-01T05:00:00"/>
    <n v="34"/>
  </r>
  <r>
    <n v="3281"/>
    <n v="5000"/>
    <n v="6080"/>
    <x v="0"/>
    <s v="US"/>
    <s v="USD"/>
    <n v="1441153705"/>
    <n v="1438561705"/>
    <x v="0"/>
    <n v="47"/>
    <b v="1"/>
    <s v="theater/plays"/>
    <n v="122"/>
    <n v="129.36000000000001"/>
    <s v="theater"/>
    <s v="plays"/>
    <d v="2015-08-03T00:28:25"/>
    <d v="2015-09-02T00:28:25"/>
    <n v="30"/>
  </r>
  <r>
    <n v="3282"/>
    <n v="31000"/>
    <n v="31820.5"/>
    <x v="0"/>
    <s v="US"/>
    <s v="USD"/>
    <n v="1461904788"/>
    <n v="1458103188"/>
    <x v="0"/>
    <n v="237"/>
    <b v="1"/>
    <s v="theater/plays"/>
    <n v="103"/>
    <n v="134.26"/>
    <s v="theater"/>
    <s v="plays"/>
    <d v="2016-03-16T04:39:48"/>
    <d v="2016-04-29T04:39:48"/>
    <n v="44"/>
  </r>
  <r>
    <n v="3284"/>
    <n v="3000"/>
    <n v="3048"/>
    <x v="0"/>
    <s v="US"/>
    <s v="USD"/>
    <n v="1454047140"/>
    <n v="1452546853"/>
    <x v="0"/>
    <n v="15"/>
    <b v="1"/>
    <s v="theater/plays"/>
    <n v="102"/>
    <n v="203.2"/>
    <s v="theater"/>
    <s v="plays"/>
    <d v="2016-01-11T21:14:13"/>
    <d v="2016-01-29T05:59:00"/>
    <n v="17"/>
  </r>
  <r>
    <n v="3285"/>
    <n v="4999"/>
    <n v="5604"/>
    <x v="0"/>
    <s v="US"/>
    <s v="USD"/>
    <n v="1488258000"/>
    <n v="1485556626"/>
    <x v="0"/>
    <n v="81"/>
    <b v="1"/>
    <s v="theater/plays"/>
    <n v="112"/>
    <n v="69.19"/>
    <s v="theater"/>
    <s v="plays"/>
    <d v="2017-01-27T22:37:06"/>
    <d v="2017-02-28T05:00:00"/>
    <n v="31"/>
  </r>
  <r>
    <n v="3286"/>
    <n v="15000"/>
    <n v="15265"/>
    <x v="0"/>
    <s v="US"/>
    <s v="USD"/>
    <n v="1471291782"/>
    <n v="1468699782"/>
    <x v="0"/>
    <n v="122"/>
    <b v="1"/>
    <s v="theater/plays"/>
    <n v="102"/>
    <n v="125.12"/>
    <s v="theater"/>
    <s v="plays"/>
    <d v="2016-07-16T20:09:42"/>
    <d v="2016-08-15T20:09:42"/>
    <n v="30"/>
  </r>
  <r>
    <n v="3291"/>
    <n v="500"/>
    <n v="570"/>
    <x v="0"/>
    <s v="US"/>
    <s v="USD"/>
    <n v="1442462340"/>
    <n v="1439743900"/>
    <x v="0"/>
    <n v="14"/>
    <b v="1"/>
    <s v="theater/plays"/>
    <n v="114"/>
    <n v="40.71"/>
    <s v="theater"/>
    <s v="plays"/>
    <d v="2015-08-16T16:51:40"/>
    <d v="2015-09-17T03:59:00"/>
    <n v="31"/>
  </r>
  <r>
    <n v="3298"/>
    <n v="10000"/>
    <n v="10173"/>
    <x v="0"/>
    <s v="US"/>
    <s v="USD"/>
    <n v="1442102400"/>
    <n v="1440370768"/>
    <x v="0"/>
    <n v="72"/>
    <b v="1"/>
    <s v="theater/plays"/>
    <n v="102"/>
    <n v="141.29"/>
    <s v="theater"/>
    <s v="plays"/>
    <d v="2015-08-23T22:59:28"/>
    <d v="2015-09-13T00:00:00"/>
    <n v="20"/>
  </r>
  <r>
    <n v="3299"/>
    <n v="3000"/>
    <n v="3486"/>
    <x v="0"/>
    <s v="US"/>
    <s v="USD"/>
    <n v="1444860063"/>
    <n v="1442268063"/>
    <x v="0"/>
    <n v="63"/>
    <b v="1"/>
    <s v="theater/plays"/>
    <n v="116"/>
    <n v="55.33"/>
    <s v="theater"/>
    <s v="plays"/>
    <d v="2015-09-14T22:01:03"/>
    <d v="2015-10-14T22:01:03"/>
    <n v="30"/>
  </r>
  <r>
    <n v="3300"/>
    <n v="3000"/>
    <n v="4085"/>
    <x v="0"/>
    <s v="US"/>
    <s v="USD"/>
    <n v="1430329862"/>
    <n v="1428515462"/>
    <x v="0"/>
    <n v="88"/>
    <b v="1"/>
    <s v="theater/plays"/>
    <n v="136"/>
    <n v="46.42"/>
    <s v="theater"/>
    <s v="plays"/>
    <d v="2015-04-08T17:51:02"/>
    <d v="2015-04-29T17:51:02"/>
    <n v="21"/>
  </r>
  <r>
    <n v="3301"/>
    <n v="3000"/>
    <n v="4004"/>
    <x v="0"/>
    <s v="US"/>
    <s v="USD"/>
    <n v="1470034740"/>
    <n v="1466185176"/>
    <x v="0"/>
    <n v="70"/>
    <b v="1"/>
    <s v="theater/plays"/>
    <n v="133"/>
    <n v="57.2"/>
    <s v="theater"/>
    <s v="plays"/>
    <d v="2016-06-17T17:39:36"/>
    <d v="2016-08-01T06:59:00"/>
    <n v="45"/>
  </r>
  <r>
    <n v="3303"/>
    <n v="1800"/>
    <n v="2086"/>
    <x v="0"/>
    <s v="US"/>
    <s v="USD"/>
    <n v="1427553484"/>
    <n v="1424533084"/>
    <x v="0"/>
    <n v="35"/>
    <b v="1"/>
    <s v="theater/plays"/>
    <n v="116"/>
    <n v="59.6"/>
    <s v="theater"/>
    <s v="plays"/>
    <d v="2015-02-21T15:38:04"/>
    <d v="2015-03-28T14:38:04"/>
    <n v="35"/>
  </r>
  <r>
    <n v="3304"/>
    <n v="15000"/>
    <n v="15677.5"/>
    <x v="0"/>
    <s v="US"/>
    <s v="USD"/>
    <n v="1482418752"/>
    <n v="1479826752"/>
    <x v="0"/>
    <n v="175"/>
    <b v="1"/>
    <s v="theater/plays"/>
    <n v="105"/>
    <n v="89.59"/>
    <s v="theater"/>
    <s v="plays"/>
    <d v="2016-11-22T14:59:12"/>
    <d v="2016-12-22T14:59:12"/>
    <n v="30"/>
  </r>
  <r>
    <n v="3305"/>
    <n v="4000"/>
    <n v="4081"/>
    <x v="0"/>
    <s v="US"/>
    <s v="USD"/>
    <n v="1438374748"/>
    <n v="1435782748"/>
    <x v="0"/>
    <n v="20"/>
    <b v="1"/>
    <s v="theater/plays"/>
    <n v="102"/>
    <n v="204.05"/>
    <s v="theater"/>
    <s v="plays"/>
    <d v="2015-07-01T20:32:28"/>
    <d v="2015-07-31T20:32:28"/>
    <n v="30"/>
  </r>
  <r>
    <n v="3306"/>
    <n v="1500"/>
    <n v="2630"/>
    <x v="0"/>
    <s v="US"/>
    <s v="USD"/>
    <n v="1465527600"/>
    <n v="1462252542"/>
    <x v="0"/>
    <n v="54"/>
    <b v="1"/>
    <s v="theater/plays"/>
    <n v="175"/>
    <n v="48.7"/>
    <s v="theater"/>
    <s v="plays"/>
    <d v="2016-05-03T05:15:42"/>
    <d v="2016-06-10T03:00:00"/>
    <n v="38"/>
  </r>
  <r>
    <n v="3307"/>
    <n v="1000"/>
    <n v="1066.8"/>
    <x v="0"/>
    <s v="US"/>
    <s v="USD"/>
    <n v="1463275339"/>
    <n v="1460683339"/>
    <x v="0"/>
    <n v="20"/>
    <b v="1"/>
    <s v="theater/plays"/>
    <n v="107"/>
    <n v="53.34"/>
    <s v="theater"/>
    <s v="plays"/>
    <d v="2016-04-15T01:22:19"/>
    <d v="2016-05-15T01:22:19"/>
    <n v="30"/>
  </r>
  <r>
    <n v="3308"/>
    <n v="3500"/>
    <n v="4280"/>
    <x v="0"/>
    <s v="US"/>
    <s v="USD"/>
    <n v="1460581365"/>
    <n v="1458766965"/>
    <x v="0"/>
    <n v="57"/>
    <b v="1"/>
    <s v="theater/plays"/>
    <n v="122"/>
    <n v="75.09"/>
    <s v="theater"/>
    <s v="plays"/>
    <d v="2016-03-23T21:02:45"/>
    <d v="2016-04-13T21:02:45"/>
    <n v="21"/>
  </r>
  <r>
    <n v="3310"/>
    <n v="6500"/>
    <n v="6505"/>
    <x v="0"/>
    <s v="US"/>
    <s v="USD"/>
    <n v="1444169825"/>
    <n v="1441577825"/>
    <x v="0"/>
    <n v="31"/>
    <b v="1"/>
    <s v="theater/plays"/>
    <n v="100"/>
    <n v="209.84"/>
    <s v="theater"/>
    <s v="plays"/>
    <d v="2015-09-06T22:17:05"/>
    <d v="2015-10-06T22:17:05"/>
    <n v="30"/>
  </r>
  <r>
    <n v="3311"/>
    <n v="2500"/>
    <n v="2746"/>
    <x v="0"/>
    <s v="US"/>
    <s v="USD"/>
    <n v="1445065210"/>
    <n v="1442473210"/>
    <x v="0"/>
    <n v="45"/>
    <b v="1"/>
    <s v="theater/plays"/>
    <n v="110"/>
    <n v="61.02"/>
    <s v="theater"/>
    <s v="plays"/>
    <d v="2015-09-17T07:00:10"/>
    <d v="2015-10-17T07:00:10"/>
    <n v="30"/>
  </r>
  <r>
    <n v="3312"/>
    <n v="2500"/>
    <n v="2501"/>
    <x v="0"/>
    <s v="US"/>
    <s v="USD"/>
    <n v="1478901600"/>
    <n v="1477077946"/>
    <x v="0"/>
    <n v="41"/>
    <b v="1"/>
    <s v="theater/plays"/>
    <n v="100"/>
    <n v="61"/>
    <s v="theater"/>
    <s v="plays"/>
    <d v="2016-10-21T19:25:46"/>
    <d v="2016-11-11T22:00:00"/>
    <n v="21"/>
  </r>
  <r>
    <n v="3313"/>
    <n v="2000"/>
    <n v="2321"/>
    <x v="0"/>
    <s v="US"/>
    <s v="USD"/>
    <n v="1453856400"/>
    <n v="1452664317"/>
    <x v="0"/>
    <n v="29"/>
    <b v="1"/>
    <s v="theater/plays"/>
    <n v="116"/>
    <n v="80.03"/>
    <s v="theater"/>
    <s v="plays"/>
    <d v="2016-01-13T05:51:57"/>
    <d v="2016-01-27T01:00:00"/>
    <n v="14"/>
  </r>
  <r>
    <n v="3316"/>
    <n v="11737"/>
    <n v="11747.18"/>
    <x v="0"/>
    <s v="US"/>
    <s v="USD"/>
    <n v="1407506040"/>
    <n v="1404680075"/>
    <x v="0"/>
    <n v="125"/>
    <b v="1"/>
    <s v="theater/plays"/>
    <n v="100"/>
    <n v="93.98"/>
    <s v="theater"/>
    <s v="plays"/>
    <d v="2014-07-06T20:54:35"/>
    <d v="2014-08-08T13:54:00"/>
    <n v="33"/>
  </r>
  <r>
    <n v="3317"/>
    <n v="1050"/>
    <n v="1115"/>
    <x v="0"/>
    <s v="US"/>
    <s v="USD"/>
    <n v="1465347424"/>
    <n v="1462755424"/>
    <x v="0"/>
    <n v="18"/>
    <b v="1"/>
    <s v="theater/plays"/>
    <n v="106"/>
    <n v="61.94"/>
    <s v="theater"/>
    <s v="plays"/>
    <d v="2016-05-09T00:57:04"/>
    <d v="2016-06-08T00:57:04"/>
    <n v="30"/>
  </r>
  <r>
    <n v="3320"/>
    <n v="2500"/>
    <n v="2525"/>
    <x v="0"/>
    <s v="US"/>
    <s v="USD"/>
    <n v="1466557557"/>
    <n v="1463965557"/>
    <x v="0"/>
    <n v="38"/>
    <b v="1"/>
    <s v="theater/plays"/>
    <n v="101"/>
    <n v="66.45"/>
    <s v="theater"/>
    <s v="plays"/>
    <d v="2016-05-23T01:05:57"/>
    <d v="2016-06-22T01:05:57"/>
    <n v="30"/>
  </r>
  <r>
    <n v="3321"/>
    <n v="500"/>
    <n v="537"/>
    <x v="0"/>
    <s v="US"/>
    <s v="USD"/>
    <n v="1413431940"/>
    <n v="1412216665"/>
    <x v="0"/>
    <n v="15"/>
    <b v="1"/>
    <s v="theater/plays"/>
    <n v="107"/>
    <n v="35.799999999999997"/>
    <s v="theater"/>
    <s v="plays"/>
    <d v="2014-10-02T02:24:25"/>
    <d v="2014-10-16T03:59:00"/>
    <n v="14"/>
  </r>
  <r>
    <n v="3322"/>
    <n v="3300"/>
    <n v="3350"/>
    <x v="0"/>
    <s v="US"/>
    <s v="USD"/>
    <n v="1466567700"/>
    <n v="1464653696"/>
    <x v="0"/>
    <n v="23"/>
    <b v="1"/>
    <s v="theater/plays"/>
    <n v="102"/>
    <n v="145.65"/>
    <s v="theater"/>
    <s v="plays"/>
    <d v="2016-05-31T00:14:56"/>
    <d v="2016-06-22T03:55:00"/>
    <n v="22"/>
  </r>
  <r>
    <n v="3326"/>
    <n v="8000"/>
    <n v="8110"/>
    <x v="0"/>
    <s v="US"/>
    <s v="USD"/>
    <n v="1425830905"/>
    <n v="1423242505"/>
    <x v="0"/>
    <n v="57"/>
    <b v="1"/>
    <s v="theater/plays"/>
    <n v="101"/>
    <n v="142.28"/>
    <s v="theater"/>
    <s v="plays"/>
    <d v="2015-02-06T17:08:25"/>
    <d v="2015-03-08T16:08:25"/>
    <n v="30"/>
  </r>
  <r>
    <n v="3328"/>
    <n v="1800"/>
    <n v="2635"/>
    <x v="0"/>
    <s v="US"/>
    <s v="USD"/>
    <n v="1404522000"/>
    <n v="1404308883"/>
    <x v="0"/>
    <n v="9"/>
    <b v="1"/>
    <s v="theater/plays"/>
    <n v="146"/>
    <n v="292.77999999999997"/>
    <s v="theater"/>
    <s v="plays"/>
    <d v="2014-07-02T13:48:03"/>
    <d v="2014-07-05T01:00:00"/>
    <n v="2"/>
  </r>
  <r>
    <n v="3331"/>
    <n v="5000"/>
    <n v="5226"/>
    <x v="0"/>
    <s v="US"/>
    <s v="USD"/>
    <n v="1444149886"/>
    <n v="1441125886"/>
    <x v="0"/>
    <n v="65"/>
    <b v="1"/>
    <s v="theater/plays"/>
    <n v="105"/>
    <n v="80.400000000000006"/>
    <s v="theater"/>
    <s v="plays"/>
    <d v="2015-09-01T16:44:46"/>
    <d v="2015-10-06T16:44:46"/>
    <n v="35"/>
  </r>
  <r>
    <n v="3332"/>
    <n v="6000"/>
    <n v="6000"/>
    <x v="0"/>
    <s v="US"/>
    <s v="USD"/>
    <n v="1405802330"/>
    <n v="1403210330"/>
    <x v="0"/>
    <n v="83"/>
    <b v="1"/>
    <s v="theater/plays"/>
    <n v="100"/>
    <n v="72.290000000000006"/>
    <s v="theater"/>
    <s v="plays"/>
    <d v="2014-06-19T20:38:50"/>
    <d v="2014-07-19T20:38:50"/>
    <n v="30"/>
  </r>
  <r>
    <n v="3333"/>
    <n v="3500"/>
    <n v="3660"/>
    <x v="0"/>
    <s v="US"/>
    <s v="USD"/>
    <n v="1434384880"/>
    <n v="1432484080"/>
    <x v="0"/>
    <n v="111"/>
    <b v="1"/>
    <s v="theater/plays"/>
    <n v="105"/>
    <n v="32.97"/>
    <s v="theater"/>
    <s v="plays"/>
    <d v="2015-05-24T16:14:40"/>
    <d v="2015-06-15T16:14:40"/>
    <n v="22"/>
  </r>
  <r>
    <n v="3334"/>
    <n v="3871"/>
    <n v="5366"/>
    <x v="0"/>
    <s v="US"/>
    <s v="USD"/>
    <n v="1438259422"/>
    <n v="1435667422"/>
    <x v="0"/>
    <n v="46"/>
    <b v="1"/>
    <s v="theater/plays"/>
    <n v="139"/>
    <n v="116.65"/>
    <s v="theater"/>
    <s v="plays"/>
    <d v="2015-06-30T12:30:22"/>
    <d v="2015-07-30T12:30:22"/>
    <n v="30"/>
  </r>
  <r>
    <n v="3338"/>
    <n v="15000"/>
    <n v="15327"/>
    <x v="0"/>
    <s v="US"/>
    <s v="USD"/>
    <n v="1487944080"/>
    <n v="1486129680"/>
    <x v="0"/>
    <n v="112"/>
    <b v="1"/>
    <s v="theater/plays"/>
    <n v="102"/>
    <n v="136.85"/>
    <s v="theater"/>
    <s v="plays"/>
    <d v="2017-02-03T13:48:00"/>
    <d v="2017-02-24T13:48:00"/>
    <n v="21"/>
  </r>
  <r>
    <n v="3339"/>
    <n v="8000"/>
    <n v="8348"/>
    <x v="0"/>
    <s v="US"/>
    <s v="USD"/>
    <n v="1469721518"/>
    <n v="1467129518"/>
    <x v="0"/>
    <n v="47"/>
    <b v="1"/>
    <s v="theater/plays"/>
    <n v="104"/>
    <n v="177.62"/>
    <s v="theater"/>
    <s v="plays"/>
    <d v="2016-06-28T15:58:38"/>
    <d v="2016-07-28T15:58:38"/>
    <n v="30"/>
  </r>
  <r>
    <n v="3340"/>
    <n v="3000"/>
    <n v="4145"/>
    <x v="0"/>
    <s v="US"/>
    <s v="USD"/>
    <n v="1481066554"/>
    <n v="1478906554"/>
    <x v="0"/>
    <n v="38"/>
    <b v="1"/>
    <s v="theater/plays"/>
    <n v="138"/>
    <n v="109.08"/>
    <s v="theater"/>
    <s v="plays"/>
    <d v="2016-11-11T23:22:34"/>
    <d v="2016-12-06T23:22:34"/>
    <n v="25"/>
  </r>
  <r>
    <n v="3342"/>
    <n v="6000"/>
    <n v="6100"/>
    <x v="0"/>
    <s v="US"/>
    <s v="USD"/>
    <n v="1427864340"/>
    <n v="1425020810"/>
    <x v="0"/>
    <n v="78"/>
    <b v="1"/>
    <s v="theater/plays"/>
    <n v="102"/>
    <n v="78.209999999999994"/>
    <s v="theater"/>
    <s v="plays"/>
    <d v="2015-02-27T07:06:50"/>
    <d v="2015-04-01T04:59:00"/>
    <n v="33"/>
  </r>
  <r>
    <n v="3344"/>
    <n v="4500"/>
    <n v="4565"/>
    <x v="0"/>
    <s v="US"/>
    <s v="USD"/>
    <n v="1409374093"/>
    <n v="1406782093"/>
    <x v="0"/>
    <n v="40"/>
    <b v="1"/>
    <s v="theater/plays"/>
    <n v="101"/>
    <n v="114.13"/>
    <s v="theater"/>
    <s v="plays"/>
    <d v="2014-07-31T04:48:13"/>
    <d v="2014-08-30T04:48:13"/>
    <n v="30"/>
  </r>
  <r>
    <n v="3345"/>
    <n v="500"/>
    <n v="650"/>
    <x v="0"/>
    <s v="US"/>
    <s v="USD"/>
    <n v="1429317420"/>
    <n v="1424226768"/>
    <x v="0"/>
    <n v="13"/>
    <b v="1"/>
    <s v="theater/plays"/>
    <n v="130"/>
    <n v="50"/>
    <s v="theater"/>
    <s v="plays"/>
    <d v="2015-02-18T02:32:48"/>
    <d v="2015-04-18T00:37:00"/>
    <n v="59"/>
  </r>
  <r>
    <n v="3346"/>
    <n v="1500"/>
    <n v="1650"/>
    <x v="0"/>
    <s v="US"/>
    <s v="USD"/>
    <n v="1424910910"/>
    <n v="1424306110"/>
    <x v="0"/>
    <n v="18"/>
    <b v="1"/>
    <s v="theater/plays"/>
    <n v="110"/>
    <n v="91.67"/>
    <s v="theater"/>
    <s v="plays"/>
    <d v="2015-02-19T00:35:10"/>
    <d v="2015-02-26T00:35:10"/>
    <n v="7"/>
  </r>
  <r>
    <n v="3348"/>
    <n v="5500"/>
    <n v="5516"/>
    <x v="0"/>
    <s v="US"/>
    <s v="USD"/>
    <n v="1461988740"/>
    <n v="1459949080"/>
    <x v="0"/>
    <n v="79"/>
    <b v="1"/>
    <s v="theater/plays"/>
    <n v="100"/>
    <n v="69.819999999999993"/>
    <s v="theater"/>
    <s v="plays"/>
    <d v="2016-04-06T13:24:40"/>
    <d v="2016-04-30T03:59:00"/>
    <n v="24"/>
  </r>
  <r>
    <n v="3349"/>
    <n v="1000"/>
    <n v="1534"/>
    <x v="0"/>
    <s v="US"/>
    <s v="USD"/>
    <n v="1465837200"/>
    <n v="1463971172"/>
    <x v="0"/>
    <n v="14"/>
    <b v="1"/>
    <s v="theater/plays"/>
    <n v="153"/>
    <n v="109.57"/>
    <s v="theater"/>
    <s v="plays"/>
    <d v="2016-05-23T02:39:32"/>
    <d v="2016-06-13T17:00:00"/>
    <n v="22"/>
  </r>
  <r>
    <n v="3354"/>
    <n v="3000"/>
    <n v="3058"/>
    <x v="0"/>
    <s v="US"/>
    <s v="USD"/>
    <n v="1446091260"/>
    <n v="1443029206"/>
    <x v="0"/>
    <n v="55"/>
    <b v="1"/>
    <s v="theater/plays"/>
    <n v="102"/>
    <n v="55.6"/>
    <s v="theater"/>
    <s v="plays"/>
    <d v="2015-09-23T17:26:46"/>
    <d v="2015-10-29T04:01:00"/>
    <n v="35"/>
  </r>
  <r>
    <n v="3358"/>
    <n v="10000"/>
    <n v="10299"/>
    <x v="0"/>
    <s v="US"/>
    <s v="USD"/>
    <n v="1416385679"/>
    <n v="1413790079"/>
    <x v="0"/>
    <n v="162"/>
    <b v="1"/>
    <s v="theater/plays"/>
    <n v="103"/>
    <n v="63.57"/>
    <s v="theater"/>
    <s v="plays"/>
    <d v="2014-10-20T07:27:59"/>
    <d v="2014-11-19T08:27:59"/>
    <n v="30"/>
  </r>
  <r>
    <n v="3359"/>
    <n v="4000"/>
    <n v="4250"/>
    <x v="0"/>
    <s v="US"/>
    <s v="USD"/>
    <n v="1487985734"/>
    <n v="1484097734"/>
    <x v="0"/>
    <n v="23"/>
    <b v="1"/>
    <s v="theater/plays"/>
    <n v="106"/>
    <n v="184.78"/>
    <s v="theater"/>
    <s v="plays"/>
    <d v="2017-01-11T01:22:14"/>
    <d v="2017-02-25T01:22:14"/>
    <n v="45"/>
  </r>
  <r>
    <n v="3361"/>
    <n v="5000"/>
    <n v="5673"/>
    <x v="0"/>
    <s v="US"/>
    <s v="USD"/>
    <n v="1409587140"/>
    <n v="1408062990"/>
    <x v="0"/>
    <n v="68"/>
    <b v="1"/>
    <s v="theater/plays"/>
    <n v="113"/>
    <n v="83.43"/>
    <s v="theater"/>
    <s v="plays"/>
    <d v="2014-08-15T00:36:30"/>
    <d v="2014-09-01T15:59:00"/>
    <n v="18"/>
  </r>
  <r>
    <n v="3362"/>
    <n v="500"/>
    <n v="1090"/>
    <x v="0"/>
    <s v="US"/>
    <s v="USD"/>
    <n v="1425704100"/>
    <n v="1424484717"/>
    <x v="0"/>
    <n v="20"/>
    <b v="1"/>
    <s v="theater/plays"/>
    <n v="218"/>
    <n v="54.5"/>
    <s v="theater"/>
    <s v="plays"/>
    <d v="2015-02-21T02:11:57"/>
    <d v="2015-03-07T04:55:00"/>
    <n v="14"/>
  </r>
  <r>
    <n v="3363"/>
    <n v="7750"/>
    <n v="7860"/>
    <x v="0"/>
    <s v="US"/>
    <s v="USD"/>
    <n v="1408464000"/>
    <n v="1406831445"/>
    <x v="0"/>
    <n v="26"/>
    <b v="1"/>
    <s v="theater/plays"/>
    <n v="101"/>
    <n v="302.31"/>
    <s v="theater"/>
    <s v="plays"/>
    <d v="2014-07-31T18:30:45"/>
    <d v="2014-08-19T16:00:00"/>
    <n v="19"/>
  </r>
  <r>
    <n v="3365"/>
    <n v="2500"/>
    <n v="2600"/>
    <x v="0"/>
    <s v="US"/>
    <s v="USD"/>
    <n v="1449973592"/>
    <n v="1447381592"/>
    <x v="0"/>
    <n v="3"/>
    <b v="1"/>
    <s v="theater/plays"/>
    <n v="104"/>
    <n v="866.67"/>
    <s v="theater"/>
    <s v="plays"/>
    <d v="2015-11-13T02:26:32"/>
    <d v="2015-12-13T02:26:32"/>
    <n v="30"/>
  </r>
  <r>
    <n v="3366"/>
    <n v="500"/>
    <n v="1105"/>
    <x v="0"/>
    <s v="US"/>
    <s v="USD"/>
    <n v="1431481037"/>
    <n v="1428889037"/>
    <x v="0"/>
    <n v="18"/>
    <b v="1"/>
    <s v="theater/plays"/>
    <n v="221"/>
    <n v="61.39"/>
    <s v="theater"/>
    <s v="plays"/>
    <d v="2015-04-13T01:37:17"/>
    <d v="2015-05-13T01:37:17"/>
    <n v="30"/>
  </r>
  <r>
    <n v="3368"/>
    <n v="1000"/>
    <n v="1046"/>
    <x v="0"/>
    <s v="US"/>
    <s v="USD"/>
    <n v="1420088400"/>
    <n v="1416977259"/>
    <x v="0"/>
    <n v="23"/>
    <b v="1"/>
    <s v="theater/plays"/>
    <n v="105"/>
    <n v="45.48"/>
    <s v="theater"/>
    <s v="plays"/>
    <d v="2014-11-26T04:47:39"/>
    <d v="2015-01-01T05:00:00"/>
    <n v="36"/>
  </r>
  <r>
    <n v="3370"/>
    <n v="1500"/>
    <n v="1766"/>
    <x v="0"/>
    <s v="US"/>
    <s v="USD"/>
    <n v="1481961600"/>
    <n v="1479283285"/>
    <x v="0"/>
    <n v="26"/>
    <b v="1"/>
    <s v="theater/plays"/>
    <n v="118"/>
    <n v="67.92"/>
    <s v="theater"/>
    <s v="plays"/>
    <d v="2016-11-16T08:01:25"/>
    <d v="2016-12-17T08:00:00"/>
    <n v="31"/>
  </r>
  <r>
    <n v="3371"/>
    <n v="200"/>
    <n v="277"/>
    <x v="0"/>
    <s v="US"/>
    <s v="USD"/>
    <n v="1449089965"/>
    <n v="1446670765"/>
    <x v="0"/>
    <n v="9"/>
    <b v="1"/>
    <s v="theater/plays"/>
    <n v="139"/>
    <n v="30.78"/>
    <s v="theater"/>
    <s v="plays"/>
    <d v="2015-11-04T20:59:25"/>
    <d v="2015-12-02T20:59:25"/>
    <n v="28"/>
  </r>
  <r>
    <n v="3372"/>
    <n v="1000"/>
    <n v="1035"/>
    <x v="0"/>
    <s v="US"/>
    <s v="USD"/>
    <n v="1408942740"/>
    <n v="1407157756"/>
    <x v="0"/>
    <n v="27"/>
    <b v="1"/>
    <s v="theater/plays"/>
    <n v="104"/>
    <n v="38.33"/>
    <s v="theater"/>
    <s v="plays"/>
    <d v="2014-08-04T13:09:16"/>
    <d v="2014-08-25T04:59:00"/>
    <n v="21"/>
  </r>
  <r>
    <n v="3376"/>
    <n v="8000"/>
    <n v="8001"/>
    <x v="0"/>
    <s v="US"/>
    <s v="USD"/>
    <n v="1429976994"/>
    <n v="1424796594"/>
    <x v="0"/>
    <n v="19"/>
    <b v="1"/>
    <s v="theater/plays"/>
    <n v="100"/>
    <n v="421.11"/>
    <s v="theater"/>
    <s v="plays"/>
    <d v="2015-02-24T16:49:54"/>
    <d v="2015-04-25T15:49:54"/>
    <n v="60"/>
  </r>
  <r>
    <n v="3380"/>
    <n v="3000"/>
    <n v="3133"/>
    <x v="0"/>
    <s v="US"/>
    <s v="USD"/>
    <n v="1417305178"/>
    <n v="1414277578"/>
    <x v="0"/>
    <n v="28"/>
    <b v="1"/>
    <s v="theater/plays"/>
    <n v="104"/>
    <n v="111.89"/>
    <s v="theater"/>
    <s v="plays"/>
    <d v="2014-10-25T22:52:58"/>
    <d v="2014-11-29T23:52:58"/>
    <n v="35"/>
  </r>
  <r>
    <n v="3381"/>
    <n v="4000"/>
    <n v="4090"/>
    <x v="0"/>
    <s v="US"/>
    <s v="USD"/>
    <n v="1426044383"/>
    <n v="1423455983"/>
    <x v="0"/>
    <n v="48"/>
    <b v="1"/>
    <s v="theater/plays"/>
    <n v="102"/>
    <n v="85.21"/>
    <s v="theater"/>
    <s v="plays"/>
    <d v="2015-02-09T04:26:23"/>
    <d v="2015-03-11T03:26:23"/>
    <n v="30"/>
  </r>
  <r>
    <n v="3383"/>
    <n v="1750"/>
    <n v="1955"/>
    <x v="0"/>
    <s v="US"/>
    <s v="USD"/>
    <n v="1466707620"/>
    <n v="1464979620"/>
    <x v="0"/>
    <n v="30"/>
    <b v="1"/>
    <s v="theater/plays"/>
    <n v="112"/>
    <n v="65.17"/>
    <s v="theater"/>
    <s v="plays"/>
    <d v="2016-06-03T18:47:00"/>
    <d v="2016-06-23T18:47:00"/>
    <n v="20"/>
  </r>
  <r>
    <n v="3384"/>
    <n v="6000"/>
    <n v="6000.66"/>
    <x v="0"/>
    <s v="US"/>
    <s v="USD"/>
    <n v="1448074800"/>
    <n v="1444874768"/>
    <x v="0"/>
    <n v="64"/>
    <b v="1"/>
    <s v="theater/plays"/>
    <n v="100"/>
    <n v="93.76"/>
    <s v="theater"/>
    <s v="plays"/>
    <d v="2015-10-15T02:06:08"/>
    <d v="2015-11-21T03:00:00"/>
    <n v="37"/>
  </r>
  <r>
    <n v="3385"/>
    <n v="2000"/>
    <n v="2000"/>
    <x v="0"/>
    <s v="US"/>
    <s v="USD"/>
    <n v="1418244552"/>
    <n v="1415652552"/>
    <x v="0"/>
    <n v="15"/>
    <b v="1"/>
    <s v="theater/plays"/>
    <n v="100"/>
    <n v="133.33000000000001"/>
    <s v="theater"/>
    <s v="plays"/>
    <d v="2014-11-10T20:49:12"/>
    <d v="2014-12-10T20:49:12"/>
    <n v="30"/>
  </r>
  <r>
    <n v="3386"/>
    <n v="2000"/>
    <n v="2100"/>
    <x v="0"/>
    <s v="US"/>
    <s v="USD"/>
    <n v="1417620506"/>
    <n v="1415028506"/>
    <x v="0"/>
    <n v="41"/>
    <b v="1"/>
    <s v="theater/plays"/>
    <n v="105"/>
    <n v="51.22"/>
    <s v="theater"/>
    <s v="plays"/>
    <d v="2014-11-03T15:28:26"/>
    <d v="2014-12-03T15:28:26"/>
    <n v="30"/>
  </r>
  <r>
    <n v="3387"/>
    <n v="3000"/>
    <n v="3506"/>
    <x v="0"/>
    <s v="US"/>
    <s v="USD"/>
    <n v="1418581088"/>
    <n v="1415125088"/>
    <x v="0"/>
    <n v="35"/>
    <b v="1"/>
    <s v="theater/plays"/>
    <n v="117"/>
    <n v="100.17"/>
    <s v="theater"/>
    <s v="plays"/>
    <d v="2014-11-04T18:18:08"/>
    <d v="2014-12-14T18:18:08"/>
    <n v="40"/>
  </r>
  <r>
    <n v="3389"/>
    <n v="10000"/>
    <n v="11450"/>
    <x v="0"/>
    <s v="US"/>
    <s v="USD"/>
    <n v="1464960682"/>
    <n v="1462368682"/>
    <x v="0"/>
    <n v="62"/>
    <b v="1"/>
    <s v="theater/plays"/>
    <n v="115"/>
    <n v="184.68"/>
    <s v="theater"/>
    <s v="plays"/>
    <d v="2016-05-04T13:31:22"/>
    <d v="2016-06-03T13:31:22"/>
    <n v="30"/>
  </r>
  <r>
    <n v="3390"/>
    <n v="1500"/>
    <n v="1536"/>
    <x v="0"/>
    <s v="US"/>
    <s v="USD"/>
    <n v="1405017345"/>
    <n v="1403721345"/>
    <x v="0"/>
    <n v="22"/>
    <b v="1"/>
    <s v="theater/plays"/>
    <n v="102"/>
    <n v="69.819999999999993"/>
    <s v="theater"/>
    <s v="plays"/>
    <d v="2014-06-25T18:35:45"/>
    <d v="2014-07-10T18:35:45"/>
    <n v="15"/>
  </r>
  <r>
    <n v="3391"/>
    <n v="500"/>
    <n v="1115"/>
    <x v="0"/>
    <s v="US"/>
    <s v="USD"/>
    <n v="1407536880"/>
    <n v="1404997548"/>
    <x v="0"/>
    <n v="18"/>
    <b v="1"/>
    <s v="theater/plays"/>
    <n v="223"/>
    <n v="61.94"/>
    <s v="theater"/>
    <s v="plays"/>
    <d v="2014-07-10T13:05:48"/>
    <d v="2014-08-08T22:28:00"/>
    <n v="29"/>
  </r>
  <r>
    <n v="3393"/>
    <n v="1500"/>
    <n v="1587"/>
    <x v="0"/>
    <s v="US"/>
    <s v="USD"/>
    <n v="1415234760"/>
    <n v="1413065230"/>
    <x v="0"/>
    <n v="44"/>
    <b v="1"/>
    <s v="theater/plays"/>
    <n v="106"/>
    <n v="36.07"/>
    <s v="theater"/>
    <s v="plays"/>
    <d v="2014-10-11T22:07:10"/>
    <d v="2014-11-06T00:46:00"/>
    <n v="25"/>
  </r>
  <r>
    <n v="3396"/>
    <n v="1500"/>
    <n v="1565"/>
    <x v="0"/>
    <s v="US"/>
    <s v="USD"/>
    <n v="1401595140"/>
    <n v="1399286589"/>
    <x v="0"/>
    <n v="28"/>
    <b v="1"/>
    <s v="theater/plays"/>
    <n v="104"/>
    <n v="55.89"/>
    <s v="theater"/>
    <s v="plays"/>
    <d v="2014-05-05T10:43:09"/>
    <d v="2014-06-01T03:59:00"/>
    <n v="27"/>
  </r>
  <r>
    <n v="3398"/>
    <n v="4000"/>
    <n v="4443"/>
    <x v="0"/>
    <s v="US"/>
    <s v="USD"/>
    <n v="1416589200"/>
    <n v="1414605776"/>
    <x v="0"/>
    <n v="65"/>
    <b v="1"/>
    <s v="theater/plays"/>
    <n v="111"/>
    <n v="68.349999999999994"/>
    <s v="theater"/>
    <s v="plays"/>
    <d v="2014-10-29T18:02:56"/>
    <d v="2014-11-21T17:00:00"/>
    <n v="23"/>
  </r>
  <r>
    <n v="3400"/>
    <n v="10000"/>
    <n v="10041"/>
    <x v="0"/>
    <s v="US"/>
    <s v="USD"/>
    <n v="1409266414"/>
    <n v="1405378414"/>
    <x v="0"/>
    <n v="85"/>
    <b v="1"/>
    <s v="theater/plays"/>
    <n v="100"/>
    <n v="118.13"/>
    <s v="theater"/>
    <s v="plays"/>
    <d v="2014-07-14T22:53:34"/>
    <d v="2014-08-28T22:53:34"/>
    <n v="45"/>
  </r>
  <r>
    <n v="3402"/>
    <n v="15000"/>
    <n v="16465"/>
    <x v="0"/>
    <s v="US"/>
    <s v="USD"/>
    <n v="1447295460"/>
    <n v="1444747843"/>
    <x v="0"/>
    <n v="165"/>
    <b v="1"/>
    <s v="theater/plays"/>
    <n v="110"/>
    <n v="99.79"/>
    <s v="theater"/>
    <s v="plays"/>
    <d v="2015-10-13T14:50:43"/>
    <d v="2015-11-12T02:31:00"/>
    <n v="29"/>
  </r>
  <r>
    <n v="3404"/>
    <n v="500"/>
    <n v="610"/>
    <x v="0"/>
    <s v="US"/>
    <s v="USD"/>
    <n v="1434542702"/>
    <n v="1432814702"/>
    <x v="0"/>
    <n v="3"/>
    <b v="1"/>
    <s v="theater/plays"/>
    <n v="122"/>
    <n v="203.33"/>
    <s v="theater"/>
    <s v="plays"/>
    <d v="2015-05-28T12:05:02"/>
    <d v="2015-06-17T12:05:02"/>
    <n v="20"/>
  </r>
  <r>
    <n v="3406"/>
    <n v="10000"/>
    <n v="10031"/>
    <x v="0"/>
    <s v="US"/>
    <s v="USD"/>
    <n v="1405511376"/>
    <n v="1401623376"/>
    <x v="0"/>
    <n v="91"/>
    <b v="1"/>
    <s v="theater/plays"/>
    <n v="100"/>
    <n v="110.23"/>
    <s v="theater"/>
    <s v="plays"/>
    <d v="2014-06-01T11:49:36"/>
    <d v="2014-07-16T11:49:36"/>
    <n v="45"/>
  </r>
  <r>
    <n v="3408"/>
    <n v="500"/>
    <n v="1055"/>
    <x v="0"/>
    <s v="US"/>
    <s v="USD"/>
    <n v="1405727304"/>
    <n v="1403135304"/>
    <x v="0"/>
    <n v="18"/>
    <b v="1"/>
    <s v="theater/plays"/>
    <n v="211"/>
    <n v="58.61"/>
    <s v="theater"/>
    <s v="plays"/>
    <d v="2014-06-18T23:48:24"/>
    <d v="2014-07-18T23:48:24"/>
    <n v="30"/>
  </r>
  <r>
    <n v="3410"/>
    <n v="3000"/>
    <n v="3255"/>
    <x v="0"/>
    <s v="US"/>
    <s v="USD"/>
    <n v="1465196400"/>
    <n v="1462841990"/>
    <x v="0"/>
    <n v="40"/>
    <b v="1"/>
    <s v="theater/plays"/>
    <n v="109"/>
    <n v="81.38"/>
    <s v="theater"/>
    <s v="plays"/>
    <d v="2016-05-10T00:59:50"/>
    <d v="2016-06-06T07:00:00"/>
    <n v="27"/>
  </r>
  <r>
    <n v="3411"/>
    <n v="15000"/>
    <n v="15535"/>
    <x v="0"/>
    <s v="US"/>
    <s v="USD"/>
    <n v="1444264372"/>
    <n v="1442536372"/>
    <x v="0"/>
    <n v="78"/>
    <b v="1"/>
    <s v="theater/plays"/>
    <n v="104"/>
    <n v="199.17"/>
    <s v="theater"/>
    <s v="plays"/>
    <d v="2015-09-18T00:32:52"/>
    <d v="2015-10-08T00:32:52"/>
    <n v="20"/>
  </r>
  <r>
    <n v="3413"/>
    <n v="500"/>
    <n v="650"/>
    <x v="0"/>
    <s v="US"/>
    <s v="USD"/>
    <n v="1425099540"/>
    <n v="1424280938"/>
    <x v="0"/>
    <n v="14"/>
    <b v="1"/>
    <s v="theater/plays"/>
    <n v="130"/>
    <n v="46.43"/>
    <s v="theater"/>
    <s v="plays"/>
    <d v="2015-02-18T17:35:38"/>
    <d v="2015-02-28T04:59:00"/>
    <n v="9"/>
  </r>
  <r>
    <n v="3414"/>
    <n v="3000"/>
    <n v="3105"/>
    <x v="0"/>
    <s v="US"/>
    <s v="USD"/>
    <n v="1480579140"/>
    <n v="1478030325"/>
    <x v="0"/>
    <n v="44"/>
    <b v="1"/>
    <s v="theater/plays"/>
    <n v="104"/>
    <n v="70.569999999999993"/>
    <s v="theater"/>
    <s v="plays"/>
    <d v="2016-11-01T19:58:45"/>
    <d v="2016-12-01T07:59:00"/>
    <n v="30"/>
  </r>
  <r>
    <n v="3415"/>
    <n v="200"/>
    <n v="200"/>
    <x v="0"/>
    <s v="US"/>
    <s v="USD"/>
    <n v="1460935800"/>
    <n v="1459999656"/>
    <x v="0"/>
    <n v="9"/>
    <b v="1"/>
    <s v="theater/plays"/>
    <n v="100"/>
    <n v="22.22"/>
    <s v="theater"/>
    <s v="plays"/>
    <d v="2016-04-07T03:27:36"/>
    <d v="2016-04-17T23:30:00"/>
    <n v="11"/>
  </r>
  <r>
    <n v="3417"/>
    <n v="1700"/>
    <n v="1700.01"/>
    <x v="0"/>
    <s v="US"/>
    <s v="USD"/>
    <n v="1414284180"/>
    <n v="1410558948"/>
    <x v="0"/>
    <n v="45"/>
    <b v="1"/>
    <s v="theater/plays"/>
    <n v="100"/>
    <n v="37.78"/>
    <s v="theater"/>
    <s v="plays"/>
    <d v="2014-09-12T21:55:48"/>
    <d v="2014-10-26T00:43:00"/>
    <n v="43"/>
  </r>
  <r>
    <n v="3418"/>
    <n v="4000"/>
    <n v="4035"/>
    <x v="0"/>
    <s v="US"/>
    <s v="USD"/>
    <n v="1400875307"/>
    <n v="1398283307"/>
    <x v="0"/>
    <n v="56"/>
    <b v="1"/>
    <s v="theater/plays"/>
    <n v="101"/>
    <n v="72.05"/>
    <s v="theater"/>
    <s v="plays"/>
    <d v="2014-04-23T20:01:47"/>
    <d v="2014-05-23T20:01:47"/>
    <n v="30"/>
  </r>
  <r>
    <n v="3421"/>
    <n v="10000"/>
    <n v="10115"/>
    <x v="0"/>
    <s v="US"/>
    <s v="USD"/>
    <n v="1425495563"/>
    <n v="1422903563"/>
    <x v="0"/>
    <n v="98"/>
    <b v="1"/>
    <s v="theater/plays"/>
    <n v="101"/>
    <n v="103.21"/>
    <s v="theater"/>
    <s v="plays"/>
    <d v="2015-02-02T18:59:23"/>
    <d v="2015-03-04T18:59:23"/>
    <n v="30"/>
  </r>
  <r>
    <n v="3423"/>
    <n v="250"/>
    <n v="350"/>
    <x v="0"/>
    <s v="US"/>
    <s v="USD"/>
    <n v="1429912341"/>
    <n v="1427320341"/>
    <x v="0"/>
    <n v="10"/>
    <b v="1"/>
    <s v="theater/plays"/>
    <n v="140"/>
    <n v="35"/>
    <s v="theater"/>
    <s v="plays"/>
    <d v="2015-03-25T21:52:21"/>
    <d v="2015-04-24T21:52:21"/>
    <n v="30"/>
  </r>
  <r>
    <n v="3424"/>
    <n v="6000"/>
    <n v="6215"/>
    <x v="0"/>
    <s v="US"/>
    <s v="USD"/>
    <n v="1423119540"/>
    <n v="1421252084"/>
    <x v="0"/>
    <n v="76"/>
    <b v="1"/>
    <s v="theater/plays"/>
    <n v="104"/>
    <n v="81.78"/>
    <s v="theater"/>
    <s v="plays"/>
    <d v="2015-01-14T16:14:44"/>
    <d v="2015-02-05T06:59:00"/>
    <n v="22"/>
  </r>
  <r>
    <n v="3425"/>
    <n v="30000"/>
    <n v="30891.1"/>
    <x v="0"/>
    <s v="US"/>
    <s v="USD"/>
    <n v="1412434136"/>
    <n v="1409669336"/>
    <x v="0"/>
    <n v="104"/>
    <b v="1"/>
    <s v="theater/plays"/>
    <n v="103"/>
    <n v="297.02999999999997"/>
    <s v="theater"/>
    <s v="plays"/>
    <d v="2014-09-02T14:48:56"/>
    <d v="2014-10-04T14:48:56"/>
    <n v="32"/>
  </r>
  <r>
    <n v="3426"/>
    <n v="3750"/>
    <n v="4055"/>
    <x v="0"/>
    <s v="US"/>
    <s v="USD"/>
    <n v="1411264800"/>
    <n v="1409620903"/>
    <x v="0"/>
    <n v="87"/>
    <b v="1"/>
    <s v="theater/plays"/>
    <n v="108"/>
    <n v="46.61"/>
    <s v="theater"/>
    <s v="plays"/>
    <d v="2014-09-02T01:21:43"/>
    <d v="2014-09-21T02:00:00"/>
    <n v="19"/>
  </r>
  <r>
    <n v="3431"/>
    <n v="2000"/>
    <n v="2000"/>
    <x v="0"/>
    <s v="US"/>
    <s v="USD"/>
    <n v="1408383153"/>
    <n v="1405791153"/>
    <x v="0"/>
    <n v="21"/>
    <b v="1"/>
    <s v="theater/plays"/>
    <n v="100"/>
    <n v="95.24"/>
    <s v="theater"/>
    <s v="plays"/>
    <d v="2014-07-19T17:32:33"/>
    <d v="2014-08-18T17:32:33"/>
    <n v="30"/>
  </r>
  <r>
    <n v="3432"/>
    <n v="2000"/>
    <n v="2193"/>
    <x v="0"/>
    <s v="US"/>
    <s v="USD"/>
    <n v="1454709600"/>
    <n v="1452520614"/>
    <x v="0"/>
    <n v="42"/>
    <b v="1"/>
    <s v="theater/plays"/>
    <n v="110"/>
    <n v="52.21"/>
    <s v="theater"/>
    <s v="plays"/>
    <d v="2016-01-11T13:56:54"/>
    <d v="2016-02-05T22:00:00"/>
    <n v="25"/>
  </r>
  <r>
    <n v="3433"/>
    <n v="9500"/>
    <n v="9525"/>
    <x v="0"/>
    <s v="US"/>
    <s v="USD"/>
    <n v="1402974000"/>
    <n v="1400290255"/>
    <x v="0"/>
    <n v="71"/>
    <b v="1"/>
    <s v="theater/plays"/>
    <n v="100"/>
    <n v="134.15"/>
    <s v="theater"/>
    <s v="plays"/>
    <d v="2014-05-17T01:30:55"/>
    <d v="2014-06-17T03:00:00"/>
    <n v="31"/>
  </r>
  <r>
    <n v="3434"/>
    <n v="10000"/>
    <n v="10555"/>
    <x v="0"/>
    <s v="US"/>
    <s v="USD"/>
    <n v="1404983269"/>
    <n v="1402391269"/>
    <x v="0"/>
    <n v="168"/>
    <b v="1"/>
    <s v="theater/plays"/>
    <n v="106"/>
    <n v="62.83"/>
    <s v="theater"/>
    <s v="plays"/>
    <d v="2014-06-10T09:07:49"/>
    <d v="2014-07-10T09:07:49"/>
    <n v="30"/>
  </r>
  <r>
    <n v="3435"/>
    <n v="1000"/>
    <n v="1120"/>
    <x v="0"/>
    <s v="US"/>
    <s v="USD"/>
    <n v="1470538800"/>
    <n v="1469112493"/>
    <x v="0"/>
    <n v="19"/>
    <b v="1"/>
    <s v="theater/plays"/>
    <n v="112"/>
    <n v="58.95"/>
    <s v="theater"/>
    <s v="plays"/>
    <d v="2016-07-21T14:48:13"/>
    <d v="2016-08-07T03:00:00"/>
    <n v="17"/>
  </r>
  <r>
    <n v="3436"/>
    <n v="5000"/>
    <n v="5295"/>
    <x v="0"/>
    <s v="US"/>
    <s v="USD"/>
    <n v="1408638480"/>
    <n v="1406811593"/>
    <x v="0"/>
    <n v="37"/>
    <b v="1"/>
    <s v="theater/plays"/>
    <n v="106"/>
    <n v="143.11000000000001"/>
    <s v="theater"/>
    <s v="plays"/>
    <d v="2014-07-31T12:59:53"/>
    <d v="2014-08-21T16:28:00"/>
    <n v="21"/>
  </r>
  <r>
    <n v="3437"/>
    <n v="3000"/>
    <n v="3030"/>
    <x v="0"/>
    <s v="US"/>
    <s v="USD"/>
    <n v="1440003820"/>
    <n v="1437411820"/>
    <x v="0"/>
    <n v="36"/>
    <b v="1"/>
    <s v="theater/plays"/>
    <n v="101"/>
    <n v="84.17"/>
    <s v="theater"/>
    <s v="plays"/>
    <d v="2015-07-20T17:03:40"/>
    <d v="2015-08-19T17:03:40"/>
    <n v="30"/>
  </r>
  <r>
    <n v="3439"/>
    <n v="1200"/>
    <n v="1616.14"/>
    <x v="0"/>
    <s v="US"/>
    <s v="USD"/>
    <n v="1453179540"/>
    <n v="1452030730"/>
    <x v="0"/>
    <n v="18"/>
    <b v="1"/>
    <s v="theater/plays"/>
    <n v="135"/>
    <n v="89.79"/>
    <s v="theater"/>
    <s v="plays"/>
    <d v="2016-01-05T21:52:10"/>
    <d v="2016-01-19T04:59:00"/>
    <n v="13"/>
  </r>
  <r>
    <n v="3440"/>
    <n v="5000"/>
    <n v="5260.92"/>
    <x v="0"/>
    <s v="US"/>
    <s v="USD"/>
    <n v="1405095300"/>
    <n v="1403146628"/>
    <x v="0"/>
    <n v="82"/>
    <b v="1"/>
    <s v="theater/plays"/>
    <n v="105"/>
    <n v="64.16"/>
    <s v="theater"/>
    <s v="plays"/>
    <d v="2014-06-19T02:57:08"/>
    <d v="2014-07-11T16:15:00"/>
    <n v="23"/>
  </r>
  <r>
    <n v="3441"/>
    <n v="2500"/>
    <n v="2565"/>
    <x v="0"/>
    <s v="US"/>
    <s v="USD"/>
    <n v="1447445820"/>
    <n v="1445077121"/>
    <x v="0"/>
    <n v="43"/>
    <b v="1"/>
    <s v="theater/plays"/>
    <n v="103"/>
    <n v="59.65"/>
    <s v="theater"/>
    <s v="plays"/>
    <d v="2015-10-17T10:18:41"/>
    <d v="2015-11-13T20:17:00"/>
    <n v="27"/>
  </r>
  <r>
    <n v="3442"/>
    <n v="250"/>
    <n v="250"/>
    <x v="0"/>
    <s v="US"/>
    <s v="USD"/>
    <n v="1433016672"/>
    <n v="1430424672"/>
    <x v="0"/>
    <n v="8"/>
    <b v="1"/>
    <s v="theater/plays"/>
    <n v="100"/>
    <n v="31.25"/>
    <s v="theater"/>
    <s v="plays"/>
    <d v="2015-04-30T20:11:12"/>
    <d v="2015-05-30T20:11:12"/>
    <n v="30"/>
  </r>
  <r>
    <n v="3443"/>
    <n v="1000"/>
    <n v="1855"/>
    <x v="0"/>
    <s v="US"/>
    <s v="USD"/>
    <n v="1410266146"/>
    <n v="1407674146"/>
    <x v="0"/>
    <n v="45"/>
    <b v="1"/>
    <s v="theater/plays"/>
    <n v="186"/>
    <n v="41.22"/>
    <s v="theater"/>
    <s v="plays"/>
    <d v="2014-08-10T12:35:46"/>
    <d v="2014-09-09T12:35:46"/>
    <n v="30"/>
  </r>
  <r>
    <n v="3447"/>
    <n v="1000"/>
    <n v="1078"/>
    <x v="0"/>
    <s v="US"/>
    <s v="USD"/>
    <n v="1458332412"/>
    <n v="1454448012"/>
    <x v="0"/>
    <n v="14"/>
    <b v="1"/>
    <s v="theater/plays"/>
    <n v="108"/>
    <n v="77"/>
    <s v="theater"/>
    <s v="plays"/>
    <d v="2016-02-02T21:20:12"/>
    <d v="2016-03-18T20:20:12"/>
    <n v="45"/>
  </r>
  <r>
    <n v="3448"/>
    <n v="2100"/>
    <n v="2305"/>
    <x v="0"/>
    <s v="US"/>
    <s v="USD"/>
    <n v="1418784689"/>
    <n v="1416192689"/>
    <x v="0"/>
    <n v="45"/>
    <b v="1"/>
    <s v="theater/plays"/>
    <n v="110"/>
    <n v="51.22"/>
    <s v="theater"/>
    <s v="plays"/>
    <d v="2014-11-17T02:51:29"/>
    <d v="2014-12-17T02:51:29"/>
    <n v="30"/>
  </r>
  <r>
    <n v="3449"/>
    <n v="800"/>
    <n v="1365"/>
    <x v="0"/>
    <s v="US"/>
    <s v="USD"/>
    <n v="1468036800"/>
    <n v="1465607738"/>
    <x v="0"/>
    <n v="20"/>
    <b v="1"/>
    <s v="theater/plays"/>
    <n v="171"/>
    <n v="68.25"/>
    <s v="theater"/>
    <s v="plays"/>
    <d v="2016-06-11T01:15:38"/>
    <d v="2016-07-09T04:00:00"/>
    <n v="28"/>
  </r>
  <r>
    <n v="3451"/>
    <n v="650"/>
    <n v="658"/>
    <x v="0"/>
    <s v="US"/>
    <s v="USD"/>
    <n v="1429636927"/>
    <n v="1427304127"/>
    <x v="0"/>
    <n v="16"/>
    <b v="1"/>
    <s v="theater/plays"/>
    <n v="101"/>
    <n v="41.13"/>
    <s v="theater"/>
    <s v="plays"/>
    <d v="2015-03-25T17:22:07"/>
    <d v="2015-04-21T17:22:07"/>
    <n v="27"/>
  </r>
  <r>
    <n v="3452"/>
    <n v="1000"/>
    <n v="1532"/>
    <x v="0"/>
    <s v="US"/>
    <s v="USD"/>
    <n v="1406087940"/>
    <n v="1404141626"/>
    <x v="0"/>
    <n v="37"/>
    <b v="1"/>
    <s v="theater/plays"/>
    <n v="153"/>
    <n v="41.41"/>
    <s v="theater"/>
    <s v="plays"/>
    <d v="2014-06-30T15:20:26"/>
    <d v="2014-07-23T03:59:00"/>
    <n v="23"/>
  </r>
  <r>
    <n v="3455"/>
    <n v="10000"/>
    <n v="10065"/>
    <x v="0"/>
    <s v="US"/>
    <s v="USD"/>
    <n v="1476381627"/>
    <n v="1473789627"/>
    <x v="0"/>
    <n v="69"/>
    <b v="1"/>
    <s v="theater/plays"/>
    <n v="101"/>
    <n v="145.87"/>
    <s v="theater"/>
    <s v="plays"/>
    <d v="2016-09-13T18:00:27"/>
    <d v="2016-10-13T18:00:27"/>
    <n v="30"/>
  </r>
  <r>
    <n v="3456"/>
    <n v="3000"/>
    <n v="5739"/>
    <x v="0"/>
    <s v="US"/>
    <s v="USD"/>
    <n v="1406876340"/>
    <n v="1404190567"/>
    <x v="0"/>
    <n v="16"/>
    <b v="1"/>
    <s v="theater/plays"/>
    <n v="191"/>
    <n v="358.69"/>
    <s v="theater"/>
    <s v="plays"/>
    <d v="2014-07-01T04:56:07"/>
    <d v="2014-08-01T06:59:00"/>
    <n v="31"/>
  </r>
  <r>
    <n v="3457"/>
    <n v="2000"/>
    <n v="2804"/>
    <x v="0"/>
    <s v="US"/>
    <s v="USD"/>
    <n v="1423720740"/>
    <n v="1421081857"/>
    <x v="0"/>
    <n v="55"/>
    <b v="1"/>
    <s v="theater/plays"/>
    <n v="140"/>
    <n v="50.98"/>
    <s v="theater"/>
    <s v="plays"/>
    <d v="2015-01-12T16:57:37"/>
    <d v="2015-02-12T05:59:00"/>
    <n v="31"/>
  </r>
  <r>
    <n v="3458"/>
    <n v="978"/>
    <n v="1216"/>
    <x v="0"/>
    <s v="US"/>
    <s v="USD"/>
    <n v="1422937620"/>
    <n v="1420606303"/>
    <x v="0"/>
    <n v="27"/>
    <b v="1"/>
    <s v="theater/plays"/>
    <n v="124"/>
    <n v="45.04"/>
    <s v="theater"/>
    <s v="plays"/>
    <d v="2015-01-07T04:51:43"/>
    <d v="2015-02-03T04:27:00"/>
    <n v="27"/>
  </r>
  <r>
    <n v="3461"/>
    <n v="500"/>
    <n v="695"/>
    <x v="0"/>
    <s v="US"/>
    <s v="USD"/>
    <n v="1477710000"/>
    <n v="1475248279"/>
    <x v="0"/>
    <n v="12"/>
    <b v="1"/>
    <s v="theater/plays"/>
    <n v="139"/>
    <n v="57.92"/>
    <s v="theater"/>
    <s v="plays"/>
    <d v="2016-09-30T15:11:19"/>
    <d v="2016-10-29T03:00:00"/>
    <n v="28"/>
  </r>
  <r>
    <n v="3462"/>
    <n v="250"/>
    <n v="505"/>
    <x v="0"/>
    <s v="US"/>
    <s v="USD"/>
    <n v="1436551200"/>
    <n v="1435181628"/>
    <x v="0"/>
    <n v="17"/>
    <b v="1"/>
    <s v="theater/plays"/>
    <n v="202"/>
    <n v="29.71"/>
    <s v="theater"/>
    <s v="plays"/>
    <d v="2015-06-24T21:33:48"/>
    <d v="2015-07-10T18:00:00"/>
    <n v="16"/>
  </r>
  <r>
    <n v="3464"/>
    <n v="5000"/>
    <n v="5116.18"/>
    <x v="0"/>
    <s v="US"/>
    <s v="USD"/>
    <n v="1471921637"/>
    <n v="1469329637"/>
    <x v="0"/>
    <n v="93"/>
    <b v="1"/>
    <s v="theater/plays"/>
    <n v="102"/>
    <n v="55.01"/>
    <s v="theater"/>
    <s v="plays"/>
    <d v="2016-07-24T03:07:17"/>
    <d v="2016-08-23T03:07:17"/>
    <n v="30"/>
  </r>
  <r>
    <n v="3466"/>
    <n v="3500"/>
    <n v="4450"/>
    <x v="0"/>
    <s v="US"/>
    <s v="USD"/>
    <n v="1461108450"/>
    <n v="1455928050"/>
    <x v="0"/>
    <n v="61"/>
    <b v="1"/>
    <s v="theater/plays"/>
    <n v="127"/>
    <n v="72.95"/>
    <s v="theater"/>
    <s v="plays"/>
    <d v="2016-02-20T00:27:30"/>
    <d v="2016-04-19T23:27:30"/>
    <n v="60"/>
  </r>
  <r>
    <n v="3467"/>
    <n v="3000"/>
    <n v="3030"/>
    <x v="0"/>
    <s v="US"/>
    <s v="USD"/>
    <n v="1426864032"/>
    <n v="1424275632"/>
    <x v="0"/>
    <n v="47"/>
    <b v="1"/>
    <s v="theater/plays"/>
    <n v="101"/>
    <n v="64.47"/>
    <s v="theater"/>
    <s v="plays"/>
    <d v="2015-02-18T16:07:12"/>
    <d v="2015-03-20T15:07:12"/>
    <n v="30"/>
  </r>
  <r>
    <n v="3468"/>
    <n v="10000"/>
    <n v="12178"/>
    <x v="0"/>
    <s v="US"/>
    <s v="USD"/>
    <n v="1474426800"/>
    <n v="1471976529"/>
    <x v="0"/>
    <n v="17"/>
    <b v="1"/>
    <s v="theater/plays"/>
    <n v="122"/>
    <n v="716.35"/>
    <s v="theater"/>
    <s v="plays"/>
    <d v="2016-08-23T18:22:09"/>
    <d v="2016-09-21T03:00:00"/>
    <n v="28"/>
  </r>
  <r>
    <n v="3469"/>
    <n v="2800"/>
    <n v="3175"/>
    <x v="0"/>
    <s v="US"/>
    <s v="USD"/>
    <n v="1461857045"/>
    <n v="1459265045"/>
    <x v="0"/>
    <n v="63"/>
    <b v="1"/>
    <s v="theater/plays"/>
    <n v="113"/>
    <n v="50.4"/>
    <s v="theater"/>
    <s v="plays"/>
    <d v="2016-03-29T15:24:05"/>
    <d v="2016-04-28T15:24:05"/>
    <n v="30"/>
  </r>
  <r>
    <n v="3470"/>
    <n v="250"/>
    <n v="375"/>
    <x v="0"/>
    <s v="US"/>
    <s v="USD"/>
    <n v="1468618680"/>
    <n v="1465345902"/>
    <x v="0"/>
    <n v="9"/>
    <b v="1"/>
    <s v="theater/plays"/>
    <n v="150"/>
    <n v="41.67"/>
    <s v="theater"/>
    <s v="plays"/>
    <d v="2016-06-08T00:31:42"/>
    <d v="2016-07-15T21:38:00"/>
    <n v="38"/>
  </r>
  <r>
    <n v="3472"/>
    <n v="2000"/>
    <n v="2041"/>
    <x v="0"/>
    <s v="US"/>
    <s v="USD"/>
    <n v="1415253540"/>
    <n v="1413432331"/>
    <x v="0"/>
    <n v="23"/>
    <b v="1"/>
    <s v="theater/plays"/>
    <n v="102"/>
    <n v="88.74"/>
    <s v="theater"/>
    <s v="plays"/>
    <d v="2014-10-16T04:05:31"/>
    <d v="2014-11-06T05:59:00"/>
    <n v="21"/>
  </r>
  <r>
    <n v="3473"/>
    <n v="4900"/>
    <n v="4900"/>
    <x v="0"/>
    <s v="US"/>
    <s v="USD"/>
    <n v="1426883220"/>
    <n v="1425067296"/>
    <x v="0"/>
    <n v="33"/>
    <b v="1"/>
    <s v="theater/plays"/>
    <n v="100"/>
    <n v="148.47999999999999"/>
    <s v="theater"/>
    <s v="plays"/>
    <d v="2015-02-27T20:01:36"/>
    <d v="2015-03-20T20:27:00"/>
    <n v="21"/>
  </r>
  <r>
    <n v="3476"/>
    <n v="300"/>
    <n v="312"/>
    <x v="0"/>
    <s v="US"/>
    <s v="USD"/>
    <n v="1414378800"/>
    <n v="1412836990"/>
    <x v="0"/>
    <n v="6"/>
    <b v="1"/>
    <s v="theater/plays"/>
    <n v="104"/>
    <n v="52"/>
    <s v="theater"/>
    <s v="plays"/>
    <d v="2014-10-09T06:43:10"/>
    <d v="2014-10-27T03:00:00"/>
    <n v="18"/>
  </r>
  <r>
    <n v="3477"/>
    <n v="1800"/>
    <n v="2076"/>
    <x v="0"/>
    <s v="US"/>
    <s v="USD"/>
    <n v="1431831600"/>
    <n v="1430761243"/>
    <x v="0"/>
    <n v="39"/>
    <b v="1"/>
    <s v="theater/plays"/>
    <n v="115"/>
    <n v="53.23"/>
    <s v="theater"/>
    <s v="plays"/>
    <d v="2015-05-04T17:40:43"/>
    <d v="2015-05-17T03:00:00"/>
    <n v="12"/>
  </r>
  <r>
    <n v="3478"/>
    <n v="2000"/>
    <n v="2257"/>
    <x v="0"/>
    <s v="US"/>
    <s v="USD"/>
    <n v="1426539600"/>
    <n v="1424296822"/>
    <x v="0"/>
    <n v="57"/>
    <b v="1"/>
    <s v="theater/plays"/>
    <n v="113"/>
    <n v="39.6"/>
    <s v="theater"/>
    <s v="plays"/>
    <d v="2015-02-18T22:00:22"/>
    <d v="2015-03-16T21:00:00"/>
    <n v="26"/>
  </r>
  <r>
    <n v="3480"/>
    <n v="1500"/>
    <n v="2140"/>
    <x v="0"/>
    <s v="US"/>
    <s v="USD"/>
    <n v="1436562000"/>
    <n v="1434440227"/>
    <x v="0"/>
    <n v="13"/>
    <b v="1"/>
    <s v="theater/plays"/>
    <n v="143"/>
    <n v="164.62"/>
    <s v="theater"/>
    <s v="plays"/>
    <d v="2015-06-16T07:37:07"/>
    <d v="2015-07-10T21:00:00"/>
    <n v="25"/>
  </r>
  <r>
    <n v="3483"/>
    <n v="3350"/>
    <n v="5358"/>
    <x v="0"/>
    <s v="US"/>
    <s v="USD"/>
    <n v="1404403381"/>
    <n v="1401811381"/>
    <x v="0"/>
    <n v="133"/>
    <b v="1"/>
    <s v="theater/plays"/>
    <n v="160"/>
    <n v="40.29"/>
    <s v="theater"/>
    <s v="plays"/>
    <d v="2014-06-03T16:03:01"/>
    <d v="2014-07-03T16:03:01"/>
    <n v="30"/>
  </r>
  <r>
    <n v="3484"/>
    <n v="2500"/>
    <n v="2856"/>
    <x v="0"/>
    <s v="US"/>
    <s v="USD"/>
    <n v="1466014499"/>
    <n v="1463422499"/>
    <x v="0"/>
    <n v="44"/>
    <b v="1"/>
    <s v="theater/plays"/>
    <n v="114"/>
    <n v="64.91"/>
    <s v="theater"/>
    <s v="plays"/>
    <d v="2016-05-16T18:14:59"/>
    <d v="2016-06-15T18:14:59"/>
    <n v="30"/>
  </r>
  <r>
    <n v="3485"/>
    <n v="1650"/>
    <n v="1660"/>
    <x v="0"/>
    <s v="US"/>
    <s v="USD"/>
    <n v="1454431080"/>
    <n v="1451839080"/>
    <x v="0"/>
    <n v="30"/>
    <b v="1"/>
    <s v="theater/plays"/>
    <n v="101"/>
    <n v="55.33"/>
    <s v="theater"/>
    <s v="plays"/>
    <d v="2016-01-03T16:38:00"/>
    <d v="2016-02-02T16:38:00"/>
    <n v="30"/>
  </r>
  <r>
    <n v="3486"/>
    <n v="3000"/>
    <n v="4656"/>
    <x v="0"/>
    <s v="US"/>
    <s v="USD"/>
    <n v="1433314740"/>
    <n v="1430600401"/>
    <x v="0"/>
    <n v="56"/>
    <b v="1"/>
    <s v="theater/plays"/>
    <n v="155"/>
    <n v="83.14"/>
    <s v="theater"/>
    <s v="plays"/>
    <d v="2015-05-02T21:00:01"/>
    <d v="2015-06-03T06:59:00"/>
    <n v="31"/>
  </r>
  <r>
    <n v="3488"/>
    <n v="3000"/>
    <n v="3636"/>
    <x v="0"/>
    <s v="US"/>
    <s v="USD"/>
    <n v="1429286400"/>
    <n v="1427221560"/>
    <x v="0"/>
    <n v="29"/>
    <b v="1"/>
    <s v="theater/plays"/>
    <n v="121"/>
    <n v="125.38"/>
    <s v="theater"/>
    <s v="plays"/>
    <d v="2015-03-24T18:26:00"/>
    <d v="2015-04-17T16:00:00"/>
    <n v="24"/>
  </r>
  <r>
    <n v="3490"/>
    <n v="1000"/>
    <n v="1275"/>
    <x v="0"/>
    <s v="US"/>
    <s v="USD"/>
    <n v="1460574924"/>
    <n v="1457982924"/>
    <x v="0"/>
    <n v="27"/>
    <b v="1"/>
    <s v="theater/plays"/>
    <n v="128"/>
    <n v="47.22"/>
    <s v="theater"/>
    <s v="plays"/>
    <d v="2016-03-14T19:15:24"/>
    <d v="2016-04-13T19:15:24"/>
    <n v="30"/>
  </r>
  <r>
    <n v="3491"/>
    <n v="500"/>
    <n v="791"/>
    <x v="0"/>
    <s v="US"/>
    <s v="USD"/>
    <n v="1431928784"/>
    <n v="1430114384"/>
    <x v="0"/>
    <n v="10"/>
    <b v="1"/>
    <s v="theater/plays"/>
    <n v="158"/>
    <n v="79.099999999999994"/>
    <s v="theater"/>
    <s v="plays"/>
    <d v="2015-04-27T05:59:44"/>
    <d v="2015-05-18T05:59:44"/>
    <n v="21"/>
  </r>
  <r>
    <n v="3492"/>
    <n v="3800"/>
    <n v="4000.22"/>
    <x v="0"/>
    <s v="US"/>
    <s v="USD"/>
    <n v="1445818397"/>
    <n v="1442794397"/>
    <x v="0"/>
    <n v="35"/>
    <b v="1"/>
    <s v="theater/plays"/>
    <n v="105"/>
    <n v="114.29"/>
    <s v="theater"/>
    <s v="plays"/>
    <d v="2015-09-21T00:13:17"/>
    <d v="2015-10-26T00:13:17"/>
    <n v="35"/>
  </r>
  <r>
    <n v="3493"/>
    <n v="1500"/>
    <n v="1500"/>
    <x v="0"/>
    <s v="US"/>
    <s v="USD"/>
    <n v="1408252260"/>
    <n v="1406580436"/>
    <x v="0"/>
    <n v="29"/>
    <b v="1"/>
    <s v="theater/plays"/>
    <n v="100"/>
    <n v="51.72"/>
    <s v="theater"/>
    <s v="plays"/>
    <d v="2014-07-28T20:47:16"/>
    <d v="2014-08-17T05:11:00"/>
    <n v="19"/>
  </r>
  <r>
    <n v="3494"/>
    <n v="400"/>
    <n v="400"/>
    <x v="0"/>
    <s v="US"/>
    <s v="USD"/>
    <n v="1480140000"/>
    <n v="1479186575"/>
    <x v="0"/>
    <n v="13"/>
    <b v="1"/>
    <s v="theater/plays"/>
    <n v="100"/>
    <n v="30.77"/>
    <s v="theater"/>
    <s v="plays"/>
    <d v="2016-11-15T05:09:35"/>
    <d v="2016-11-26T06:00:00"/>
    <n v="11"/>
  </r>
  <r>
    <n v="3496"/>
    <n v="3000"/>
    <n v="3732"/>
    <x v="0"/>
    <s v="US"/>
    <s v="USD"/>
    <n v="1473625166"/>
    <n v="1470169166"/>
    <x v="0"/>
    <n v="78"/>
    <b v="1"/>
    <s v="theater/plays"/>
    <n v="124"/>
    <n v="47.85"/>
    <s v="theater"/>
    <s v="plays"/>
    <d v="2016-08-02T20:19:26"/>
    <d v="2016-09-11T20:19:26"/>
    <n v="40"/>
  </r>
  <r>
    <n v="3497"/>
    <n v="1551"/>
    <n v="1686"/>
    <x v="0"/>
    <s v="US"/>
    <s v="USD"/>
    <n v="1464904800"/>
    <n v="1463852904"/>
    <x v="0"/>
    <n v="49"/>
    <b v="1"/>
    <s v="theater/plays"/>
    <n v="109"/>
    <n v="34.409999999999997"/>
    <s v="theater"/>
    <s v="plays"/>
    <d v="2016-05-21T17:48:24"/>
    <d v="2016-06-02T22:00:00"/>
    <n v="12"/>
  </r>
  <r>
    <n v="3499"/>
    <n v="2000"/>
    <n v="2110"/>
    <x v="0"/>
    <s v="US"/>
    <s v="USD"/>
    <n v="1435733940"/>
    <n v="1431046325"/>
    <x v="0"/>
    <n v="35"/>
    <b v="1"/>
    <s v="theater/plays"/>
    <n v="106"/>
    <n v="60.29"/>
    <s v="theater"/>
    <s v="plays"/>
    <d v="2015-05-08T00:52:05"/>
    <d v="2015-07-01T06:59:00"/>
    <n v="54"/>
  </r>
  <r>
    <n v="3500"/>
    <n v="1000"/>
    <n v="1063"/>
    <x v="0"/>
    <s v="US"/>
    <s v="USD"/>
    <n v="1457326740"/>
    <n v="1455919438"/>
    <x v="0"/>
    <n v="42"/>
    <b v="1"/>
    <s v="theater/plays"/>
    <n v="106"/>
    <n v="25.31"/>
    <s v="theater"/>
    <s v="plays"/>
    <d v="2016-02-19T22:03:58"/>
    <d v="2016-03-07T04:59:00"/>
    <n v="16"/>
  </r>
  <r>
    <n v="3502"/>
    <n v="4000"/>
    <n v="4216"/>
    <x v="0"/>
    <s v="US"/>
    <s v="USD"/>
    <n v="1458100740"/>
    <n v="1456862924"/>
    <x v="0"/>
    <n v="31"/>
    <b v="1"/>
    <s v="theater/plays"/>
    <n v="105"/>
    <n v="136"/>
    <s v="theater"/>
    <s v="plays"/>
    <d v="2016-03-01T20:08:44"/>
    <d v="2016-03-16T03:59:00"/>
    <n v="14"/>
  </r>
  <r>
    <n v="3504"/>
    <n v="1000"/>
    <n v="1000"/>
    <x v="0"/>
    <s v="US"/>
    <s v="USD"/>
    <n v="1447959491"/>
    <n v="1445363891"/>
    <x v="0"/>
    <n v="8"/>
    <b v="1"/>
    <s v="theater/plays"/>
    <n v="100"/>
    <n v="125"/>
    <s v="theater"/>
    <s v="plays"/>
    <d v="2015-10-20T17:58:11"/>
    <d v="2015-11-19T18:58:11"/>
    <n v="30"/>
  </r>
  <r>
    <n v="3505"/>
    <n v="2500"/>
    <n v="2594"/>
    <x v="0"/>
    <s v="US"/>
    <s v="USD"/>
    <n v="1399953600"/>
    <n v="1398983245"/>
    <x v="0"/>
    <n v="39"/>
    <b v="1"/>
    <s v="theater/plays"/>
    <n v="104"/>
    <n v="66.510000000000005"/>
    <s v="theater"/>
    <s v="plays"/>
    <d v="2014-05-01T22:27:25"/>
    <d v="2014-05-13T04:00:00"/>
    <n v="11"/>
  </r>
  <r>
    <n v="3506"/>
    <n v="3000"/>
    <n v="3045"/>
    <x v="0"/>
    <s v="US"/>
    <s v="USD"/>
    <n v="1408815440"/>
    <n v="1404927440"/>
    <x v="0"/>
    <n v="29"/>
    <b v="1"/>
    <s v="theater/plays"/>
    <n v="102"/>
    <n v="105"/>
    <s v="theater"/>
    <s v="plays"/>
    <d v="2014-07-09T17:37:20"/>
    <d v="2014-08-23T17:37:20"/>
    <n v="45"/>
  </r>
  <r>
    <n v="3507"/>
    <n v="10000"/>
    <n v="10440"/>
    <x v="0"/>
    <s v="US"/>
    <s v="USD"/>
    <n v="1464732537"/>
    <n v="1462140537"/>
    <x v="0"/>
    <n v="72"/>
    <b v="1"/>
    <s v="theater/plays"/>
    <n v="104"/>
    <n v="145"/>
    <s v="theater"/>
    <s v="plays"/>
    <d v="2016-05-01T22:08:57"/>
    <d v="2016-05-31T22:08:57"/>
    <n v="30"/>
  </r>
  <r>
    <n v="3509"/>
    <n v="3000"/>
    <n v="3190"/>
    <x v="0"/>
    <s v="US"/>
    <s v="USD"/>
    <n v="1416545700"/>
    <n v="1415392666"/>
    <x v="0"/>
    <n v="33"/>
    <b v="1"/>
    <s v="theater/plays"/>
    <n v="106"/>
    <n v="96.67"/>
    <s v="theater"/>
    <s v="plays"/>
    <d v="2014-11-07T20:37:46"/>
    <d v="2014-11-21T04:55:00"/>
    <n v="13"/>
  </r>
  <r>
    <n v="3510"/>
    <n v="900"/>
    <n v="905"/>
    <x v="0"/>
    <s v="US"/>
    <s v="USD"/>
    <n v="1404312846"/>
    <n v="1402584846"/>
    <x v="0"/>
    <n v="15"/>
    <b v="1"/>
    <s v="theater/plays"/>
    <n v="101"/>
    <n v="60.33"/>
    <s v="theater"/>
    <s v="plays"/>
    <d v="2014-06-12T14:54:06"/>
    <d v="2014-07-02T14:54:06"/>
    <n v="20"/>
  </r>
  <r>
    <n v="3513"/>
    <n v="2800"/>
    <n v="3315"/>
    <x v="0"/>
    <s v="US"/>
    <s v="USD"/>
    <n v="1401857940"/>
    <n v="1400725112"/>
    <x v="0"/>
    <n v="44"/>
    <b v="1"/>
    <s v="theater/plays"/>
    <n v="118"/>
    <n v="75.34"/>
    <s v="theater"/>
    <s v="plays"/>
    <d v="2014-05-22T02:18:32"/>
    <d v="2014-06-04T04:59:00"/>
    <n v="13"/>
  </r>
  <r>
    <n v="3514"/>
    <n v="500"/>
    <n v="550"/>
    <x v="0"/>
    <s v="US"/>
    <s v="USD"/>
    <n v="1422853140"/>
    <n v="1421439552"/>
    <x v="0"/>
    <n v="10"/>
    <b v="1"/>
    <s v="theater/plays"/>
    <n v="110"/>
    <n v="55"/>
    <s v="theater"/>
    <s v="plays"/>
    <d v="2015-01-16T20:19:12"/>
    <d v="2015-02-02T04:59:00"/>
    <n v="16"/>
  </r>
  <r>
    <n v="3515"/>
    <n v="3000"/>
    <n v="3080"/>
    <x v="0"/>
    <s v="US"/>
    <s v="USD"/>
    <n v="1433097171"/>
    <n v="1430505171"/>
    <x v="0"/>
    <n v="46"/>
    <b v="1"/>
    <s v="theater/plays"/>
    <n v="103"/>
    <n v="66.959999999999994"/>
    <s v="theater"/>
    <s v="plays"/>
    <d v="2015-05-01T18:32:51"/>
    <d v="2015-05-31T18:32:51"/>
    <n v="30"/>
  </r>
  <r>
    <n v="3516"/>
    <n v="2500"/>
    <n v="2500"/>
    <x v="0"/>
    <s v="US"/>
    <s v="USD"/>
    <n v="1410145200"/>
    <n v="1407197670"/>
    <x v="0"/>
    <n v="11"/>
    <b v="1"/>
    <s v="theater/plays"/>
    <n v="100"/>
    <n v="227.27"/>
    <s v="theater"/>
    <s v="plays"/>
    <d v="2014-08-05T00:14:30"/>
    <d v="2014-09-08T03:00:00"/>
    <n v="34"/>
  </r>
  <r>
    <n v="3518"/>
    <n v="1500"/>
    <n v="1650.69"/>
    <x v="0"/>
    <s v="US"/>
    <s v="USD"/>
    <n v="1412259660"/>
    <n v="1410461299"/>
    <x v="0"/>
    <n v="33"/>
    <b v="1"/>
    <s v="theater/plays"/>
    <n v="110"/>
    <n v="50.02"/>
    <s v="theater"/>
    <s v="plays"/>
    <d v="2014-09-11T18:48:19"/>
    <d v="2014-10-02T14:21:00"/>
    <n v="21"/>
  </r>
  <r>
    <n v="3521"/>
    <n v="350"/>
    <n v="593"/>
    <x v="0"/>
    <s v="US"/>
    <s v="USD"/>
    <n v="1411980020"/>
    <n v="1409388020"/>
    <x v="0"/>
    <n v="13"/>
    <b v="1"/>
    <s v="theater/plays"/>
    <n v="169"/>
    <n v="45.62"/>
    <s v="theater"/>
    <s v="plays"/>
    <d v="2014-08-30T08:40:20"/>
    <d v="2014-09-29T08:40:20"/>
    <n v="30"/>
  </r>
  <r>
    <n v="3524"/>
    <n v="10000"/>
    <n v="10156"/>
    <x v="0"/>
    <s v="US"/>
    <s v="USD"/>
    <n v="1410580800"/>
    <n v="1409336373"/>
    <x v="0"/>
    <n v="74"/>
    <b v="1"/>
    <s v="theater/plays"/>
    <n v="102"/>
    <n v="137.24"/>
    <s v="theater"/>
    <s v="plays"/>
    <d v="2014-08-29T18:19:33"/>
    <d v="2014-09-13T04:00:00"/>
    <n v="14"/>
  </r>
  <r>
    <n v="3525"/>
    <n v="500"/>
    <n v="530"/>
    <x v="0"/>
    <s v="US"/>
    <s v="USD"/>
    <n v="1439136000"/>
    <n v="1438188106"/>
    <x v="0"/>
    <n v="7"/>
    <b v="1"/>
    <s v="theater/plays"/>
    <n v="106"/>
    <n v="75.709999999999994"/>
    <s v="theater"/>
    <s v="plays"/>
    <d v="2015-07-29T16:41:46"/>
    <d v="2015-08-09T16:00:00"/>
    <n v="11"/>
  </r>
  <r>
    <n v="3526"/>
    <n v="3300"/>
    <n v="3366"/>
    <x v="0"/>
    <s v="US"/>
    <s v="USD"/>
    <n v="1461823140"/>
    <n v="1459411371"/>
    <x v="0"/>
    <n v="34"/>
    <b v="1"/>
    <s v="theater/plays"/>
    <n v="102"/>
    <n v="99"/>
    <s v="theater"/>
    <s v="plays"/>
    <d v="2016-03-31T08:02:51"/>
    <d v="2016-04-28T05:59:00"/>
    <n v="28"/>
  </r>
  <r>
    <n v="3527"/>
    <n v="6000"/>
    <n v="7015"/>
    <x v="0"/>
    <s v="US"/>
    <s v="USD"/>
    <n v="1436587140"/>
    <n v="1434069205"/>
    <x v="0"/>
    <n v="86"/>
    <b v="1"/>
    <s v="theater/plays"/>
    <n v="117"/>
    <n v="81.569999999999993"/>
    <s v="theater"/>
    <s v="plays"/>
    <d v="2015-06-12T00:33:25"/>
    <d v="2015-07-11T03:59:00"/>
    <n v="29"/>
  </r>
  <r>
    <n v="3529"/>
    <n v="500"/>
    <n v="660"/>
    <x v="0"/>
    <s v="US"/>
    <s v="USD"/>
    <n v="1436749200"/>
    <n v="1434997018"/>
    <x v="0"/>
    <n v="18"/>
    <b v="1"/>
    <s v="theater/plays"/>
    <n v="132"/>
    <n v="36.67"/>
    <s v="theater"/>
    <s v="plays"/>
    <d v="2015-06-22T18:16:58"/>
    <d v="2015-07-13T01:00:00"/>
    <n v="20"/>
  </r>
  <r>
    <n v="3531"/>
    <n v="1000"/>
    <n v="1280"/>
    <x v="0"/>
    <s v="US"/>
    <s v="USD"/>
    <n v="1467301334"/>
    <n v="1464709334"/>
    <x v="0"/>
    <n v="26"/>
    <b v="1"/>
    <s v="theater/plays"/>
    <n v="128"/>
    <n v="49.23"/>
    <s v="theater"/>
    <s v="plays"/>
    <d v="2016-05-31T15:42:14"/>
    <d v="2016-06-30T15:42:14"/>
    <n v="30"/>
  </r>
  <r>
    <n v="3532"/>
    <n v="960"/>
    <n v="1142"/>
    <x v="0"/>
    <s v="US"/>
    <s v="USD"/>
    <n v="1411012740"/>
    <n v="1409667827"/>
    <x v="0"/>
    <n v="27"/>
    <b v="1"/>
    <s v="theater/plays"/>
    <n v="119"/>
    <n v="42.3"/>
    <s v="theater"/>
    <s v="plays"/>
    <d v="2014-09-02T14:23:47"/>
    <d v="2014-09-18T03:59:00"/>
    <n v="16"/>
  </r>
  <r>
    <n v="3533"/>
    <n v="500"/>
    <n v="631"/>
    <x v="0"/>
    <s v="US"/>
    <s v="USD"/>
    <n v="1447269367"/>
    <n v="1444673767"/>
    <x v="0"/>
    <n v="8"/>
    <b v="1"/>
    <s v="theater/plays"/>
    <n v="126"/>
    <n v="78.88"/>
    <s v="theater"/>
    <s v="plays"/>
    <d v="2015-10-12T18:16:07"/>
    <d v="2015-11-11T19:16:07"/>
    <n v="30"/>
  </r>
  <r>
    <n v="3534"/>
    <n v="5000"/>
    <n v="7810"/>
    <x v="0"/>
    <s v="US"/>
    <s v="USD"/>
    <n v="1443711623"/>
    <n v="1440687623"/>
    <x v="0"/>
    <n v="204"/>
    <b v="1"/>
    <s v="theater/plays"/>
    <n v="156"/>
    <n v="38.28"/>
    <s v="theater"/>
    <s v="plays"/>
    <d v="2015-08-27T15:00:23"/>
    <d v="2015-10-01T15:00:23"/>
    <n v="35"/>
  </r>
  <r>
    <n v="3539"/>
    <n v="600"/>
    <n v="718"/>
    <x v="0"/>
    <s v="US"/>
    <s v="USD"/>
    <n v="1473358122"/>
    <n v="1471543722"/>
    <x v="0"/>
    <n v="13"/>
    <b v="1"/>
    <s v="theater/plays"/>
    <n v="120"/>
    <n v="55.23"/>
    <s v="theater"/>
    <s v="plays"/>
    <d v="2016-08-18T18:08:42"/>
    <d v="2016-09-08T18:08:42"/>
    <n v="21"/>
  </r>
  <r>
    <n v="3542"/>
    <n v="5500"/>
    <n v="5623"/>
    <x v="0"/>
    <s v="US"/>
    <s v="USD"/>
    <n v="1410099822"/>
    <n v="1404915822"/>
    <x v="0"/>
    <n v="85"/>
    <b v="1"/>
    <s v="theater/plays"/>
    <n v="102"/>
    <n v="66.150000000000006"/>
    <s v="theater"/>
    <s v="plays"/>
    <d v="2014-07-09T14:23:42"/>
    <d v="2014-09-07T14:23:42"/>
    <n v="60"/>
  </r>
  <r>
    <n v="3544"/>
    <n v="2500"/>
    <n v="2500"/>
    <x v="0"/>
    <s v="US"/>
    <s v="USD"/>
    <n v="1425758257"/>
    <n v="1423166257"/>
    <x v="0"/>
    <n v="24"/>
    <b v="1"/>
    <s v="theater/plays"/>
    <n v="100"/>
    <n v="104.17"/>
    <s v="theater"/>
    <s v="plays"/>
    <d v="2015-02-05T19:57:37"/>
    <d v="2015-03-07T19:57:37"/>
    <n v="30"/>
  </r>
  <r>
    <n v="3545"/>
    <n v="250"/>
    <n v="251"/>
    <x v="0"/>
    <s v="US"/>
    <s v="USD"/>
    <n v="1428780159"/>
    <n v="1426188159"/>
    <x v="0"/>
    <n v="8"/>
    <b v="1"/>
    <s v="theater/plays"/>
    <n v="100"/>
    <n v="31.38"/>
    <s v="theater"/>
    <s v="plays"/>
    <d v="2015-03-12T19:22:39"/>
    <d v="2015-04-11T19:22:39"/>
    <n v="30"/>
  </r>
  <r>
    <n v="3546"/>
    <n v="1100"/>
    <n v="1125"/>
    <x v="0"/>
    <s v="US"/>
    <s v="USD"/>
    <n v="1427860740"/>
    <n v="1426002684"/>
    <x v="0"/>
    <n v="19"/>
    <b v="1"/>
    <s v="theater/plays"/>
    <n v="102"/>
    <n v="59.21"/>
    <s v="theater"/>
    <s v="plays"/>
    <d v="2015-03-10T15:51:24"/>
    <d v="2015-04-01T03:59:00"/>
    <n v="22"/>
  </r>
  <r>
    <n v="3547"/>
    <n v="35000"/>
    <n v="40043.25"/>
    <x v="0"/>
    <s v="US"/>
    <s v="USD"/>
    <n v="1463198340"/>
    <n v="1461117201"/>
    <x v="0"/>
    <n v="336"/>
    <b v="1"/>
    <s v="theater/plays"/>
    <n v="114"/>
    <n v="119.18"/>
    <s v="theater"/>
    <s v="plays"/>
    <d v="2016-04-20T01:53:21"/>
    <d v="2016-05-14T03:59:00"/>
    <n v="24"/>
  </r>
  <r>
    <n v="3548"/>
    <n v="2100"/>
    <n v="2140"/>
    <x v="0"/>
    <s v="US"/>
    <s v="USD"/>
    <n v="1457139600"/>
    <n v="1455230214"/>
    <x v="0"/>
    <n v="13"/>
    <b v="1"/>
    <s v="theater/plays"/>
    <n v="102"/>
    <n v="164.62"/>
    <s v="theater"/>
    <s v="plays"/>
    <d v="2016-02-11T22:36:54"/>
    <d v="2016-03-05T01:00:00"/>
    <n v="22"/>
  </r>
  <r>
    <n v="3551"/>
    <n v="1500"/>
    <n v="1527.5"/>
    <x v="0"/>
    <s v="US"/>
    <s v="USD"/>
    <n v="1400796420"/>
    <n v="1398342170"/>
    <x v="0"/>
    <n v="25"/>
    <b v="1"/>
    <s v="theater/plays"/>
    <n v="102"/>
    <n v="61.1"/>
    <s v="theater"/>
    <s v="plays"/>
    <d v="2014-04-24T12:22:50"/>
    <d v="2014-05-22T22:07:00"/>
    <n v="28"/>
  </r>
  <r>
    <n v="3553"/>
    <n v="5500"/>
    <n v="5845"/>
    <x v="0"/>
    <s v="US"/>
    <s v="USD"/>
    <n v="1439337600"/>
    <n v="1436575280"/>
    <x v="0"/>
    <n v="104"/>
    <b v="1"/>
    <s v="theater/plays"/>
    <n v="106"/>
    <n v="56.2"/>
    <s v="theater"/>
    <s v="plays"/>
    <d v="2015-07-11T00:41:20"/>
    <d v="2015-08-12T00:00:00"/>
    <n v="32"/>
  </r>
  <r>
    <n v="3554"/>
    <n v="5000"/>
    <n v="5671.11"/>
    <x v="0"/>
    <s v="US"/>
    <s v="USD"/>
    <n v="1423674000"/>
    <n v="1421025159"/>
    <x v="0"/>
    <n v="53"/>
    <b v="1"/>
    <s v="theater/plays"/>
    <n v="113"/>
    <n v="107"/>
    <s v="theater"/>
    <s v="plays"/>
    <d v="2015-01-12T01:12:39"/>
    <d v="2015-02-11T17:00:00"/>
    <n v="31"/>
  </r>
  <r>
    <n v="3557"/>
    <n v="100000"/>
    <n v="100036"/>
    <x v="0"/>
    <s v="US"/>
    <s v="USD"/>
    <n v="1399271911"/>
    <n v="1396334311"/>
    <x v="0"/>
    <n v="558"/>
    <b v="1"/>
    <s v="theater/plays"/>
    <n v="100"/>
    <n v="179.28"/>
    <s v="theater"/>
    <s v="plays"/>
    <d v="2014-04-01T06:38:31"/>
    <d v="2014-05-05T06:38:31"/>
    <n v="34"/>
  </r>
  <r>
    <n v="3561"/>
    <n v="2500"/>
    <n v="2560"/>
    <x v="0"/>
    <s v="US"/>
    <s v="USD"/>
    <n v="1438799760"/>
    <n v="1437236378"/>
    <x v="0"/>
    <n v="54"/>
    <b v="1"/>
    <s v="theater/plays"/>
    <n v="102"/>
    <n v="47.41"/>
    <s v="theater"/>
    <s v="plays"/>
    <d v="2015-07-18T16:19:38"/>
    <d v="2015-08-05T18:36:00"/>
    <n v="18"/>
  </r>
  <r>
    <n v="3565"/>
    <n v="900"/>
    <n v="1175"/>
    <x v="0"/>
    <s v="US"/>
    <s v="USD"/>
    <n v="1420048208"/>
    <n v="1417456208"/>
    <x v="0"/>
    <n v="12"/>
    <b v="1"/>
    <s v="theater/plays"/>
    <n v="131"/>
    <n v="97.92"/>
    <s v="theater"/>
    <s v="plays"/>
    <d v="2014-12-01T17:50:08"/>
    <d v="2014-12-31T17:50:08"/>
    <n v="30"/>
  </r>
  <r>
    <n v="3568"/>
    <n v="1000"/>
    <n v="1110"/>
    <x v="0"/>
    <s v="US"/>
    <s v="USD"/>
    <n v="1410975994"/>
    <n v="1408383994"/>
    <x v="0"/>
    <n v="19"/>
    <b v="1"/>
    <s v="theater/plays"/>
    <n v="111"/>
    <n v="58.42"/>
    <s v="theater"/>
    <s v="plays"/>
    <d v="2014-08-18T17:46:34"/>
    <d v="2014-09-17T17:46:34"/>
    <n v="30"/>
  </r>
  <r>
    <n v="3569"/>
    <n v="5000"/>
    <n v="5024"/>
    <x v="0"/>
    <s v="US"/>
    <s v="USD"/>
    <n v="1420734696"/>
    <n v="1418142696"/>
    <x v="0"/>
    <n v="41"/>
    <b v="1"/>
    <s v="theater/plays"/>
    <n v="100"/>
    <n v="122.54"/>
    <s v="theater"/>
    <s v="plays"/>
    <d v="2014-12-09T16:31:36"/>
    <d v="2015-01-08T16:31:36"/>
    <n v="30"/>
  </r>
  <r>
    <n v="3570"/>
    <n v="2000"/>
    <n v="2287"/>
    <x v="0"/>
    <s v="US"/>
    <s v="USD"/>
    <n v="1420009200"/>
    <n v="1417593483"/>
    <x v="0"/>
    <n v="26"/>
    <b v="1"/>
    <s v="theater/plays"/>
    <n v="114"/>
    <n v="87.96"/>
    <s v="theater"/>
    <s v="plays"/>
    <d v="2014-12-03T07:58:03"/>
    <d v="2014-12-31T07:00:00"/>
    <n v="28"/>
  </r>
  <r>
    <n v="3574"/>
    <n v="5800"/>
    <n v="6155"/>
    <x v="0"/>
    <s v="US"/>
    <s v="USD"/>
    <n v="1415921848"/>
    <n v="1413326248"/>
    <x v="0"/>
    <n v="45"/>
    <b v="1"/>
    <s v="theater/plays"/>
    <n v="106"/>
    <n v="136.78"/>
    <s v="theater"/>
    <s v="plays"/>
    <d v="2014-10-14T22:37:28"/>
    <d v="2014-11-13T23:37:28"/>
    <n v="30"/>
  </r>
  <r>
    <n v="3575"/>
    <n v="10000"/>
    <n v="10133"/>
    <x v="0"/>
    <s v="US"/>
    <s v="USD"/>
    <n v="1470887940"/>
    <n v="1468176527"/>
    <x v="0"/>
    <n v="102"/>
    <b v="1"/>
    <s v="theater/plays"/>
    <n v="101"/>
    <n v="99.34"/>
    <s v="theater"/>
    <s v="plays"/>
    <d v="2016-07-10T18:48:47"/>
    <d v="2016-08-11T03:59:00"/>
    <n v="31"/>
  </r>
  <r>
    <n v="3576"/>
    <n v="100"/>
    <n v="100"/>
    <x v="0"/>
    <s v="US"/>
    <s v="USD"/>
    <n v="1480947054"/>
    <n v="1475759454"/>
    <x v="0"/>
    <n v="5"/>
    <b v="1"/>
    <s v="theater/plays"/>
    <n v="100"/>
    <n v="20"/>
    <s v="theater"/>
    <s v="plays"/>
    <d v="2016-10-06T13:10:54"/>
    <d v="2016-12-05T14:10:54"/>
    <n v="60"/>
  </r>
  <r>
    <n v="3577"/>
    <n v="600"/>
    <n v="780"/>
    <x v="0"/>
    <s v="US"/>
    <s v="USD"/>
    <n v="1430029680"/>
    <n v="1427741583"/>
    <x v="0"/>
    <n v="27"/>
    <b v="1"/>
    <s v="theater/plays"/>
    <n v="130"/>
    <n v="28.89"/>
    <s v="theater"/>
    <s v="plays"/>
    <d v="2015-03-30T18:53:03"/>
    <d v="2015-04-26T06:28:00"/>
    <n v="26"/>
  </r>
  <r>
    <n v="3580"/>
    <n v="900"/>
    <n v="1025"/>
    <x v="0"/>
    <s v="US"/>
    <s v="USD"/>
    <n v="1425185940"/>
    <n v="1421900022"/>
    <x v="0"/>
    <n v="27"/>
    <b v="1"/>
    <s v="theater/plays"/>
    <n v="114"/>
    <n v="37.96"/>
    <s v="theater"/>
    <s v="plays"/>
    <d v="2015-01-22T04:13:42"/>
    <d v="2015-03-01T04:59:00"/>
    <n v="38"/>
  </r>
  <r>
    <n v="3582"/>
    <n v="1000"/>
    <n v="2870"/>
    <x v="0"/>
    <s v="US"/>
    <s v="USD"/>
    <n v="1459822682"/>
    <n v="1458613082"/>
    <x v="0"/>
    <n v="49"/>
    <b v="1"/>
    <s v="theater/plays"/>
    <n v="287"/>
    <n v="58.57"/>
    <s v="theater"/>
    <s v="plays"/>
    <d v="2016-03-22T02:18:02"/>
    <d v="2016-04-05T02:18:02"/>
    <n v="14"/>
  </r>
  <r>
    <n v="3583"/>
    <n v="3000"/>
    <n v="3255"/>
    <x v="0"/>
    <s v="US"/>
    <s v="USD"/>
    <n v="1460970805"/>
    <n v="1455790405"/>
    <x v="0"/>
    <n v="24"/>
    <b v="1"/>
    <s v="theater/plays"/>
    <n v="109"/>
    <n v="135.63"/>
    <s v="theater"/>
    <s v="plays"/>
    <d v="2016-02-18T10:13:25"/>
    <d v="2016-04-18T09:13:25"/>
    <n v="60"/>
  </r>
  <r>
    <n v="3585"/>
    <n v="3400"/>
    <n v="4050"/>
    <x v="0"/>
    <s v="US"/>
    <s v="USD"/>
    <n v="1419181890"/>
    <n v="1416589890"/>
    <x v="0"/>
    <n v="23"/>
    <b v="1"/>
    <s v="theater/plays"/>
    <n v="119"/>
    <n v="176.09"/>
    <s v="theater"/>
    <s v="plays"/>
    <d v="2014-11-21T17:11:30"/>
    <d v="2014-12-21T17:11:30"/>
    <n v="30"/>
  </r>
  <r>
    <n v="3586"/>
    <n v="7500"/>
    <n v="8207"/>
    <x v="0"/>
    <s v="US"/>
    <s v="USD"/>
    <n v="1474649070"/>
    <n v="1469465070"/>
    <x v="0"/>
    <n v="54"/>
    <b v="1"/>
    <s v="theater/plays"/>
    <n v="109"/>
    <n v="151.97999999999999"/>
    <s v="theater"/>
    <s v="plays"/>
    <d v="2016-07-25T16:44:30"/>
    <d v="2016-09-23T16:44:30"/>
    <n v="60"/>
  </r>
  <r>
    <n v="3589"/>
    <n v="4000"/>
    <n v="5100"/>
    <x v="0"/>
    <s v="US"/>
    <s v="USD"/>
    <n v="1432654347"/>
    <n v="1430494347"/>
    <x v="0"/>
    <n v="62"/>
    <b v="1"/>
    <s v="theater/plays"/>
    <n v="128"/>
    <n v="82.26"/>
    <s v="theater"/>
    <s v="plays"/>
    <d v="2015-05-01T15:32:27"/>
    <d v="2015-05-26T15:32:27"/>
    <n v="25"/>
  </r>
  <r>
    <n v="3591"/>
    <n v="700"/>
    <n v="1225"/>
    <x v="0"/>
    <s v="US"/>
    <s v="USD"/>
    <n v="1422075540"/>
    <n v="1419979544"/>
    <x v="0"/>
    <n v="18"/>
    <b v="1"/>
    <s v="theater/plays"/>
    <n v="175"/>
    <n v="68.06"/>
    <s v="theater"/>
    <s v="plays"/>
    <d v="2014-12-30T22:45:44"/>
    <d v="2015-01-24T04:59:00"/>
    <n v="24"/>
  </r>
  <r>
    <n v="3592"/>
    <n v="2000"/>
    <n v="2545"/>
    <x v="0"/>
    <s v="US"/>
    <s v="USD"/>
    <n v="1423630740"/>
    <n v="1418673307"/>
    <x v="0"/>
    <n v="35"/>
    <b v="1"/>
    <s v="theater/plays"/>
    <n v="127"/>
    <n v="72.709999999999994"/>
    <s v="theater"/>
    <s v="plays"/>
    <d v="2014-12-15T19:55:07"/>
    <d v="2015-02-11T04:59:00"/>
    <n v="57"/>
  </r>
  <r>
    <n v="3593"/>
    <n v="3000"/>
    <n v="3319"/>
    <x v="0"/>
    <s v="US"/>
    <s v="USD"/>
    <n v="1420489560"/>
    <n v="1417469639"/>
    <x v="0"/>
    <n v="43"/>
    <b v="1"/>
    <s v="theater/plays"/>
    <n v="111"/>
    <n v="77.19"/>
    <s v="theater"/>
    <s v="plays"/>
    <d v="2014-12-01T21:33:59"/>
    <d v="2015-01-05T20:26:00"/>
    <n v="35"/>
  </r>
  <r>
    <n v="3594"/>
    <n v="1600"/>
    <n v="2015"/>
    <x v="0"/>
    <s v="US"/>
    <s v="USD"/>
    <n v="1472952982"/>
    <n v="1470792982"/>
    <x v="0"/>
    <n v="36"/>
    <b v="1"/>
    <s v="theater/plays"/>
    <n v="126"/>
    <n v="55.97"/>
    <s v="theater"/>
    <s v="plays"/>
    <d v="2016-08-10T01:36:22"/>
    <d v="2016-09-04T01:36:22"/>
    <n v="25"/>
  </r>
  <r>
    <n v="3595"/>
    <n v="2600"/>
    <n v="3081"/>
    <x v="0"/>
    <s v="US"/>
    <s v="USD"/>
    <n v="1426229940"/>
    <n v="1423959123"/>
    <x v="0"/>
    <n v="62"/>
    <b v="1"/>
    <s v="theater/plays"/>
    <n v="119"/>
    <n v="49.69"/>
    <s v="theater"/>
    <s v="plays"/>
    <d v="2015-02-15T00:12:03"/>
    <d v="2015-03-13T06:59:00"/>
    <n v="26"/>
  </r>
  <r>
    <n v="3597"/>
    <n v="2500"/>
    <n v="2565"/>
    <x v="0"/>
    <s v="US"/>
    <s v="USD"/>
    <n v="1456984740"/>
    <n v="1455717790"/>
    <x v="0"/>
    <n v="33"/>
    <b v="1"/>
    <s v="theater/plays"/>
    <n v="103"/>
    <n v="77.73"/>
    <s v="theater"/>
    <s v="plays"/>
    <d v="2016-02-17T14:03:10"/>
    <d v="2016-03-03T05:59:00"/>
    <n v="15"/>
  </r>
  <r>
    <n v="3598"/>
    <n v="1000"/>
    <n v="1101"/>
    <x v="0"/>
    <s v="US"/>
    <s v="USD"/>
    <n v="1409720340"/>
    <n v="1408129822"/>
    <x v="0"/>
    <n v="27"/>
    <b v="1"/>
    <s v="theater/plays"/>
    <n v="110"/>
    <n v="40.78"/>
    <s v="theater"/>
    <s v="plays"/>
    <d v="2014-08-15T19:10:22"/>
    <d v="2014-09-03T04:59:00"/>
    <n v="18"/>
  </r>
  <r>
    <n v="3599"/>
    <n v="500"/>
    <n v="1010"/>
    <x v="0"/>
    <s v="US"/>
    <s v="USD"/>
    <n v="1440892800"/>
    <n v="1438715077"/>
    <x v="0"/>
    <n v="17"/>
    <b v="1"/>
    <s v="theater/plays"/>
    <n v="202"/>
    <n v="59.41"/>
    <s v="theater"/>
    <s v="plays"/>
    <d v="2015-08-04T19:04:37"/>
    <d v="2015-08-30T00:00:00"/>
    <n v="25"/>
  </r>
  <r>
    <n v="3600"/>
    <n v="10"/>
    <n v="13"/>
    <x v="0"/>
    <s v="US"/>
    <s v="USD"/>
    <n v="1476390164"/>
    <n v="1473970964"/>
    <x v="0"/>
    <n v="4"/>
    <b v="1"/>
    <s v="theater/plays"/>
    <n v="130"/>
    <n v="3.25"/>
    <s v="theater"/>
    <s v="plays"/>
    <d v="2016-09-15T20:22:44"/>
    <d v="2016-10-13T20:22:44"/>
    <n v="28"/>
  </r>
  <r>
    <n v="3602"/>
    <n v="4000"/>
    <n v="4002"/>
    <x v="0"/>
    <s v="US"/>
    <s v="USD"/>
    <n v="1463520479"/>
    <n v="1458336479"/>
    <x v="0"/>
    <n v="49"/>
    <b v="1"/>
    <s v="theater/plays"/>
    <n v="100"/>
    <n v="81.67"/>
    <s v="theater"/>
    <s v="plays"/>
    <d v="2016-03-18T21:27:59"/>
    <d v="2016-05-17T21:27:59"/>
    <n v="60"/>
  </r>
  <r>
    <n v="3603"/>
    <n v="1500"/>
    <n v="2560"/>
    <x v="0"/>
    <s v="US"/>
    <s v="USD"/>
    <n v="1446759880"/>
    <n v="1444164280"/>
    <x v="0"/>
    <n v="57"/>
    <b v="1"/>
    <s v="theater/plays"/>
    <n v="171"/>
    <n v="44.91"/>
    <s v="theater"/>
    <s v="plays"/>
    <d v="2015-10-06T20:44:40"/>
    <d v="2015-11-05T21:44:40"/>
    <n v="30"/>
  </r>
  <r>
    <n v="3604"/>
    <n v="3000"/>
    <n v="3385"/>
    <x v="0"/>
    <s v="US"/>
    <s v="USD"/>
    <n v="1461913140"/>
    <n v="1461370956"/>
    <x v="0"/>
    <n v="69"/>
    <b v="1"/>
    <s v="theater/plays"/>
    <n v="113"/>
    <n v="49.06"/>
    <s v="theater"/>
    <s v="plays"/>
    <d v="2016-04-23T00:22:36"/>
    <d v="2016-04-29T06:59:00"/>
    <n v="6"/>
  </r>
  <r>
    <n v="3613"/>
    <n v="1250"/>
    <n v="1250"/>
    <x v="0"/>
    <s v="US"/>
    <s v="USD"/>
    <n v="1403964574"/>
    <n v="1401372574"/>
    <x v="0"/>
    <n v="20"/>
    <b v="1"/>
    <s v="theater/plays"/>
    <n v="100"/>
    <n v="62.5"/>
    <s v="theater"/>
    <s v="plays"/>
    <d v="2014-05-29T14:09:34"/>
    <d v="2014-06-28T14:09:34"/>
    <n v="30"/>
  </r>
  <r>
    <n v="3614"/>
    <n v="2500"/>
    <n v="2520"/>
    <x v="0"/>
    <s v="US"/>
    <s v="USD"/>
    <n v="1434675616"/>
    <n v="1432083616"/>
    <x v="0"/>
    <n v="71"/>
    <b v="1"/>
    <s v="theater/plays"/>
    <n v="101"/>
    <n v="35.49"/>
    <s v="theater"/>
    <s v="plays"/>
    <d v="2015-05-20T01:00:16"/>
    <d v="2015-06-19T01:00:16"/>
    <n v="30"/>
  </r>
  <r>
    <n v="3619"/>
    <n v="1000"/>
    <n v="1130"/>
    <x v="0"/>
    <s v="US"/>
    <s v="USD"/>
    <n v="1479592800"/>
    <n v="1476760226"/>
    <x v="0"/>
    <n v="17"/>
    <b v="1"/>
    <s v="theater/plays"/>
    <n v="113"/>
    <n v="66.47"/>
    <s v="theater"/>
    <s v="plays"/>
    <d v="2016-10-18T03:10:26"/>
    <d v="2016-11-19T22:00:00"/>
    <n v="33"/>
  </r>
  <r>
    <n v="3620"/>
    <n v="10500"/>
    <n v="11045"/>
    <x v="0"/>
    <s v="US"/>
    <s v="USD"/>
    <n v="1425528000"/>
    <n v="1422916261"/>
    <x v="0"/>
    <n v="197"/>
    <b v="1"/>
    <s v="theater/plays"/>
    <n v="105"/>
    <n v="56.07"/>
    <s v="theater"/>
    <s v="plays"/>
    <d v="2015-02-02T22:31:01"/>
    <d v="2015-03-05T04:00:00"/>
    <n v="30"/>
  </r>
  <r>
    <n v="3621"/>
    <n v="3000"/>
    <n v="3292"/>
    <x v="0"/>
    <s v="US"/>
    <s v="USD"/>
    <n v="1475269200"/>
    <n v="1473200844"/>
    <x v="0"/>
    <n v="70"/>
    <b v="1"/>
    <s v="theater/plays"/>
    <n v="110"/>
    <n v="47.03"/>
    <s v="theater"/>
    <s v="plays"/>
    <d v="2016-09-06T22:27:24"/>
    <d v="2016-09-30T21:00:00"/>
    <n v="24"/>
  </r>
  <r>
    <n v="3622"/>
    <n v="1000"/>
    <n v="1000.99"/>
    <x v="0"/>
    <s v="US"/>
    <s v="USD"/>
    <n v="1411874580"/>
    <n v="1409030371"/>
    <x v="0"/>
    <n v="21"/>
    <b v="1"/>
    <s v="theater/plays"/>
    <n v="100"/>
    <n v="47.67"/>
    <s v="theater"/>
    <s v="plays"/>
    <d v="2014-08-26T05:19:31"/>
    <d v="2014-09-28T03:23:00"/>
    <n v="33"/>
  </r>
  <r>
    <n v="3623"/>
    <n v="2500"/>
    <n v="3000"/>
    <x v="0"/>
    <s v="US"/>
    <s v="USD"/>
    <n v="1406358000"/>
    <n v="1404841270"/>
    <x v="0"/>
    <n v="34"/>
    <b v="1"/>
    <s v="theater/plays"/>
    <n v="120"/>
    <n v="88.24"/>
    <s v="theater"/>
    <s v="plays"/>
    <d v="2014-07-08T17:41:10"/>
    <d v="2014-07-26T07:00:00"/>
    <n v="18"/>
  </r>
  <r>
    <n v="3624"/>
    <n v="3000"/>
    <n v="3148"/>
    <x v="0"/>
    <s v="US"/>
    <s v="USD"/>
    <n v="1471977290"/>
    <n v="1466793290"/>
    <x v="0"/>
    <n v="39"/>
    <b v="1"/>
    <s v="theater/plays"/>
    <n v="105"/>
    <n v="80.72"/>
    <s v="theater"/>
    <s v="plays"/>
    <d v="2016-06-24T18:34:50"/>
    <d v="2016-08-23T18:34:50"/>
    <n v="60"/>
  </r>
  <r>
    <n v="3627"/>
    <n v="2000"/>
    <n v="2000"/>
    <x v="0"/>
    <s v="US"/>
    <s v="USD"/>
    <n v="1463803140"/>
    <n v="1459446487"/>
    <x v="0"/>
    <n v="29"/>
    <b v="1"/>
    <s v="theater/plays"/>
    <n v="100"/>
    <n v="68.97"/>
    <s v="theater"/>
    <s v="plays"/>
    <d v="2016-03-31T17:48:07"/>
    <d v="2016-05-21T03:59:00"/>
    <n v="50"/>
  </r>
  <r>
    <n v="3628"/>
    <n v="100000"/>
    <n v="0"/>
    <x v="2"/>
    <s v="US"/>
    <s v="USD"/>
    <n v="1450040396"/>
    <n v="1444852796"/>
    <x v="0"/>
    <n v="0"/>
    <b v="0"/>
    <s v="theater/musical"/>
    <n v="0"/>
    <n v="0"/>
    <s v="theater"/>
    <s v="musical"/>
    <d v="2015-10-14T19:59:56"/>
    <d v="2015-12-13T20:59:56"/>
    <n v="60"/>
  </r>
  <r>
    <n v="3629"/>
    <n v="1000000"/>
    <n v="2"/>
    <x v="2"/>
    <s v="US"/>
    <s v="USD"/>
    <n v="1462467600"/>
    <n v="1457403364"/>
    <x v="0"/>
    <n v="2"/>
    <b v="0"/>
    <s v="theater/musical"/>
    <n v="0"/>
    <n v="1"/>
    <s v="theater"/>
    <s v="musical"/>
    <d v="2016-03-08T02:16:04"/>
    <d v="2016-05-05T17:00:00"/>
    <n v="59"/>
  </r>
  <r>
    <n v="3631"/>
    <n v="17100"/>
    <n v="8725"/>
    <x v="2"/>
    <s v="US"/>
    <s v="USD"/>
    <n v="1411444740"/>
    <n v="1409335497"/>
    <x v="0"/>
    <n v="59"/>
    <b v="0"/>
    <s v="theater/musical"/>
    <n v="51"/>
    <n v="147.88"/>
    <s v="theater"/>
    <s v="musical"/>
    <d v="2014-08-29T18:04:57"/>
    <d v="2014-09-23T03:59:00"/>
    <n v="24"/>
  </r>
  <r>
    <n v="3633"/>
    <n v="5000"/>
    <n v="1762"/>
    <x v="2"/>
    <s v="US"/>
    <s v="USD"/>
    <n v="1479517200"/>
    <n v="1475765867"/>
    <x v="0"/>
    <n v="31"/>
    <b v="0"/>
    <s v="theater/musical"/>
    <n v="35"/>
    <n v="56.84"/>
    <s v="theater"/>
    <s v="musical"/>
    <d v="2016-10-06T14:57:47"/>
    <d v="2016-11-19T01:00:00"/>
    <n v="43"/>
  </r>
  <r>
    <n v="3635"/>
    <n v="3500"/>
    <n v="1276"/>
    <x v="2"/>
    <s v="US"/>
    <s v="USD"/>
    <n v="1461186676"/>
    <n v="1458594676"/>
    <x v="0"/>
    <n v="10"/>
    <b v="0"/>
    <s v="theater/musical"/>
    <n v="36"/>
    <n v="127.6"/>
    <s v="theater"/>
    <s v="musical"/>
    <d v="2016-03-21T21:11:16"/>
    <d v="2016-04-20T21:11:16"/>
    <n v="30"/>
  </r>
  <r>
    <n v="3636"/>
    <n v="150000"/>
    <n v="0"/>
    <x v="2"/>
    <s v="US"/>
    <s v="USD"/>
    <n v="1442248829"/>
    <n v="1439224829"/>
    <x v="0"/>
    <n v="0"/>
    <b v="0"/>
    <s v="theater/musical"/>
    <n v="0"/>
    <n v="0"/>
    <s v="theater"/>
    <s v="musical"/>
    <d v="2015-08-10T16:40:29"/>
    <d v="2015-09-14T16:40:29"/>
    <n v="35"/>
  </r>
  <r>
    <n v="3637"/>
    <n v="3000"/>
    <n v="926"/>
    <x v="2"/>
    <s v="US"/>
    <s v="USD"/>
    <n v="1420130935"/>
    <n v="1417538935"/>
    <x v="0"/>
    <n v="14"/>
    <b v="0"/>
    <s v="theater/musical"/>
    <n v="31"/>
    <n v="66.14"/>
    <s v="theater"/>
    <s v="musical"/>
    <d v="2014-12-02T16:48:55"/>
    <d v="2015-01-01T16:48:55"/>
    <n v="30"/>
  </r>
  <r>
    <n v="3639"/>
    <n v="25000"/>
    <n v="1"/>
    <x v="2"/>
    <s v="US"/>
    <s v="USD"/>
    <n v="1475853060"/>
    <n v="1470672906"/>
    <x v="0"/>
    <n v="1"/>
    <b v="0"/>
    <s v="theater/musical"/>
    <n v="0"/>
    <n v="1"/>
    <s v="theater"/>
    <s v="musical"/>
    <d v="2016-08-08T16:15:06"/>
    <d v="2016-10-07T15:11:00"/>
    <n v="60"/>
  </r>
  <r>
    <n v="3640"/>
    <n v="1000"/>
    <n v="55"/>
    <x v="2"/>
    <s v="US"/>
    <s v="USD"/>
    <n v="1431283530"/>
    <n v="1428691530"/>
    <x v="0"/>
    <n v="3"/>
    <b v="0"/>
    <s v="theater/musical"/>
    <n v="6"/>
    <n v="18.329999999999998"/>
    <s v="theater"/>
    <s v="musical"/>
    <d v="2015-04-10T18:45:30"/>
    <d v="2015-05-10T18:45:30"/>
    <n v="30"/>
  </r>
  <r>
    <n v="3641"/>
    <n v="3000"/>
    <n v="0"/>
    <x v="2"/>
    <s v="US"/>
    <s v="USD"/>
    <n v="1412485200"/>
    <n v="1410966179"/>
    <x v="0"/>
    <n v="0"/>
    <b v="0"/>
    <s v="theater/musical"/>
    <n v="0"/>
    <n v="0"/>
    <s v="theater"/>
    <s v="musical"/>
    <d v="2014-09-17T15:02:59"/>
    <d v="2014-10-05T05:00:00"/>
    <n v="18"/>
  </r>
  <r>
    <n v="3643"/>
    <n v="25000"/>
    <n v="0"/>
    <x v="2"/>
    <s v="US"/>
    <s v="USD"/>
    <n v="1447734439"/>
    <n v="1444274839"/>
    <x v="0"/>
    <n v="0"/>
    <b v="0"/>
    <s v="theater/musical"/>
    <n v="0"/>
    <n v="0"/>
    <s v="theater"/>
    <s v="musical"/>
    <d v="2015-10-08T03:27:19"/>
    <d v="2015-11-17T04:27:19"/>
    <n v="40"/>
  </r>
  <r>
    <n v="3644"/>
    <n v="5000"/>
    <n v="821"/>
    <x v="2"/>
    <s v="US"/>
    <s v="USD"/>
    <n v="1457413140"/>
    <n v="1454996887"/>
    <x v="0"/>
    <n v="12"/>
    <b v="0"/>
    <s v="theater/musical"/>
    <n v="16"/>
    <n v="68.42"/>
    <s v="theater"/>
    <s v="musical"/>
    <d v="2016-02-09T05:48:07"/>
    <d v="2016-03-08T04:59:00"/>
    <n v="28"/>
  </r>
  <r>
    <n v="3646"/>
    <n v="10000"/>
    <n v="481"/>
    <x v="2"/>
    <s v="US"/>
    <s v="USD"/>
    <n v="1434497400"/>
    <n v="1431770802"/>
    <x v="0"/>
    <n v="8"/>
    <b v="0"/>
    <s v="theater/musical"/>
    <n v="5"/>
    <n v="60.13"/>
    <s v="theater"/>
    <s v="musical"/>
    <d v="2015-05-16T10:06:42"/>
    <d v="2015-06-16T23:30:00"/>
    <n v="32"/>
  </r>
  <r>
    <n v="3648"/>
    <n v="40000"/>
    <n v="40153"/>
    <x v="0"/>
    <s v="US"/>
    <s v="USD"/>
    <n v="1412492445"/>
    <n v="1409900445"/>
    <x v="0"/>
    <n v="73"/>
    <b v="1"/>
    <s v="theater/plays"/>
    <n v="100"/>
    <n v="550.04"/>
    <s v="theater"/>
    <s v="plays"/>
    <d v="2014-09-05T07:00:45"/>
    <d v="2014-10-05T07:00:45"/>
    <n v="30"/>
  </r>
  <r>
    <n v="3651"/>
    <n v="500"/>
    <n v="520"/>
    <x v="0"/>
    <s v="US"/>
    <s v="USD"/>
    <n v="1407686340"/>
    <n v="1404833442"/>
    <x v="0"/>
    <n v="9"/>
    <b v="1"/>
    <s v="theater/plays"/>
    <n v="104"/>
    <n v="57.78"/>
    <s v="theater"/>
    <s v="plays"/>
    <d v="2014-07-08T15:30:42"/>
    <d v="2014-08-10T15:59:00"/>
    <n v="33"/>
  </r>
  <r>
    <n v="3655"/>
    <n v="5000"/>
    <n v="5813"/>
    <x v="0"/>
    <s v="US"/>
    <s v="USD"/>
    <n v="1437202740"/>
    <n v="1434654998"/>
    <x v="0"/>
    <n v="79"/>
    <b v="1"/>
    <s v="theater/plays"/>
    <n v="116"/>
    <n v="73.58"/>
    <s v="theater"/>
    <s v="plays"/>
    <d v="2015-06-18T19:16:38"/>
    <d v="2015-07-18T06:59:00"/>
    <n v="29"/>
  </r>
  <r>
    <n v="3658"/>
    <n v="1500"/>
    <n v="1510"/>
    <x v="0"/>
    <s v="US"/>
    <s v="USD"/>
    <n v="1404273540"/>
    <n v="1400272580"/>
    <x v="0"/>
    <n v="20"/>
    <b v="1"/>
    <s v="theater/plays"/>
    <n v="101"/>
    <n v="75.5"/>
    <s v="theater"/>
    <s v="plays"/>
    <d v="2014-05-16T20:36:20"/>
    <d v="2014-07-02T03:59:00"/>
    <n v="46"/>
  </r>
  <r>
    <n v="3659"/>
    <n v="3000"/>
    <n v="3061"/>
    <x v="0"/>
    <s v="US"/>
    <s v="USD"/>
    <n v="1426775940"/>
    <n v="1424414350"/>
    <x v="0"/>
    <n v="13"/>
    <b v="1"/>
    <s v="theater/plays"/>
    <n v="102"/>
    <n v="235.46"/>
    <s v="theater"/>
    <s v="plays"/>
    <d v="2015-02-20T06:39:10"/>
    <d v="2015-03-19T14:39:00"/>
    <n v="27"/>
  </r>
  <r>
    <n v="3661"/>
    <n v="3000"/>
    <n v="3330"/>
    <x v="0"/>
    <s v="US"/>
    <s v="USD"/>
    <n v="1460260800"/>
    <n v="1458336672"/>
    <x v="0"/>
    <n v="36"/>
    <b v="1"/>
    <s v="theater/plays"/>
    <n v="111"/>
    <n v="92.5"/>
    <s v="theater"/>
    <s v="plays"/>
    <d v="2016-03-18T21:31:12"/>
    <d v="2016-04-10T04:00:00"/>
    <n v="22"/>
  </r>
  <r>
    <n v="3664"/>
    <n v="800"/>
    <n v="875"/>
    <x v="0"/>
    <s v="US"/>
    <s v="USD"/>
    <n v="1466056689"/>
    <n v="1464847089"/>
    <x v="0"/>
    <n v="19"/>
    <b v="1"/>
    <s v="theater/plays"/>
    <n v="109"/>
    <n v="46.05"/>
    <s v="theater"/>
    <s v="plays"/>
    <d v="2016-06-02T05:58:09"/>
    <d v="2016-06-16T05:58:09"/>
    <n v="14"/>
  </r>
  <r>
    <n v="3666"/>
    <n v="1200"/>
    <n v="1200"/>
    <x v="0"/>
    <s v="US"/>
    <s v="USD"/>
    <n v="1406185200"/>
    <n v="1404337382"/>
    <x v="0"/>
    <n v="38"/>
    <b v="1"/>
    <s v="theater/plays"/>
    <n v="100"/>
    <n v="31.58"/>
    <s v="theater"/>
    <s v="plays"/>
    <d v="2014-07-02T21:43:02"/>
    <d v="2014-07-24T07:00:00"/>
    <n v="21"/>
  </r>
  <r>
    <n v="3668"/>
    <n v="1000"/>
    <n v="1035"/>
    <x v="0"/>
    <s v="US"/>
    <s v="USD"/>
    <n v="1437676380"/>
    <n v="1435670452"/>
    <x v="0"/>
    <n v="28"/>
    <b v="1"/>
    <s v="theater/plays"/>
    <n v="104"/>
    <n v="36.96"/>
    <s v="theater"/>
    <s v="plays"/>
    <d v="2015-06-30T13:20:52"/>
    <d v="2015-07-23T18:33:00"/>
    <n v="23"/>
  </r>
  <r>
    <n v="3671"/>
    <n v="3500"/>
    <n v="3530"/>
    <x v="0"/>
    <s v="US"/>
    <s v="USD"/>
    <n v="1405915140"/>
    <n v="1404140667"/>
    <x v="0"/>
    <n v="40"/>
    <b v="1"/>
    <s v="theater/plays"/>
    <n v="101"/>
    <n v="88.25"/>
    <s v="theater"/>
    <s v="plays"/>
    <d v="2014-06-30T15:04:27"/>
    <d v="2014-07-21T03:59:00"/>
    <n v="21"/>
  </r>
  <r>
    <n v="3676"/>
    <n v="800"/>
    <n v="1030"/>
    <x v="0"/>
    <s v="US"/>
    <s v="USD"/>
    <n v="1410550484"/>
    <n v="1408995284"/>
    <x v="0"/>
    <n v="16"/>
    <b v="1"/>
    <s v="theater/plays"/>
    <n v="129"/>
    <n v="64.38"/>
    <s v="theater"/>
    <s v="plays"/>
    <d v="2014-08-25T19:34:44"/>
    <d v="2014-09-12T19:34:44"/>
    <n v="18"/>
  </r>
  <r>
    <n v="3677"/>
    <n v="12000"/>
    <n v="12348.5"/>
    <x v="0"/>
    <s v="US"/>
    <s v="USD"/>
    <n v="1404359940"/>
    <n v="1402580818"/>
    <x v="0"/>
    <n v="199"/>
    <b v="1"/>
    <s v="theater/plays"/>
    <n v="103"/>
    <n v="62.05"/>
    <s v="theater"/>
    <s v="plays"/>
    <d v="2014-06-12T13:46:58"/>
    <d v="2014-07-03T03:59:00"/>
    <n v="21"/>
  </r>
  <r>
    <n v="3679"/>
    <n v="2000"/>
    <n v="2202"/>
    <x v="0"/>
    <s v="US"/>
    <s v="USD"/>
    <n v="1404190740"/>
    <n v="1401214581"/>
    <x v="0"/>
    <n v="30"/>
    <b v="1"/>
    <s v="theater/plays"/>
    <n v="110"/>
    <n v="73.400000000000006"/>
    <s v="theater"/>
    <s v="plays"/>
    <d v="2014-05-27T18:16:21"/>
    <d v="2014-07-01T04:59:00"/>
    <n v="34"/>
  </r>
  <r>
    <n v="3680"/>
    <n v="3000"/>
    <n v="3383"/>
    <x v="0"/>
    <s v="US"/>
    <s v="USD"/>
    <n v="1475664834"/>
    <n v="1473850434"/>
    <x v="0"/>
    <n v="34"/>
    <b v="1"/>
    <s v="theater/plays"/>
    <n v="113"/>
    <n v="99.5"/>
    <s v="theater"/>
    <s v="plays"/>
    <d v="2016-09-14T10:53:54"/>
    <d v="2016-10-05T10:53:54"/>
    <n v="21"/>
  </r>
  <r>
    <n v="3681"/>
    <n v="1000"/>
    <n v="1119"/>
    <x v="0"/>
    <s v="US"/>
    <s v="USD"/>
    <n v="1452872290"/>
    <n v="1452008290"/>
    <x v="0"/>
    <n v="18"/>
    <b v="1"/>
    <s v="theater/plays"/>
    <n v="112"/>
    <n v="62.17"/>
    <s v="theater"/>
    <s v="plays"/>
    <d v="2016-01-05T15:38:10"/>
    <d v="2016-01-15T15:38:10"/>
    <n v="10"/>
  </r>
  <r>
    <n v="3682"/>
    <n v="3000"/>
    <n v="4176"/>
    <x v="0"/>
    <s v="US"/>
    <s v="USD"/>
    <n v="1402901940"/>
    <n v="1399998418"/>
    <x v="0"/>
    <n v="67"/>
    <b v="1"/>
    <s v="theater/plays"/>
    <n v="139"/>
    <n v="62.33"/>
    <s v="theater"/>
    <s v="plays"/>
    <d v="2014-05-13T16:26:58"/>
    <d v="2014-06-16T06:59:00"/>
    <n v="34"/>
  </r>
  <r>
    <n v="3683"/>
    <n v="3500"/>
    <n v="3880"/>
    <x v="0"/>
    <s v="US"/>
    <s v="USD"/>
    <n v="1476931696"/>
    <n v="1474339696"/>
    <x v="0"/>
    <n v="66"/>
    <b v="1"/>
    <s v="theater/plays"/>
    <n v="111"/>
    <n v="58.79"/>
    <s v="theater"/>
    <s v="plays"/>
    <d v="2016-09-20T02:48:16"/>
    <d v="2016-10-20T02:48:16"/>
    <n v="30"/>
  </r>
  <r>
    <n v="3684"/>
    <n v="750"/>
    <n v="1043"/>
    <x v="0"/>
    <s v="US"/>
    <s v="USD"/>
    <n v="1441167586"/>
    <n v="1438575586"/>
    <x v="0"/>
    <n v="23"/>
    <b v="1"/>
    <s v="theater/plays"/>
    <n v="139"/>
    <n v="45.35"/>
    <s v="theater"/>
    <s v="plays"/>
    <d v="2015-08-03T04:19:46"/>
    <d v="2015-09-02T04:19:46"/>
    <n v="30"/>
  </r>
  <r>
    <n v="3685"/>
    <n v="5000"/>
    <n v="5285"/>
    <x v="0"/>
    <s v="US"/>
    <s v="USD"/>
    <n v="1400533200"/>
    <n v="1398348859"/>
    <x v="0"/>
    <n v="126"/>
    <b v="1"/>
    <s v="theater/plays"/>
    <n v="106"/>
    <n v="41.94"/>
    <s v="theater"/>
    <s v="plays"/>
    <d v="2014-04-24T14:14:19"/>
    <d v="2014-05-19T21:00:00"/>
    <n v="25"/>
  </r>
  <r>
    <n v="3686"/>
    <n v="350"/>
    <n v="355"/>
    <x v="0"/>
    <s v="US"/>
    <s v="USD"/>
    <n v="1440820740"/>
    <n v="1439567660"/>
    <x v="0"/>
    <n v="6"/>
    <b v="1"/>
    <s v="theater/plays"/>
    <n v="101"/>
    <n v="59.17"/>
    <s v="theater"/>
    <s v="plays"/>
    <d v="2015-08-14T15:54:20"/>
    <d v="2015-08-29T03:59:00"/>
    <n v="15"/>
  </r>
  <r>
    <n v="3687"/>
    <n v="5000"/>
    <n v="5012.25"/>
    <x v="0"/>
    <s v="US"/>
    <s v="USD"/>
    <n v="1403846055"/>
    <n v="1401254055"/>
    <x v="0"/>
    <n v="25"/>
    <b v="1"/>
    <s v="theater/plays"/>
    <n v="100"/>
    <n v="200.49"/>
    <s v="theater"/>
    <s v="plays"/>
    <d v="2014-05-28T05:14:15"/>
    <d v="2014-06-27T05:14:15"/>
    <n v="30"/>
  </r>
  <r>
    <n v="3689"/>
    <n v="3000"/>
    <n v="3550"/>
    <x v="0"/>
    <s v="US"/>
    <s v="USD"/>
    <n v="1434925500"/>
    <n v="1432410639"/>
    <x v="0"/>
    <n v="62"/>
    <b v="1"/>
    <s v="theater/plays"/>
    <n v="118"/>
    <n v="57.26"/>
    <s v="theater"/>
    <s v="plays"/>
    <d v="2015-05-23T19:50:39"/>
    <d v="2015-06-21T22:25:00"/>
    <n v="29"/>
  </r>
  <r>
    <n v="3690"/>
    <n v="1500"/>
    <n v="1800"/>
    <x v="0"/>
    <s v="US"/>
    <s v="USD"/>
    <n v="1417101683"/>
    <n v="1414506083"/>
    <x v="0"/>
    <n v="31"/>
    <b v="1"/>
    <s v="theater/plays"/>
    <n v="120"/>
    <n v="58.06"/>
    <s v="theater"/>
    <s v="plays"/>
    <d v="2014-10-28T14:21:23"/>
    <d v="2014-11-27T15:21:23"/>
    <n v="30"/>
  </r>
  <r>
    <n v="3691"/>
    <n v="40000"/>
    <n v="51184"/>
    <x v="0"/>
    <s v="US"/>
    <s v="USD"/>
    <n v="1425272340"/>
    <n v="1421426929"/>
    <x v="0"/>
    <n v="274"/>
    <b v="1"/>
    <s v="theater/plays"/>
    <n v="128"/>
    <n v="186.8"/>
    <s v="theater"/>
    <s v="plays"/>
    <d v="2015-01-16T16:48:49"/>
    <d v="2015-03-02T04:59:00"/>
    <n v="45"/>
  </r>
  <r>
    <n v="3692"/>
    <n v="1000"/>
    <n v="1260"/>
    <x v="0"/>
    <s v="US"/>
    <s v="USD"/>
    <n v="1411084800"/>
    <n v="1410304179"/>
    <x v="0"/>
    <n v="17"/>
    <b v="1"/>
    <s v="theater/plays"/>
    <n v="126"/>
    <n v="74.12"/>
    <s v="theater"/>
    <s v="plays"/>
    <d v="2014-09-09T23:09:39"/>
    <d v="2014-09-19T00:00:00"/>
    <n v="9"/>
  </r>
  <r>
    <n v="3694"/>
    <n v="3500"/>
    <n v="3760"/>
    <x v="0"/>
    <s v="US"/>
    <s v="USD"/>
    <n v="1465178400"/>
    <n v="1461985967"/>
    <x v="0"/>
    <n v="60"/>
    <b v="1"/>
    <s v="theater/plays"/>
    <n v="107"/>
    <n v="62.67"/>
    <s v="theater"/>
    <s v="plays"/>
    <d v="2016-04-30T03:12:47"/>
    <d v="2016-06-06T02:00:00"/>
    <n v="37"/>
  </r>
  <r>
    <n v="3695"/>
    <n v="4000"/>
    <n v="4005"/>
    <x v="0"/>
    <s v="US"/>
    <s v="USD"/>
    <n v="1421009610"/>
    <n v="1419281610"/>
    <x v="0"/>
    <n v="33"/>
    <b v="1"/>
    <s v="theater/plays"/>
    <n v="100"/>
    <n v="121.36"/>
    <s v="theater"/>
    <s v="plays"/>
    <d v="2014-12-22T20:53:30"/>
    <d v="2015-01-11T20:53:30"/>
    <n v="20"/>
  </r>
  <r>
    <n v="3698"/>
    <n v="5000"/>
    <n v="5526"/>
    <x v="0"/>
    <s v="US"/>
    <s v="USD"/>
    <n v="1456946487"/>
    <n v="1454354487"/>
    <x v="0"/>
    <n v="136"/>
    <b v="1"/>
    <s v="theater/plays"/>
    <n v="111"/>
    <n v="40.630000000000003"/>
    <s v="theater"/>
    <s v="plays"/>
    <d v="2016-02-01T19:21:27"/>
    <d v="2016-03-02T19:21:27"/>
    <n v="30"/>
  </r>
  <r>
    <n v="3699"/>
    <n v="2500"/>
    <n v="2520"/>
    <x v="0"/>
    <s v="US"/>
    <s v="USD"/>
    <n v="1413383216"/>
    <n v="1410791216"/>
    <x v="0"/>
    <n v="40"/>
    <b v="1"/>
    <s v="theater/plays"/>
    <n v="101"/>
    <n v="63"/>
    <s v="theater"/>
    <s v="plays"/>
    <d v="2014-09-15T14:26:56"/>
    <d v="2014-10-15T14:26:56"/>
    <n v="30"/>
  </r>
  <r>
    <n v="3700"/>
    <n v="500"/>
    <n v="606"/>
    <x v="0"/>
    <s v="US"/>
    <s v="USD"/>
    <n v="1412092800"/>
    <n v="1409493800"/>
    <x v="0"/>
    <n v="18"/>
    <b v="1"/>
    <s v="theater/plays"/>
    <n v="121"/>
    <n v="33.67"/>
    <s v="theater"/>
    <s v="plays"/>
    <d v="2014-08-31T14:03:20"/>
    <d v="2014-09-30T16:00:00"/>
    <n v="30"/>
  </r>
  <r>
    <n v="3703"/>
    <n v="1050"/>
    <n v="1296"/>
    <x v="0"/>
    <s v="US"/>
    <s v="USD"/>
    <n v="1471071540"/>
    <n v="1467720388"/>
    <x v="0"/>
    <n v="30"/>
    <b v="1"/>
    <s v="theater/plays"/>
    <n v="123"/>
    <n v="43.2"/>
    <s v="theater"/>
    <s v="plays"/>
    <d v="2016-07-05T12:06:28"/>
    <d v="2016-08-13T06:59:00"/>
    <n v="39"/>
  </r>
  <r>
    <n v="3705"/>
    <n v="2827"/>
    <n v="2925"/>
    <x v="0"/>
    <s v="US"/>
    <s v="USD"/>
    <n v="1403546400"/>
    <n v="1401714114"/>
    <x v="0"/>
    <n v="35"/>
    <b v="1"/>
    <s v="theater/plays"/>
    <n v="103"/>
    <n v="83.57"/>
    <s v="theater"/>
    <s v="plays"/>
    <d v="2014-06-02T13:01:54"/>
    <d v="2014-06-23T18:00:00"/>
    <n v="21"/>
  </r>
  <r>
    <n v="3706"/>
    <n v="1500"/>
    <n v="1820"/>
    <x v="0"/>
    <s v="US"/>
    <s v="USD"/>
    <n v="1410558949"/>
    <n v="1409262949"/>
    <x v="0"/>
    <n v="13"/>
    <b v="1"/>
    <s v="theater/plays"/>
    <n v="121"/>
    <n v="140"/>
    <s v="theater"/>
    <s v="plays"/>
    <d v="2014-08-28T21:55:49"/>
    <d v="2014-09-12T21:55:49"/>
    <n v="15"/>
  </r>
  <r>
    <n v="3707"/>
    <n v="1000"/>
    <n v="1860"/>
    <x v="0"/>
    <s v="US"/>
    <s v="USD"/>
    <n v="1469165160"/>
    <n v="1467335378"/>
    <x v="0"/>
    <n v="23"/>
    <b v="1"/>
    <s v="theater/plays"/>
    <n v="186"/>
    <n v="80.87"/>
    <s v="theater"/>
    <s v="plays"/>
    <d v="2016-07-01T01:09:38"/>
    <d v="2016-07-22T05:26:00"/>
    <n v="21"/>
  </r>
  <r>
    <n v="3708"/>
    <n v="700"/>
    <n v="2100"/>
    <x v="0"/>
    <s v="US"/>
    <s v="USD"/>
    <n v="1404444286"/>
    <n v="1403234686"/>
    <x v="0"/>
    <n v="39"/>
    <b v="1"/>
    <s v="theater/plays"/>
    <n v="300"/>
    <n v="53.85"/>
    <s v="theater"/>
    <s v="plays"/>
    <d v="2014-06-20T03:24:46"/>
    <d v="2014-07-04T03:24:46"/>
    <n v="14"/>
  </r>
  <r>
    <n v="3710"/>
    <n v="1300"/>
    <n v="1835"/>
    <x v="0"/>
    <s v="US"/>
    <s v="USD"/>
    <n v="1428068988"/>
    <n v="1425908988"/>
    <x v="0"/>
    <n v="27"/>
    <b v="1"/>
    <s v="theater/plays"/>
    <n v="141"/>
    <n v="67.959999999999994"/>
    <s v="theater"/>
    <s v="plays"/>
    <d v="2015-03-09T13:49:48"/>
    <d v="2015-04-03T13:49:48"/>
    <n v="25"/>
  </r>
  <r>
    <n v="3711"/>
    <n v="500"/>
    <n v="570"/>
    <x v="0"/>
    <s v="US"/>
    <s v="USD"/>
    <n v="1402848000"/>
    <n v="1400606573"/>
    <x v="0"/>
    <n v="21"/>
    <b v="1"/>
    <s v="theater/plays"/>
    <n v="114"/>
    <n v="27.14"/>
    <s v="theater"/>
    <s v="plays"/>
    <d v="2014-05-20T17:22:53"/>
    <d v="2014-06-15T16:00:00"/>
    <n v="26"/>
  </r>
  <r>
    <n v="3712"/>
    <n v="7500"/>
    <n v="11530"/>
    <x v="0"/>
    <s v="US"/>
    <s v="USD"/>
    <n v="1433055540"/>
    <n v="1431230867"/>
    <x v="0"/>
    <n v="104"/>
    <b v="1"/>
    <s v="theater/plays"/>
    <n v="154"/>
    <n v="110.87"/>
    <s v="theater"/>
    <s v="plays"/>
    <d v="2015-05-10T04:07:47"/>
    <d v="2015-05-31T06:59:00"/>
    <n v="21"/>
  </r>
  <r>
    <n v="3713"/>
    <n v="2000"/>
    <n v="2030"/>
    <x v="0"/>
    <s v="US"/>
    <s v="USD"/>
    <n v="1465062166"/>
    <n v="1463334166"/>
    <x v="0"/>
    <n v="19"/>
    <b v="1"/>
    <s v="theater/plays"/>
    <n v="102"/>
    <n v="106.84"/>
    <s v="theater"/>
    <s v="plays"/>
    <d v="2016-05-15T17:42:46"/>
    <d v="2016-06-04T17:42:46"/>
    <n v="20"/>
  </r>
  <r>
    <n v="3714"/>
    <n v="10000"/>
    <n v="10235"/>
    <x v="0"/>
    <s v="US"/>
    <s v="USD"/>
    <n v="1432612740"/>
    <n v="1429881667"/>
    <x v="0"/>
    <n v="97"/>
    <b v="1"/>
    <s v="theater/plays"/>
    <n v="102"/>
    <n v="105.52"/>
    <s v="theater"/>
    <s v="plays"/>
    <d v="2015-04-24T13:21:07"/>
    <d v="2015-05-26T03:59:00"/>
    <n v="32"/>
  </r>
  <r>
    <n v="3716"/>
    <n v="800"/>
    <n v="1246"/>
    <x v="0"/>
    <s v="US"/>
    <s v="USD"/>
    <n v="1453411109"/>
    <n v="1450819109"/>
    <x v="0"/>
    <n v="24"/>
    <b v="1"/>
    <s v="theater/plays"/>
    <n v="156"/>
    <n v="51.92"/>
    <s v="theater"/>
    <s v="plays"/>
    <d v="2015-12-22T21:18:29"/>
    <d v="2016-01-21T21:18:29"/>
    <n v="30"/>
  </r>
  <r>
    <n v="3720"/>
    <n v="3300"/>
    <n v="3449"/>
    <x v="0"/>
    <s v="US"/>
    <s v="USD"/>
    <n v="1435881006"/>
    <n v="1433980206"/>
    <x v="0"/>
    <n v="40"/>
    <b v="1"/>
    <s v="theater/plays"/>
    <n v="105"/>
    <n v="86.23"/>
    <s v="theater"/>
    <s v="plays"/>
    <d v="2015-06-10T23:50:06"/>
    <d v="2015-07-02T23:50:06"/>
    <n v="22"/>
  </r>
  <r>
    <n v="3721"/>
    <n v="5000"/>
    <n v="5040"/>
    <x v="0"/>
    <s v="US"/>
    <s v="USD"/>
    <n v="1415230084"/>
    <n v="1413412084"/>
    <x v="0"/>
    <n v="44"/>
    <b v="1"/>
    <s v="theater/plays"/>
    <n v="101"/>
    <n v="114.55"/>
    <s v="theater"/>
    <s v="plays"/>
    <d v="2014-10-15T22:28:04"/>
    <d v="2014-11-05T23:28:04"/>
    <n v="21"/>
  </r>
  <r>
    <n v="3726"/>
    <n v="850"/>
    <n v="2879"/>
    <x v="0"/>
    <s v="US"/>
    <s v="USD"/>
    <n v="1461963600"/>
    <n v="1459567371"/>
    <x v="0"/>
    <n v="46"/>
    <b v="1"/>
    <s v="theater/plays"/>
    <n v="339"/>
    <n v="62.59"/>
    <s v="theater"/>
    <s v="plays"/>
    <d v="2016-04-02T03:22:51"/>
    <d v="2016-04-29T21:00:00"/>
    <n v="28"/>
  </r>
  <r>
    <n v="3727"/>
    <n v="2000"/>
    <n v="2015"/>
    <x v="0"/>
    <s v="US"/>
    <s v="USD"/>
    <n v="1476939300"/>
    <n v="1474273294"/>
    <x v="0"/>
    <n v="33"/>
    <b v="1"/>
    <s v="theater/plays"/>
    <n v="101"/>
    <n v="61.06"/>
    <s v="theater"/>
    <s v="plays"/>
    <d v="2016-09-19T08:21:34"/>
    <d v="2016-10-20T04:55:00"/>
    <n v="31"/>
  </r>
  <r>
    <n v="3728"/>
    <n v="20000"/>
    <n v="1862"/>
    <x v="2"/>
    <s v="US"/>
    <s v="USD"/>
    <n v="1439957176"/>
    <n v="1437365176"/>
    <x v="0"/>
    <n v="31"/>
    <b v="0"/>
    <s v="theater/plays"/>
    <n v="9"/>
    <n v="60.06"/>
    <s v="theater"/>
    <s v="plays"/>
    <d v="2015-07-20T04:06:16"/>
    <d v="2015-08-19T04:06:16"/>
    <n v="30"/>
  </r>
  <r>
    <n v="3729"/>
    <n v="5000"/>
    <n v="362"/>
    <x v="2"/>
    <s v="US"/>
    <s v="USD"/>
    <n v="1427082912"/>
    <n v="1423198512"/>
    <x v="0"/>
    <n v="5"/>
    <b v="0"/>
    <s v="theater/plays"/>
    <n v="7"/>
    <n v="72.400000000000006"/>
    <s v="theater"/>
    <s v="plays"/>
    <d v="2015-02-06T04:55:12"/>
    <d v="2015-03-23T03:55:12"/>
    <n v="45"/>
  </r>
  <r>
    <n v="3730"/>
    <n v="1000"/>
    <n v="100"/>
    <x v="2"/>
    <s v="US"/>
    <s v="USD"/>
    <n v="1439828159"/>
    <n v="1437236159"/>
    <x v="0"/>
    <n v="1"/>
    <b v="0"/>
    <s v="theater/plays"/>
    <n v="10"/>
    <n v="100"/>
    <s v="theater"/>
    <s v="plays"/>
    <d v="2015-07-18T16:15:59"/>
    <d v="2015-08-17T16:15:59"/>
    <n v="30"/>
  </r>
  <r>
    <n v="3731"/>
    <n v="5500"/>
    <n v="620"/>
    <x v="2"/>
    <s v="US"/>
    <s v="USD"/>
    <n v="1420860180"/>
    <n v="1418234646"/>
    <x v="0"/>
    <n v="12"/>
    <b v="0"/>
    <s v="theater/plays"/>
    <n v="11"/>
    <n v="51.67"/>
    <s v="theater"/>
    <s v="plays"/>
    <d v="2014-12-10T18:04:06"/>
    <d v="2015-01-10T03:23:00"/>
    <n v="30"/>
  </r>
  <r>
    <n v="3733"/>
    <n v="1500"/>
    <n v="0"/>
    <x v="2"/>
    <s v="US"/>
    <s v="USD"/>
    <n v="1429396200"/>
    <n v="1428539708"/>
    <x v="0"/>
    <n v="0"/>
    <b v="0"/>
    <s v="theater/plays"/>
    <n v="0"/>
    <n v="0"/>
    <s v="theater"/>
    <s v="plays"/>
    <d v="2015-04-09T00:35:08"/>
    <d v="2015-04-18T22:30:00"/>
    <n v="10"/>
  </r>
  <r>
    <n v="3734"/>
    <n v="1500"/>
    <n v="427"/>
    <x v="2"/>
    <s v="US"/>
    <s v="USD"/>
    <n v="1432589896"/>
    <n v="1427405896"/>
    <x v="0"/>
    <n v="7"/>
    <b v="0"/>
    <s v="theater/plays"/>
    <n v="28"/>
    <n v="61"/>
    <s v="theater"/>
    <s v="plays"/>
    <d v="2015-03-26T21:38:16"/>
    <d v="2015-05-25T21:38:16"/>
    <n v="60"/>
  </r>
  <r>
    <n v="3737"/>
    <n v="700"/>
    <n v="150"/>
    <x v="2"/>
    <s v="US"/>
    <s v="USD"/>
    <n v="1447311540"/>
    <n v="1445358903"/>
    <x v="0"/>
    <n v="4"/>
    <b v="0"/>
    <s v="theater/plays"/>
    <n v="21"/>
    <n v="37.5"/>
    <s v="theater"/>
    <s v="plays"/>
    <d v="2015-10-20T16:35:03"/>
    <d v="2015-11-12T06:59:00"/>
    <n v="23"/>
  </r>
  <r>
    <n v="3740"/>
    <n v="2000"/>
    <n v="358"/>
    <x v="2"/>
    <s v="US"/>
    <s v="USD"/>
    <n v="1407808438"/>
    <n v="1405217355"/>
    <x v="0"/>
    <n v="14"/>
    <b v="0"/>
    <s v="theater/plays"/>
    <n v="18"/>
    <n v="25.57"/>
    <s v="theater"/>
    <s v="plays"/>
    <d v="2014-07-13T02:09:15"/>
    <d v="2014-08-12T01:53:58"/>
    <n v="30"/>
  </r>
  <r>
    <n v="3741"/>
    <n v="20000"/>
    <n v="0"/>
    <x v="2"/>
    <s v="US"/>
    <s v="USD"/>
    <n v="1450389950"/>
    <n v="1447797950"/>
    <x v="0"/>
    <n v="0"/>
    <b v="0"/>
    <s v="theater/plays"/>
    <n v="0"/>
    <n v="0"/>
    <s v="theater"/>
    <s v="plays"/>
    <d v="2015-11-17T22:05:50"/>
    <d v="2015-12-17T22:05:50"/>
    <n v="30"/>
  </r>
  <r>
    <n v="3742"/>
    <n v="5000"/>
    <n v="100"/>
    <x v="2"/>
    <s v="US"/>
    <s v="USD"/>
    <n v="1409980144"/>
    <n v="1407388144"/>
    <x v="0"/>
    <n v="4"/>
    <b v="0"/>
    <s v="theater/plays"/>
    <n v="2"/>
    <n v="25"/>
    <s v="theater"/>
    <s v="plays"/>
    <d v="2014-08-07T05:09:04"/>
    <d v="2014-09-06T05:09:04"/>
    <n v="30"/>
  </r>
  <r>
    <n v="3743"/>
    <n v="2200"/>
    <n v="0"/>
    <x v="2"/>
    <s v="US"/>
    <s v="USD"/>
    <n v="1404406964"/>
    <n v="1401814964"/>
    <x v="0"/>
    <n v="0"/>
    <b v="0"/>
    <s v="theater/plays"/>
    <n v="0"/>
    <n v="0"/>
    <s v="theater"/>
    <s v="plays"/>
    <d v="2014-06-03T17:02:44"/>
    <d v="2014-07-03T17:02:44"/>
    <n v="30"/>
  </r>
  <r>
    <n v="3744"/>
    <n v="1200"/>
    <n v="0"/>
    <x v="2"/>
    <s v="US"/>
    <s v="USD"/>
    <n v="1404532740"/>
    <n v="1401823952"/>
    <x v="0"/>
    <n v="0"/>
    <b v="0"/>
    <s v="theater/plays"/>
    <n v="0"/>
    <n v="0"/>
    <s v="theater"/>
    <s v="plays"/>
    <d v="2014-06-03T19:32:32"/>
    <d v="2014-07-05T03:59:00"/>
    <n v="31"/>
  </r>
  <r>
    <n v="3745"/>
    <n v="100"/>
    <n v="10"/>
    <x v="2"/>
    <s v="US"/>
    <s v="USD"/>
    <n v="1407689102"/>
    <n v="1405097102"/>
    <x v="0"/>
    <n v="1"/>
    <b v="0"/>
    <s v="theater/plays"/>
    <n v="10"/>
    <n v="10"/>
    <s v="theater"/>
    <s v="plays"/>
    <d v="2014-07-11T16:45:02"/>
    <d v="2014-08-10T16:45:02"/>
    <n v="30"/>
  </r>
  <r>
    <n v="3746"/>
    <n v="8500"/>
    <n v="202"/>
    <x v="2"/>
    <s v="US"/>
    <s v="USD"/>
    <n v="1475918439"/>
    <n v="1473326439"/>
    <x v="0"/>
    <n v="1"/>
    <b v="0"/>
    <s v="theater/plays"/>
    <n v="2"/>
    <n v="202"/>
    <s v="theater"/>
    <s v="plays"/>
    <d v="2016-09-08T09:20:39"/>
    <d v="2016-10-08T09:20:39"/>
    <n v="30"/>
  </r>
  <r>
    <n v="3748"/>
    <n v="5000"/>
    <n v="5176"/>
    <x v="0"/>
    <s v="US"/>
    <s v="USD"/>
    <n v="1455602340"/>
    <n v="1453827436"/>
    <x v="0"/>
    <n v="52"/>
    <b v="1"/>
    <s v="theater/musical"/>
    <n v="104"/>
    <n v="99.54"/>
    <s v="theater"/>
    <s v="musical"/>
    <d v="2016-01-26T16:57:16"/>
    <d v="2016-02-16T05:59:00"/>
    <n v="21"/>
  </r>
  <r>
    <n v="3749"/>
    <n v="500"/>
    <n v="525"/>
    <x v="0"/>
    <s v="US"/>
    <s v="USD"/>
    <n v="1461902340"/>
    <n v="1459220588"/>
    <x v="0"/>
    <n v="7"/>
    <b v="1"/>
    <s v="theater/musical"/>
    <n v="105"/>
    <n v="75"/>
    <s v="theater"/>
    <s v="musical"/>
    <d v="2016-03-29T03:03:08"/>
    <d v="2016-04-29T03:59:00"/>
    <n v="31"/>
  </r>
  <r>
    <n v="3750"/>
    <n v="6000"/>
    <n v="6027"/>
    <x v="0"/>
    <s v="US"/>
    <s v="USD"/>
    <n v="1423555140"/>
    <n v="1421105608"/>
    <x v="0"/>
    <n v="28"/>
    <b v="1"/>
    <s v="theater/musical"/>
    <n v="100"/>
    <n v="215.25"/>
    <s v="theater"/>
    <s v="musical"/>
    <d v="2015-01-12T23:33:28"/>
    <d v="2015-02-10T07:59:00"/>
    <n v="28"/>
  </r>
  <r>
    <n v="3751"/>
    <n v="1000"/>
    <n v="1326"/>
    <x v="0"/>
    <s v="US"/>
    <s v="USD"/>
    <n v="1459641073"/>
    <n v="1454460673"/>
    <x v="0"/>
    <n v="11"/>
    <b v="1"/>
    <s v="theater/musical"/>
    <n v="133"/>
    <n v="120.55"/>
    <s v="theater"/>
    <s v="musical"/>
    <d v="2016-02-03T00:51:13"/>
    <d v="2016-04-02T23:51:13"/>
    <n v="60"/>
  </r>
  <r>
    <n v="3753"/>
    <n v="5000"/>
    <n v="5167"/>
    <x v="0"/>
    <s v="US"/>
    <s v="USD"/>
    <n v="1433289600"/>
    <n v="1430768800"/>
    <x v="0"/>
    <n v="30"/>
    <b v="1"/>
    <s v="theater/musical"/>
    <n v="103"/>
    <n v="172.23"/>
    <s v="theater"/>
    <s v="musical"/>
    <d v="2015-05-04T19:46:40"/>
    <d v="2015-06-03T00:00:00"/>
    <n v="29"/>
  </r>
  <r>
    <n v="3754"/>
    <n v="2500"/>
    <n v="3000"/>
    <x v="0"/>
    <s v="US"/>
    <s v="USD"/>
    <n v="1406350740"/>
    <n v="1403125737"/>
    <x v="0"/>
    <n v="27"/>
    <b v="1"/>
    <s v="theater/musical"/>
    <n v="120"/>
    <n v="111.11"/>
    <s v="theater"/>
    <s v="musical"/>
    <d v="2014-06-18T21:08:57"/>
    <d v="2014-07-26T04:59:00"/>
    <n v="37"/>
  </r>
  <r>
    <n v="3756"/>
    <n v="4500"/>
    <n v="4550"/>
    <x v="0"/>
    <s v="US"/>
    <s v="USD"/>
    <n v="1402515198"/>
    <n v="1399923198"/>
    <x v="0"/>
    <n v="17"/>
    <b v="1"/>
    <s v="theater/musical"/>
    <n v="101"/>
    <n v="267.64999999999998"/>
    <s v="theater"/>
    <s v="musical"/>
    <d v="2014-05-12T19:33:18"/>
    <d v="2014-06-11T19:33:18"/>
    <n v="30"/>
  </r>
  <r>
    <n v="3757"/>
    <n v="3500"/>
    <n v="3798"/>
    <x v="0"/>
    <s v="US"/>
    <s v="USD"/>
    <n v="1417465515"/>
    <n v="1415737515"/>
    <x v="0"/>
    <n v="50"/>
    <b v="1"/>
    <s v="theater/musical"/>
    <n v="109"/>
    <n v="75.959999999999994"/>
    <s v="theater"/>
    <s v="musical"/>
    <d v="2014-11-11T20:25:15"/>
    <d v="2014-12-01T20:25:15"/>
    <n v="20"/>
  </r>
  <r>
    <n v="3758"/>
    <n v="1500"/>
    <n v="1535"/>
    <x v="0"/>
    <s v="US"/>
    <s v="USD"/>
    <n v="1400475600"/>
    <n v="1397819938"/>
    <x v="0"/>
    <n v="26"/>
    <b v="1"/>
    <s v="theater/musical"/>
    <n v="102"/>
    <n v="59.04"/>
    <s v="theater"/>
    <s v="musical"/>
    <d v="2014-04-18T11:18:58"/>
    <d v="2014-05-19T05:00:00"/>
    <n v="31"/>
  </r>
  <r>
    <n v="3759"/>
    <n v="4000"/>
    <n v="4409.7700000000004"/>
    <x v="0"/>
    <s v="US"/>
    <s v="USD"/>
    <n v="1440556553"/>
    <n v="1435372553"/>
    <x v="0"/>
    <n v="88"/>
    <b v="1"/>
    <s v="theater/musical"/>
    <n v="110"/>
    <n v="50.11"/>
    <s v="theater"/>
    <s v="musical"/>
    <d v="2015-06-27T02:35:53"/>
    <d v="2015-08-26T02:35:53"/>
    <n v="60"/>
  </r>
  <r>
    <n v="3760"/>
    <n v="5000"/>
    <n v="5050.7700000000004"/>
    <x v="0"/>
    <s v="US"/>
    <s v="USD"/>
    <n v="1399293386"/>
    <n v="1397133386"/>
    <x v="0"/>
    <n v="91"/>
    <b v="1"/>
    <s v="theater/musical"/>
    <n v="101"/>
    <n v="55.5"/>
    <s v="theater"/>
    <s v="musical"/>
    <d v="2014-04-10T12:36:26"/>
    <d v="2014-05-05T12:36:26"/>
    <n v="25"/>
  </r>
  <r>
    <n v="3763"/>
    <n v="5000"/>
    <n v="5000"/>
    <x v="0"/>
    <s v="US"/>
    <s v="USD"/>
    <n v="1427907626"/>
    <n v="1425319226"/>
    <x v="0"/>
    <n v="77"/>
    <b v="1"/>
    <s v="theater/musical"/>
    <n v="100"/>
    <n v="64.94"/>
    <s v="theater"/>
    <s v="musical"/>
    <d v="2015-03-02T18:00:26"/>
    <d v="2015-04-01T17:00:26"/>
    <n v="30"/>
  </r>
  <r>
    <n v="3764"/>
    <n v="1500"/>
    <n v="1500"/>
    <x v="0"/>
    <s v="US"/>
    <s v="USD"/>
    <n v="1464482160"/>
    <n v="1462824832"/>
    <x v="0"/>
    <n v="27"/>
    <b v="1"/>
    <s v="theater/musical"/>
    <n v="100"/>
    <n v="55.56"/>
    <s v="theater"/>
    <s v="musical"/>
    <d v="2016-05-09T20:13:52"/>
    <d v="2016-05-29T00:36:00"/>
    <n v="19"/>
  </r>
  <r>
    <n v="3765"/>
    <n v="7000"/>
    <n v="7942"/>
    <x v="0"/>
    <s v="US"/>
    <s v="USD"/>
    <n v="1406745482"/>
    <n v="1404153482"/>
    <x v="0"/>
    <n v="107"/>
    <b v="1"/>
    <s v="theater/musical"/>
    <n v="113"/>
    <n v="74.22"/>
    <s v="theater"/>
    <s v="musical"/>
    <d v="2014-06-30T18:38:02"/>
    <d v="2014-07-30T18:38:02"/>
    <n v="30"/>
  </r>
  <r>
    <n v="3766"/>
    <n v="10000"/>
    <n v="10265.01"/>
    <x v="0"/>
    <s v="US"/>
    <s v="USD"/>
    <n v="1404360045"/>
    <n v="1401336045"/>
    <x v="0"/>
    <n v="96"/>
    <b v="1"/>
    <s v="theater/musical"/>
    <n v="103"/>
    <n v="106.93"/>
    <s v="theater"/>
    <s v="musical"/>
    <d v="2014-05-29T04:00:45"/>
    <d v="2014-07-03T04:00:45"/>
    <n v="35"/>
  </r>
  <r>
    <n v="3767"/>
    <n v="2000"/>
    <n v="2335"/>
    <x v="0"/>
    <s v="US"/>
    <s v="USD"/>
    <n v="1425185940"/>
    <n v="1423960097"/>
    <x v="0"/>
    <n v="56"/>
    <b v="1"/>
    <s v="theater/musical"/>
    <n v="117"/>
    <n v="41.7"/>
    <s v="theater"/>
    <s v="musical"/>
    <d v="2015-02-15T00:28:17"/>
    <d v="2015-03-01T04:59:00"/>
    <n v="14"/>
  </r>
  <r>
    <n v="3768"/>
    <n v="4000"/>
    <n v="4306.1099999999997"/>
    <x v="0"/>
    <s v="US"/>
    <s v="USD"/>
    <n v="1402594090"/>
    <n v="1400002090"/>
    <x v="0"/>
    <n v="58"/>
    <b v="1"/>
    <s v="theater/musical"/>
    <n v="108"/>
    <n v="74.239999999999995"/>
    <s v="theater"/>
    <s v="musical"/>
    <d v="2014-05-13T17:28:10"/>
    <d v="2014-06-12T17:28:10"/>
    <n v="30"/>
  </r>
  <r>
    <n v="3769"/>
    <n v="1100"/>
    <n v="1100"/>
    <x v="0"/>
    <s v="US"/>
    <s v="USD"/>
    <n v="1460730079"/>
    <n v="1458138079"/>
    <x v="0"/>
    <n v="15"/>
    <b v="1"/>
    <s v="theater/musical"/>
    <n v="100"/>
    <n v="73.33"/>
    <s v="theater"/>
    <s v="musical"/>
    <d v="2016-03-16T14:21:19"/>
    <d v="2016-04-15T14:21:19"/>
    <n v="30"/>
  </r>
  <r>
    <n v="3771"/>
    <n v="1000"/>
    <n v="1460"/>
    <x v="0"/>
    <s v="US"/>
    <s v="USD"/>
    <n v="1463529600"/>
    <n v="1462307652"/>
    <x v="0"/>
    <n v="38"/>
    <b v="1"/>
    <s v="theater/musical"/>
    <n v="146"/>
    <n v="38.42"/>
    <s v="theater"/>
    <s v="musical"/>
    <d v="2016-05-03T20:34:12"/>
    <d v="2016-05-18T00:00:00"/>
    <n v="14"/>
  </r>
  <r>
    <n v="3772"/>
    <n v="5000"/>
    <n v="5510"/>
    <x v="0"/>
    <s v="US"/>
    <s v="USD"/>
    <n v="1480399200"/>
    <n v="1478616506"/>
    <x v="0"/>
    <n v="33"/>
    <b v="1"/>
    <s v="theater/musical"/>
    <n v="110"/>
    <n v="166.97"/>
    <s v="theater"/>
    <s v="musical"/>
    <d v="2016-11-08T14:48:26"/>
    <d v="2016-11-29T06:00:00"/>
    <n v="21"/>
  </r>
  <r>
    <n v="3773"/>
    <n v="5000"/>
    <n v="5410"/>
    <x v="0"/>
    <s v="US"/>
    <s v="USD"/>
    <n v="1479175680"/>
    <n v="1476317247"/>
    <x v="0"/>
    <n v="57"/>
    <b v="1"/>
    <s v="theater/musical"/>
    <n v="108"/>
    <n v="94.91"/>
    <s v="theater"/>
    <s v="musical"/>
    <d v="2016-10-13T00:07:27"/>
    <d v="2016-11-15T02:08:00"/>
    <n v="33"/>
  </r>
  <r>
    <n v="3775"/>
    <n v="2000"/>
    <n v="2005"/>
    <x v="0"/>
    <s v="US"/>
    <s v="USD"/>
    <n v="1428552000"/>
    <n v="1426199843"/>
    <x v="0"/>
    <n v="14"/>
    <b v="1"/>
    <s v="theater/musical"/>
    <n v="100"/>
    <n v="143.21"/>
    <s v="theater"/>
    <s v="musical"/>
    <d v="2015-03-12T22:37:23"/>
    <d v="2015-04-09T04:00:00"/>
    <n v="27"/>
  </r>
  <r>
    <n v="3776"/>
    <n v="8000"/>
    <n v="8537"/>
    <x v="0"/>
    <s v="US"/>
    <s v="USD"/>
    <n v="1406854800"/>
    <n v="1403599778"/>
    <x v="0"/>
    <n v="94"/>
    <b v="1"/>
    <s v="theater/musical"/>
    <n v="107"/>
    <n v="90.82"/>
    <s v="theater"/>
    <s v="musical"/>
    <d v="2014-06-24T08:49:38"/>
    <d v="2014-08-01T01:00:00"/>
    <n v="38"/>
  </r>
  <r>
    <n v="3777"/>
    <n v="2000"/>
    <n v="2864"/>
    <x v="0"/>
    <s v="US"/>
    <s v="USD"/>
    <n v="1411790400"/>
    <n v="1409884821"/>
    <x v="0"/>
    <n v="59"/>
    <b v="1"/>
    <s v="theater/musical"/>
    <n v="143"/>
    <n v="48.54"/>
    <s v="theater"/>
    <s v="musical"/>
    <d v="2014-09-05T02:40:21"/>
    <d v="2014-09-27T04:00:00"/>
    <n v="22"/>
  </r>
  <r>
    <n v="3778"/>
    <n v="2400"/>
    <n v="2521"/>
    <x v="0"/>
    <s v="US"/>
    <s v="USD"/>
    <n v="1423942780"/>
    <n v="1418758780"/>
    <x v="0"/>
    <n v="36"/>
    <b v="1"/>
    <s v="theater/musical"/>
    <n v="105"/>
    <n v="70.03"/>
    <s v="theater"/>
    <s v="musical"/>
    <d v="2014-12-16T19:39:40"/>
    <d v="2015-02-14T19:39:40"/>
    <n v="60"/>
  </r>
  <r>
    <n v="3779"/>
    <n v="15000"/>
    <n v="15597"/>
    <x v="0"/>
    <s v="US"/>
    <s v="USD"/>
    <n v="1459010340"/>
    <n v="1456421940"/>
    <x v="0"/>
    <n v="115"/>
    <b v="1"/>
    <s v="theater/musical"/>
    <n v="104"/>
    <n v="135.63"/>
    <s v="theater"/>
    <s v="musical"/>
    <d v="2016-02-25T17:39:00"/>
    <d v="2016-03-26T16:39:00"/>
    <n v="30"/>
  </r>
  <r>
    <n v="3780"/>
    <n v="2500"/>
    <n v="3000"/>
    <x v="0"/>
    <s v="US"/>
    <s v="USD"/>
    <n v="1436817960"/>
    <n v="1433999785"/>
    <x v="0"/>
    <n v="30"/>
    <b v="1"/>
    <s v="theater/musical"/>
    <n v="120"/>
    <n v="100"/>
    <s v="theater"/>
    <s v="musical"/>
    <d v="2015-06-11T05:16:25"/>
    <d v="2015-07-13T20:06:00"/>
    <n v="33"/>
  </r>
  <r>
    <n v="3781"/>
    <n v="4500"/>
    <n v="4935"/>
    <x v="0"/>
    <s v="US"/>
    <s v="USD"/>
    <n v="1410210685"/>
    <n v="1408050685"/>
    <x v="0"/>
    <n v="52"/>
    <b v="1"/>
    <s v="theater/musical"/>
    <n v="110"/>
    <n v="94.9"/>
    <s v="theater"/>
    <s v="musical"/>
    <d v="2014-08-14T21:11:25"/>
    <d v="2014-09-08T21:11:25"/>
    <n v="25"/>
  </r>
  <r>
    <n v="3783"/>
    <n v="1200"/>
    <n v="1547"/>
    <x v="0"/>
    <s v="US"/>
    <s v="USD"/>
    <n v="1458057600"/>
    <n v="1455938520"/>
    <x v="0"/>
    <n v="24"/>
    <b v="1"/>
    <s v="theater/musical"/>
    <n v="129"/>
    <n v="64.459999999999994"/>
    <s v="theater"/>
    <s v="musical"/>
    <d v="2016-02-20T03:22:00"/>
    <d v="2016-03-15T16:00:00"/>
    <n v="25"/>
  </r>
  <r>
    <n v="3786"/>
    <n v="6000"/>
    <n v="6658"/>
    <x v="0"/>
    <s v="US"/>
    <s v="USD"/>
    <n v="1464310475"/>
    <n v="1461718475"/>
    <x v="0"/>
    <n v="71"/>
    <b v="1"/>
    <s v="theater/musical"/>
    <n v="111"/>
    <n v="93.77"/>
    <s v="theater"/>
    <s v="musical"/>
    <d v="2016-04-27T00:54:35"/>
    <d v="2016-05-27T00:54:35"/>
    <n v="30"/>
  </r>
  <r>
    <n v="3787"/>
    <n v="350"/>
    <n v="351"/>
    <x v="0"/>
    <s v="US"/>
    <s v="USD"/>
    <n v="1436587140"/>
    <n v="1434113406"/>
    <x v="0"/>
    <n v="10"/>
    <b v="1"/>
    <s v="theater/musical"/>
    <n v="100"/>
    <n v="35.1"/>
    <s v="theater"/>
    <s v="musical"/>
    <d v="2015-06-12T12:50:06"/>
    <d v="2015-07-11T03:59:00"/>
    <n v="29"/>
  </r>
  <r>
    <n v="3788"/>
    <n v="75000"/>
    <n v="500"/>
    <x v="2"/>
    <s v="US"/>
    <s v="USD"/>
    <n v="1450887480"/>
    <n v="1448469719"/>
    <x v="0"/>
    <n v="1"/>
    <b v="0"/>
    <s v="theater/musical"/>
    <n v="1"/>
    <n v="500"/>
    <s v="theater"/>
    <s v="musical"/>
    <d v="2015-11-25T16:41:59"/>
    <d v="2015-12-23T16:18:00"/>
    <n v="28"/>
  </r>
  <r>
    <n v="3790"/>
    <n v="15000"/>
    <n v="0"/>
    <x v="2"/>
    <s v="US"/>
    <s v="USD"/>
    <n v="1479834023"/>
    <n v="1477238423"/>
    <x v="0"/>
    <n v="0"/>
    <b v="0"/>
    <s v="theater/musical"/>
    <n v="0"/>
    <n v="0"/>
    <s v="theater"/>
    <s v="musical"/>
    <d v="2016-10-23T16:00:23"/>
    <d v="2016-11-22T17:00:23"/>
    <n v="30"/>
  </r>
  <r>
    <n v="3791"/>
    <n v="1500"/>
    <n v="0"/>
    <x v="2"/>
    <s v="US"/>
    <s v="USD"/>
    <n v="1404664592"/>
    <n v="1399480592"/>
    <x v="0"/>
    <n v="0"/>
    <b v="0"/>
    <s v="theater/musical"/>
    <n v="0"/>
    <n v="0"/>
    <s v="theater"/>
    <s v="musical"/>
    <d v="2014-05-07T16:36:32"/>
    <d v="2014-07-06T16:36:32"/>
    <n v="60"/>
  </r>
  <r>
    <n v="3792"/>
    <n v="12500"/>
    <n v="35"/>
    <x v="2"/>
    <s v="US"/>
    <s v="USD"/>
    <n v="1436957022"/>
    <n v="1434365022"/>
    <x v="0"/>
    <n v="2"/>
    <b v="0"/>
    <s v="theater/musical"/>
    <n v="0"/>
    <n v="17.5"/>
    <s v="theater"/>
    <s v="musical"/>
    <d v="2015-06-15T10:43:42"/>
    <d v="2015-07-15T10:43:42"/>
    <n v="30"/>
  </r>
  <r>
    <n v="3793"/>
    <n v="7000"/>
    <n v="4176"/>
    <x v="2"/>
    <s v="US"/>
    <s v="USD"/>
    <n v="1418769129"/>
    <n v="1416954729"/>
    <x v="0"/>
    <n v="24"/>
    <b v="0"/>
    <s v="theater/musical"/>
    <n v="60"/>
    <n v="174"/>
    <s v="theater"/>
    <s v="musical"/>
    <d v="2014-11-25T22:32:09"/>
    <d v="2014-12-16T22:32:09"/>
    <n v="21"/>
  </r>
  <r>
    <n v="3796"/>
    <n v="22500"/>
    <n v="1"/>
    <x v="2"/>
    <s v="US"/>
    <s v="USD"/>
    <n v="1484354556"/>
    <n v="1479170556"/>
    <x v="0"/>
    <n v="1"/>
    <b v="0"/>
    <s v="theater/musical"/>
    <n v="0"/>
    <n v="1"/>
    <s v="theater"/>
    <s v="musical"/>
    <d v="2016-11-15T00:42:36"/>
    <d v="2017-01-14T00:42:36"/>
    <n v="60"/>
  </r>
  <r>
    <n v="3797"/>
    <n v="6000"/>
    <n v="5380"/>
    <x v="2"/>
    <s v="US"/>
    <s v="USD"/>
    <n v="1429564165"/>
    <n v="1426972165"/>
    <x v="0"/>
    <n v="37"/>
    <b v="0"/>
    <s v="theater/musical"/>
    <n v="90"/>
    <n v="145.41"/>
    <s v="theater"/>
    <s v="musical"/>
    <d v="2015-03-21T21:09:25"/>
    <d v="2015-04-20T21:09:25"/>
    <n v="30"/>
  </r>
  <r>
    <n v="3798"/>
    <n v="70000"/>
    <n v="1025"/>
    <x v="2"/>
    <s v="US"/>
    <s v="USD"/>
    <n v="1407691248"/>
    <n v="1405099248"/>
    <x v="0"/>
    <n v="5"/>
    <b v="0"/>
    <s v="theater/musical"/>
    <n v="1"/>
    <n v="205"/>
    <s v="theater"/>
    <s v="musical"/>
    <d v="2014-07-11T17:20:48"/>
    <d v="2014-08-10T17:20:48"/>
    <n v="30"/>
  </r>
  <r>
    <n v="3799"/>
    <n v="10000"/>
    <n v="402"/>
    <x v="2"/>
    <s v="US"/>
    <s v="USD"/>
    <n v="1457734843"/>
    <n v="1455142843"/>
    <x v="0"/>
    <n v="4"/>
    <b v="0"/>
    <s v="theater/musical"/>
    <n v="4"/>
    <n v="100.5"/>
    <s v="theater"/>
    <s v="musical"/>
    <d v="2016-02-10T22:20:43"/>
    <d v="2016-03-11T22:20:43"/>
    <n v="30"/>
  </r>
  <r>
    <n v="3800"/>
    <n v="22000"/>
    <n v="881"/>
    <x v="2"/>
    <s v="US"/>
    <s v="USD"/>
    <n v="1420952340"/>
    <n v="1418146883"/>
    <x v="0"/>
    <n v="16"/>
    <b v="0"/>
    <s v="theater/musical"/>
    <n v="4"/>
    <n v="55.06"/>
    <s v="theater"/>
    <s v="musical"/>
    <d v="2014-12-09T17:41:23"/>
    <d v="2015-01-11T04:59:00"/>
    <n v="32"/>
  </r>
  <r>
    <n v="3801"/>
    <n v="5000"/>
    <n v="426"/>
    <x v="2"/>
    <s v="US"/>
    <s v="USD"/>
    <n v="1420215216"/>
    <n v="1417536816"/>
    <x v="0"/>
    <n v="9"/>
    <b v="0"/>
    <s v="theater/musical"/>
    <n v="9"/>
    <n v="47.33"/>
    <s v="theater"/>
    <s v="musical"/>
    <d v="2014-12-02T16:13:36"/>
    <d v="2015-01-02T16:13:36"/>
    <n v="31"/>
  </r>
  <r>
    <n v="3802"/>
    <n v="3000"/>
    <n v="0"/>
    <x v="2"/>
    <s v="US"/>
    <s v="USD"/>
    <n v="1445482906"/>
    <n v="1442890906"/>
    <x v="0"/>
    <n v="0"/>
    <b v="0"/>
    <s v="theater/musical"/>
    <n v="0"/>
    <n v="0"/>
    <s v="theater"/>
    <s v="musical"/>
    <d v="2015-09-22T03:01:46"/>
    <d v="2015-10-22T03:01:46"/>
    <n v="30"/>
  </r>
  <r>
    <n v="3803"/>
    <n v="12000"/>
    <n v="2358"/>
    <x v="2"/>
    <s v="US"/>
    <s v="USD"/>
    <n v="1457133568"/>
    <n v="1454541568"/>
    <x v="0"/>
    <n v="40"/>
    <b v="0"/>
    <s v="theater/musical"/>
    <n v="20"/>
    <n v="58.95"/>
    <s v="theater"/>
    <s v="musical"/>
    <d v="2016-02-03T23:19:28"/>
    <d v="2016-03-04T23:19:28"/>
    <n v="30"/>
  </r>
  <r>
    <n v="3804"/>
    <n v="8000"/>
    <n v="0"/>
    <x v="2"/>
    <s v="US"/>
    <s v="USD"/>
    <n v="1469948400"/>
    <n v="1465172024"/>
    <x v="0"/>
    <n v="0"/>
    <b v="0"/>
    <s v="theater/musical"/>
    <n v="0"/>
    <n v="0"/>
    <s v="theater"/>
    <s v="musical"/>
    <d v="2016-06-06T00:13:44"/>
    <d v="2016-07-31T07:00:00"/>
    <n v="55"/>
  </r>
  <r>
    <n v="3805"/>
    <n v="150000"/>
    <n v="3"/>
    <x v="2"/>
    <s v="US"/>
    <s v="USD"/>
    <n v="1411852640"/>
    <n v="1406668640"/>
    <x v="0"/>
    <n v="2"/>
    <b v="0"/>
    <s v="theater/musical"/>
    <n v="0"/>
    <n v="1.5"/>
    <s v="theater"/>
    <s v="musical"/>
    <d v="2014-07-29T21:17:20"/>
    <d v="2014-09-27T21:17:20"/>
    <n v="60"/>
  </r>
  <r>
    <n v="3807"/>
    <n v="1500"/>
    <n v="455"/>
    <x v="2"/>
    <s v="US"/>
    <s v="USD"/>
    <n v="1428097739"/>
    <n v="1427492939"/>
    <x v="0"/>
    <n v="9"/>
    <b v="0"/>
    <s v="theater/musical"/>
    <n v="30"/>
    <n v="50.56"/>
    <s v="theater"/>
    <s v="musical"/>
    <d v="2015-03-27T21:48:59"/>
    <d v="2015-04-03T21:48:59"/>
    <n v="7"/>
  </r>
  <r>
    <n v="3810"/>
    <n v="1500"/>
    <n v="1826"/>
    <x v="0"/>
    <s v="US"/>
    <s v="USD"/>
    <n v="1426965758"/>
    <n v="1424377358"/>
    <x v="0"/>
    <n v="26"/>
    <b v="1"/>
    <s v="theater/plays"/>
    <n v="122"/>
    <n v="70.23"/>
    <s v="theater"/>
    <s v="plays"/>
    <d v="2015-02-19T20:22:38"/>
    <d v="2015-03-21T19:22:38"/>
    <n v="30"/>
  </r>
  <r>
    <n v="3813"/>
    <n v="2100"/>
    <n v="2119.9899999999998"/>
    <x v="0"/>
    <s v="US"/>
    <s v="USD"/>
    <n v="1465940580"/>
    <n v="1462603021"/>
    <x v="0"/>
    <n v="27"/>
    <b v="1"/>
    <s v="theater/plays"/>
    <n v="101"/>
    <n v="78.52"/>
    <s v="theater"/>
    <s v="plays"/>
    <d v="2016-05-07T06:37:01"/>
    <d v="2016-06-14T21:43:00"/>
    <n v="39"/>
  </r>
  <r>
    <n v="3814"/>
    <n v="1500"/>
    <n v="2102"/>
    <x v="0"/>
    <s v="US"/>
    <s v="USD"/>
    <n v="1427860740"/>
    <n v="1424727712"/>
    <x v="0"/>
    <n v="34"/>
    <b v="1"/>
    <s v="theater/plays"/>
    <n v="140"/>
    <n v="61.82"/>
    <s v="theater"/>
    <s v="plays"/>
    <d v="2015-02-23T21:41:52"/>
    <d v="2015-04-01T03:59:00"/>
    <n v="36"/>
  </r>
  <r>
    <n v="3816"/>
    <n v="1500"/>
    <n v="1788.57"/>
    <x v="0"/>
    <s v="US"/>
    <s v="USD"/>
    <n v="1405614823"/>
    <n v="1403022823"/>
    <x v="0"/>
    <n v="37"/>
    <b v="1"/>
    <s v="theater/plays"/>
    <n v="119"/>
    <n v="48.34"/>
    <s v="theater"/>
    <s v="plays"/>
    <d v="2014-06-17T16:33:43"/>
    <d v="2014-07-17T16:33:43"/>
    <n v="30"/>
  </r>
  <r>
    <n v="3817"/>
    <n v="2000"/>
    <n v="2145"/>
    <x v="0"/>
    <s v="US"/>
    <s v="USD"/>
    <n v="1445659140"/>
    <n v="1444236216"/>
    <x v="0"/>
    <n v="20"/>
    <b v="1"/>
    <s v="theater/plays"/>
    <n v="107"/>
    <n v="107.25"/>
    <s v="theater"/>
    <s v="plays"/>
    <d v="2015-10-07T16:43:36"/>
    <d v="2015-10-24T03:59:00"/>
    <n v="16"/>
  </r>
  <r>
    <n v="3818"/>
    <n v="250"/>
    <n v="570"/>
    <x v="0"/>
    <s v="US"/>
    <s v="USD"/>
    <n v="1426187582"/>
    <n v="1423599182"/>
    <x v="0"/>
    <n v="10"/>
    <b v="1"/>
    <s v="theater/plays"/>
    <n v="228"/>
    <n v="57"/>
    <s v="theater"/>
    <s v="plays"/>
    <d v="2015-02-10T20:13:02"/>
    <d v="2015-03-12T19:13:02"/>
    <n v="30"/>
  </r>
  <r>
    <n v="3819"/>
    <n v="1000"/>
    <n v="1064"/>
    <x v="0"/>
    <s v="US"/>
    <s v="USD"/>
    <n v="1437166920"/>
    <n v="1435554104"/>
    <x v="0"/>
    <n v="26"/>
    <b v="1"/>
    <s v="theater/plays"/>
    <n v="106"/>
    <n v="40.92"/>
    <s v="theater"/>
    <s v="plays"/>
    <d v="2015-06-29T05:01:44"/>
    <d v="2015-07-17T21:02:00"/>
    <n v="19"/>
  </r>
  <r>
    <n v="3821"/>
    <n v="3500"/>
    <n v="3659"/>
    <x v="0"/>
    <s v="US"/>
    <s v="USD"/>
    <n v="1451881207"/>
    <n v="1449116407"/>
    <x v="0"/>
    <n v="46"/>
    <b v="1"/>
    <s v="theater/plays"/>
    <n v="105"/>
    <n v="79.540000000000006"/>
    <s v="theater"/>
    <s v="plays"/>
    <d v="2015-12-03T04:20:07"/>
    <d v="2016-01-04T04:20:07"/>
    <n v="32"/>
  </r>
  <r>
    <n v="3823"/>
    <n v="2500"/>
    <n v="2650"/>
    <x v="0"/>
    <s v="US"/>
    <s v="USD"/>
    <n v="1437364740"/>
    <n v="1434405044"/>
    <x v="0"/>
    <n v="41"/>
    <b v="1"/>
    <s v="theater/plays"/>
    <n v="106"/>
    <n v="64.63"/>
    <s v="theater"/>
    <s v="plays"/>
    <d v="2015-06-15T21:50:44"/>
    <d v="2015-07-20T03:59:00"/>
    <n v="34"/>
  </r>
  <r>
    <n v="3825"/>
    <n v="5000"/>
    <n v="5271"/>
    <x v="0"/>
    <s v="US"/>
    <s v="USD"/>
    <n v="1434505214"/>
    <n v="1432690814"/>
    <x v="0"/>
    <n v="49"/>
    <b v="1"/>
    <s v="theater/plays"/>
    <n v="105"/>
    <n v="107.57"/>
    <s v="theater"/>
    <s v="plays"/>
    <d v="2015-05-27T01:40:14"/>
    <d v="2015-06-17T01:40:14"/>
    <n v="21"/>
  </r>
  <r>
    <n v="3828"/>
    <n v="5000"/>
    <n v="5000"/>
    <x v="0"/>
    <s v="US"/>
    <s v="USD"/>
    <n v="1420033187"/>
    <n v="1414845587"/>
    <x v="0"/>
    <n v="28"/>
    <b v="1"/>
    <s v="theater/plays"/>
    <n v="100"/>
    <n v="178.57"/>
    <s v="theater"/>
    <s v="plays"/>
    <d v="2014-11-01T12:39:47"/>
    <d v="2014-12-31T13:39:47"/>
    <n v="60"/>
  </r>
  <r>
    <n v="3829"/>
    <n v="500"/>
    <n v="501"/>
    <x v="0"/>
    <s v="US"/>
    <s v="USD"/>
    <n v="1472676371"/>
    <n v="1470948371"/>
    <x v="0"/>
    <n v="8"/>
    <b v="1"/>
    <s v="theater/plays"/>
    <n v="100"/>
    <n v="62.63"/>
    <s v="theater"/>
    <s v="plays"/>
    <d v="2016-08-11T20:46:11"/>
    <d v="2016-08-31T20:46:11"/>
    <n v="20"/>
  </r>
  <r>
    <n v="3830"/>
    <n v="100"/>
    <n v="225"/>
    <x v="0"/>
    <s v="US"/>
    <s v="USD"/>
    <n v="1464371211"/>
    <n v="1463161611"/>
    <x v="0"/>
    <n v="3"/>
    <b v="1"/>
    <s v="theater/plays"/>
    <n v="225"/>
    <n v="75"/>
    <s v="theater"/>
    <s v="plays"/>
    <d v="2016-05-13T17:46:51"/>
    <d v="2016-05-27T17:46:51"/>
    <n v="14"/>
  </r>
  <r>
    <n v="3831"/>
    <n v="500"/>
    <n v="530.11"/>
    <x v="0"/>
    <s v="US"/>
    <s v="USD"/>
    <n v="1415222545"/>
    <n v="1413404545"/>
    <x v="0"/>
    <n v="9"/>
    <b v="1"/>
    <s v="theater/plays"/>
    <n v="106"/>
    <n v="58.9"/>
    <s v="theater"/>
    <s v="plays"/>
    <d v="2014-10-15T20:22:25"/>
    <d v="2014-11-05T21:22:25"/>
    <n v="21"/>
  </r>
  <r>
    <n v="3832"/>
    <n v="1200"/>
    <n v="1256"/>
    <x v="0"/>
    <s v="US"/>
    <s v="USD"/>
    <n v="1455936335"/>
    <n v="1452048335"/>
    <x v="0"/>
    <n v="9"/>
    <b v="1"/>
    <s v="theater/plays"/>
    <n v="105"/>
    <n v="139.56"/>
    <s v="theater"/>
    <s v="plays"/>
    <d v="2016-01-06T02:45:35"/>
    <d v="2016-02-20T02:45:35"/>
    <n v="45"/>
  </r>
  <r>
    <n v="3836"/>
    <n v="800"/>
    <n v="900"/>
    <x v="0"/>
    <s v="US"/>
    <s v="USD"/>
    <n v="1470197340"/>
    <n v="1467497652"/>
    <x v="0"/>
    <n v="14"/>
    <b v="1"/>
    <s v="theater/plays"/>
    <n v="113"/>
    <n v="64.290000000000006"/>
    <s v="theater"/>
    <s v="plays"/>
    <d v="2016-07-02T22:14:12"/>
    <d v="2016-08-03T04:09:00"/>
    <n v="31"/>
  </r>
  <r>
    <n v="3839"/>
    <n v="2000"/>
    <n v="2025"/>
    <x v="0"/>
    <s v="US"/>
    <s v="USD"/>
    <n v="1438226724"/>
    <n v="1433042724"/>
    <x v="0"/>
    <n v="32"/>
    <b v="1"/>
    <s v="theater/plays"/>
    <n v="101"/>
    <n v="63.28"/>
    <s v="theater"/>
    <s v="plays"/>
    <d v="2015-05-31T03:25:24"/>
    <d v="2015-07-30T03:25:24"/>
    <n v="60"/>
  </r>
  <r>
    <n v="3841"/>
    <n v="10000"/>
    <n v="872"/>
    <x v="2"/>
    <s v="US"/>
    <s v="USD"/>
    <n v="1405882287"/>
    <n v="1400698287"/>
    <x v="1"/>
    <n v="34"/>
    <b v="0"/>
    <s v="theater/plays"/>
    <n v="9"/>
    <n v="25.65"/>
    <s v="theater"/>
    <s v="plays"/>
    <d v="2014-05-21T18:51:27"/>
    <d v="2014-07-20T18:51:27"/>
    <n v="60"/>
  </r>
  <r>
    <n v="3843"/>
    <n v="5000"/>
    <n v="1065"/>
    <x v="2"/>
    <s v="US"/>
    <s v="USD"/>
    <n v="1401587064"/>
    <n v="1399427064"/>
    <x v="1"/>
    <n v="19"/>
    <b v="0"/>
    <s v="theater/plays"/>
    <n v="21"/>
    <n v="56.05"/>
    <s v="theater"/>
    <s v="plays"/>
    <d v="2014-05-07T01:44:24"/>
    <d v="2014-06-01T01:44:24"/>
    <n v="25"/>
  </r>
  <r>
    <n v="3844"/>
    <n v="9800"/>
    <n v="4066"/>
    <x v="2"/>
    <s v="US"/>
    <s v="USD"/>
    <n v="1401778740"/>
    <n v="1399474134"/>
    <x v="1"/>
    <n v="50"/>
    <b v="0"/>
    <s v="theater/plays"/>
    <n v="41"/>
    <n v="81.319999999999993"/>
    <s v="theater"/>
    <s v="plays"/>
    <d v="2014-05-07T14:48:54"/>
    <d v="2014-06-03T06:59:00"/>
    <n v="27"/>
  </r>
  <r>
    <n v="3845"/>
    <n v="40000"/>
    <n v="842"/>
    <x v="2"/>
    <s v="US"/>
    <s v="USD"/>
    <n v="1443711774"/>
    <n v="1441119774"/>
    <x v="1"/>
    <n v="12"/>
    <b v="0"/>
    <s v="theater/plays"/>
    <n v="2"/>
    <n v="70.17"/>
    <s v="theater"/>
    <s v="plays"/>
    <d v="2015-09-01T15:02:54"/>
    <d v="2015-10-01T15:02:54"/>
    <n v="30"/>
  </r>
  <r>
    <n v="3846"/>
    <n v="7000"/>
    <n v="189"/>
    <x v="2"/>
    <s v="US"/>
    <s v="USD"/>
    <n v="1412405940"/>
    <n v="1409721542"/>
    <x v="1"/>
    <n v="8"/>
    <b v="0"/>
    <s v="theater/plays"/>
    <n v="3"/>
    <n v="23.63"/>
    <s v="theater"/>
    <s v="plays"/>
    <d v="2014-09-03T05:19:02"/>
    <d v="2014-10-04T06:59:00"/>
    <n v="31"/>
  </r>
  <r>
    <n v="3847"/>
    <n v="10500"/>
    <n v="1697"/>
    <x v="2"/>
    <s v="US"/>
    <s v="USD"/>
    <n v="1437283391"/>
    <n v="1433395391"/>
    <x v="1"/>
    <n v="9"/>
    <b v="0"/>
    <s v="theater/plays"/>
    <n v="16"/>
    <n v="188.56"/>
    <s v="theater"/>
    <s v="plays"/>
    <d v="2015-06-04T05:23:11"/>
    <d v="2015-07-19T05:23:11"/>
    <n v="45"/>
  </r>
  <r>
    <n v="3848"/>
    <n v="13000"/>
    <n v="2129"/>
    <x v="2"/>
    <s v="US"/>
    <s v="USD"/>
    <n v="1445196989"/>
    <n v="1442604989"/>
    <x v="1"/>
    <n v="43"/>
    <b v="0"/>
    <s v="theater/plays"/>
    <n v="16"/>
    <n v="49.51"/>
    <s v="theater"/>
    <s v="plays"/>
    <d v="2015-09-18T19:36:29"/>
    <d v="2015-10-18T19:36:29"/>
    <n v="30"/>
  </r>
  <r>
    <n v="3850"/>
    <n v="1000"/>
    <n v="38"/>
    <x v="2"/>
    <s v="US"/>
    <s v="USD"/>
    <n v="1420081143"/>
    <n v="1417489143"/>
    <x v="1"/>
    <n v="4"/>
    <b v="0"/>
    <s v="theater/plays"/>
    <n v="4"/>
    <n v="9.5"/>
    <s v="theater"/>
    <s v="plays"/>
    <d v="2014-12-02T02:59:03"/>
    <d v="2015-01-01T02:59:03"/>
    <n v="30"/>
  </r>
  <r>
    <n v="3852"/>
    <n v="10000"/>
    <n v="20"/>
    <x v="2"/>
    <s v="US"/>
    <s v="USD"/>
    <n v="1427427276"/>
    <n v="1425270876"/>
    <x v="0"/>
    <n v="2"/>
    <b v="0"/>
    <s v="theater/plays"/>
    <n v="0"/>
    <n v="10"/>
    <s v="theater"/>
    <s v="plays"/>
    <d v="2015-03-02T04:34:36"/>
    <d v="2015-03-27T03:34:36"/>
    <n v="25"/>
  </r>
  <r>
    <n v="3853"/>
    <n v="100000"/>
    <n v="26"/>
    <x v="2"/>
    <s v="US"/>
    <s v="USD"/>
    <n v="1409602178"/>
    <n v="1406578178"/>
    <x v="0"/>
    <n v="2"/>
    <b v="0"/>
    <s v="theater/plays"/>
    <n v="0"/>
    <n v="13"/>
    <s v="theater"/>
    <s v="plays"/>
    <d v="2014-07-28T20:09:38"/>
    <d v="2014-09-01T20:09:38"/>
    <n v="35"/>
  </r>
  <r>
    <n v="3854"/>
    <n v="11000"/>
    <n v="1788"/>
    <x v="2"/>
    <s v="US"/>
    <s v="USD"/>
    <n v="1431206058"/>
    <n v="1428614058"/>
    <x v="0"/>
    <n v="20"/>
    <b v="0"/>
    <s v="theater/plays"/>
    <n v="16"/>
    <n v="89.4"/>
    <s v="theater"/>
    <s v="plays"/>
    <d v="2015-04-09T21:14:18"/>
    <d v="2015-05-09T21:14:18"/>
    <n v="30"/>
  </r>
  <r>
    <n v="3855"/>
    <n v="1000"/>
    <n v="25"/>
    <x v="2"/>
    <s v="US"/>
    <s v="USD"/>
    <n v="1427408271"/>
    <n v="1424819871"/>
    <x v="0"/>
    <n v="1"/>
    <b v="0"/>
    <s v="theater/plays"/>
    <n v="3"/>
    <n v="25"/>
    <s v="theater"/>
    <s v="plays"/>
    <d v="2015-02-24T23:17:51"/>
    <d v="2015-03-26T22:17:51"/>
    <n v="30"/>
  </r>
  <r>
    <n v="3856"/>
    <n v="5000"/>
    <n v="1"/>
    <x v="2"/>
    <s v="US"/>
    <s v="USD"/>
    <n v="1425833403"/>
    <n v="1423245003"/>
    <x v="0"/>
    <n v="1"/>
    <b v="0"/>
    <s v="theater/plays"/>
    <n v="0"/>
    <n v="1"/>
    <s v="theater"/>
    <s v="plays"/>
    <d v="2015-02-06T17:50:03"/>
    <d v="2015-03-08T16:50:03"/>
    <n v="30"/>
  </r>
  <r>
    <n v="3857"/>
    <n v="5000"/>
    <n v="260"/>
    <x v="2"/>
    <s v="US"/>
    <s v="USD"/>
    <n v="1406913120"/>
    <n v="1404927690"/>
    <x v="0"/>
    <n v="4"/>
    <b v="0"/>
    <s v="theater/plays"/>
    <n v="5"/>
    <n v="65"/>
    <s v="theater"/>
    <s v="plays"/>
    <d v="2014-07-09T17:41:30"/>
    <d v="2014-08-01T17:12:00"/>
    <n v="23"/>
  </r>
  <r>
    <n v="3859"/>
    <n v="2500"/>
    <n v="1"/>
    <x v="2"/>
    <s v="US"/>
    <s v="USD"/>
    <n v="1403730000"/>
    <n v="1401485207"/>
    <x v="0"/>
    <n v="1"/>
    <b v="0"/>
    <s v="theater/plays"/>
    <n v="0"/>
    <n v="1"/>
    <s v="theater"/>
    <s v="plays"/>
    <d v="2014-05-30T21:26:47"/>
    <d v="2014-06-25T21:00:00"/>
    <n v="26"/>
  </r>
  <r>
    <n v="3860"/>
    <n v="6000"/>
    <n v="1060"/>
    <x v="2"/>
    <s v="US"/>
    <s v="USD"/>
    <n v="1407858710"/>
    <n v="1405266710"/>
    <x v="0"/>
    <n v="13"/>
    <b v="0"/>
    <s v="theater/plays"/>
    <n v="18"/>
    <n v="81.540000000000006"/>
    <s v="theater"/>
    <s v="plays"/>
    <d v="2014-07-13T15:51:50"/>
    <d v="2014-08-12T15:51:50"/>
    <n v="30"/>
  </r>
  <r>
    <n v="3861"/>
    <n v="2000"/>
    <n v="100"/>
    <x v="2"/>
    <s v="US"/>
    <s v="USD"/>
    <n v="1415828820"/>
    <n v="1412258977"/>
    <x v="0"/>
    <n v="1"/>
    <b v="0"/>
    <s v="theater/plays"/>
    <n v="5"/>
    <n v="100"/>
    <s v="theater"/>
    <s v="plays"/>
    <d v="2014-10-02T14:09:37"/>
    <d v="2014-11-12T21:47:00"/>
    <n v="41"/>
  </r>
  <r>
    <n v="3862"/>
    <n v="7500"/>
    <n v="1"/>
    <x v="2"/>
    <s v="US"/>
    <s v="USD"/>
    <n v="1473699540"/>
    <n v="1472451356"/>
    <x v="0"/>
    <n v="1"/>
    <b v="0"/>
    <s v="theater/plays"/>
    <n v="0"/>
    <n v="1"/>
    <s v="theater"/>
    <s v="plays"/>
    <d v="2016-08-29T06:15:56"/>
    <d v="2016-09-12T16:59:00"/>
    <n v="14"/>
  </r>
  <r>
    <n v="3863"/>
    <n v="6000"/>
    <n v="0"/>
    <x v="2"/>
    <s v="US"/>
    <s v="USD"/>
    <n v="1446739905"/>
    <n v="1441552305"/>
    <x v="0"/>
    <n v="0"/>
    <b v="0"/>
    <s v="theater/plays"/>
    <n v="0"/>
    <n v="0"/>
    <s v="theater"/>
    <s v="plays"/>
    <d v="2015-09-06T15:11:45"/>
    <d v="2015-11-05T16:11:45"/>
    <n v="60"/>
  </r>
  <r>
    <n v="3864"/>
    <n v="5000"/>
    <n v="60"/>
    <x v="2"/>
    <s v="US"/>
    <s v="USD"/>
    <n v="1447799054"/>
    <n v="1445203454"/>
    <x v="0"/>
    <n v="3"/>
    <b v="0"/>
    <s v="theater/plays"/>
    <n v="1"/>
    <n v="20"/>
    <s v="theater"/>
    <s v="plays"/>
    <d v="2015-10-18T21:24:14"/>
    <d v="2015-11-17T22:24:14"/>
    <n v="30"/>
  </r>
  <r>
    <n v="3866"/>
    <n v="2000"/>
    <n v="11"/>
    <x v="2"/>
    <s v="US"/>
    <s v="USD"/>
    <n v="1458703740"/>
    <n v="1454453021"/>
    <x v="0"/>
    <n v="2"/>
    <b v="0"/>
    <s v="theater/plays"/>
    <n v="1"/>
    <n v="5.5"/>
    <s v="theater"/>
    <s v="plays"/>
    <d v="2016-02-02T22:43:41"/>
    <d v="2016-03-23T03:29:00"/>
    <n v="49"/>
  </r>
  <r>
    <n v="3867"/>
    <n v="2000"/>
    <n v="251"/>
    <x v="2"/>
    <s v="US"/>
    <s v="USD"/>
    <n v="1466278339"/>
    <n v="1463686339"/>
    <x v="0"/>
    <n v="5"/>
    <b v="0"/>
    <s v="theater/plays"/>
    <n v="13"/>
    <n v="50.2"/>
    <s v="theater"/>
    <s v="plays"/>
    <d v="2016-05-19T19:32:19"/>
    <d v="2016-06-18T19:32:19"/>
    <n v="30"/>
  </r>
  <r>
    <n v="3869"/>
    <n v="13111"/>
    <n v="452"/>
    <x v="1"/>
    <s v="US"/>
    <s v="USD"/>
    <n v="1426302660"/>
    <n v="1423761792"/>
    <x v="0"/>
    <n v="15"/>
    <b v="0"/>
    <s v="theater/musical"/>
    <n v="3"/>
    <n v="30.13"/>
    <s v="theater"/>
    <s v="musical"/>
    <d v="2015-02-12T17:23:12"/>
    <d v="2015-03-14T03:11:00"/>
    <n v="29"/>
  </r>
  <r>
    <n v="3870"/>
    <n v="10000"/>
    <n v="1500"/>
    <x v="1"/>
    <s v="US"/>
    <s v="USD"/>
    <n v="1404360478"/>
    <n v="1401768478"/>
    <x v="0"/>
    <n v="10"/>
    <b v="0"/>
    <s v="theater/musical"/>
    <n v="15"/>
    <n v="150"/>
    <s v="theater"/>
    <s v="musical"/>
    <d v="2014-06-03T04:07:58"/>
    <d v="2014-07-03T04:07:58"/>
    <n v="30"/>
  </r>
  <r>
    <n v="3871"/>
    <n v="1500"/>
    <n v="40"/>
    <x v="1"/>
    <s v="US"/>
    <s v="USD"/>
    <n v="1490809450"/>
    <n v="1485629050"/>
    <x v="0"/>
    <n v="3"/>
    <b v="0"/>
    <s v="theater/musical"/>
    <n v="3"/>
    <n v="13.33"/>
    <s v="theater"/>
    <s v="musical"/>
    <d v="2017-01-28T18:44:10"/>
    <d v="2017-03-29T17:44:10"/>
    <n v="60"/>
  </r>
  <r>
    <n v="3872"/>
    <n v="15000"/>
    <n v="0"/>
    <x v="1"/>
    <s v="US"/>
    <s v="USD"/>
    <n v="1439522996"/>
    <n v="1435202996"/>
    <x v="0"/>
    <n v="0"/>
    <b v="0"/>
    <s v="theater/musical"/>
    <n v="0"/>
    <n v="0"/>
    <s v="theater"/>
    <s v="musical"/>
    <d v="2015-06-25T03:29:56"/>
    <d v="2015-08-14T03:29:56"/>
    <n v="50"/>
  </r>
  <r>
    <n v="3873"/>
    <n v="5500"/>
    <n v="0"/>
    <x v="1"/>
    <s v="US"/>
    <s v="USD"/>
    <n v="1444322535"/>
    <n v="1441730535"/>
    <x v="0"/>
    <n v="0"/>
    <b v="0"/>
    <s v="theater/musical"/>
    <n v="0"/>
    <n v="0"/>
    <s v="theater"/>
    <s v="musical"/>
    <d v="2015-09-08T16:42:15"/>
    <d v="2015-10-08T16:42:15"/>
    <n v="30"/>
  </r>
  <r>
    <n v="3877"/>
    <n v="25000"/>
    <n v="1241"/>
    <x v="1"/>
    <s v="US"/>
    <s v="USD"/>
    <n v="1481213752"/>
    <n v="1478621752"/>
    <x v="0"/>
    <n v="14"/>
    <b v="0"/>
    <s v="theater/musical"/>
    <n v="5"/>
    <n v="88.64"/>
    <s v="theater"/>
    <s v="musical"/>
    <d v="2016-11-08T16:15:52"/>
    <d v="2016-12-08T16:15:52"/>
    <n v="30"/>
  </r>
  <r>
    <n v="3878"/>
    <n v="18000"/>
    <n v="10"/>
    <x v="1"/>
    <s v="US"/>
    <s v="USD"/>
    <n v="1435636740"/>
    <n v="1433014746"/>
    <x v="0"/>
    <n v="1"/>
    <b v="0"/>
    <s v="theater/musical"/>
    <n v="0"/>
    <n v="10"/>
    <s v="theater"/>
    <s v="musical"/>
    <d v="2015-05-30T19:39:06"/>
    <d v="2015-06-30T03:59:00"/>
    <n v="30"/>
  </r>
  <r>
    <n v="3881"/>
    <n v="500"/>
    <n v="25"/>
    <x v="1"/>
    <s v="US"/>
    <s v="USD"/>
    <n v="1487550399"/>
    <n v="1484958399"/>
    <x v="0"/>
    <n v="1"/>
    <b v="0"/>
    <s v="theater/musical"/>
    <n v="5"/>
    <n v="25"/>
    <s v="theater"/>
    <s v="musical"/>
    <d v="2017-01-21T00:26:39"/>
    <d v="2017-02-20T00:26:39"/>
    <n v="30"/>
  </r>
  <r>
    <n v="3884"/>
    <n v="10000"/>
    <n v="0"/>
    <x v="1"/>
    <s v="US"/>
    <s v="USD"/>
    <n v="1427479192"/>
    <n v="1425322792"/>
    <x v="0"/>
    <n v="0"/>
    <b v="0"/>
    <s v="theater/musical"/>
    <n v="0"/>
    <n v="0"/>
    <s v="theater"/>
    <s v="musical"/>
    <d v="2015-03-02T18:59:52"/>
    <d v="2015-03-27T17:59:52"/>
    <n v="25"/>
  </r>
  <r>
    <n v="3885"/>
    <n v="375000"/>
    <n v="0"/>
    <x v="1"/>
    <s v="US"/>
    <s v="USD"/>
    <n v="1462834191"/>
    <n v="1460242191"/>
    <x v="0"/>
    <n v="0"/>
    <b v="0"/>
    <s v="theater/musical"/>
    <n v="0"/>
    <n v="0"/>
    <s v="theater"/>
    <s v="musical"/>
    <d v="2016-04-09T22:49:51"/>
    <d v="2016-05-09T22:49:51"/>
    <n v="30"/>
  </r>
  <r>
    <n v="3887"/>
    <n v="2000"/>
    <n v="35"/>
    <x v="1"/>
    <s v="US"/>
    <s v="USD"/>
    <n v="1430517600"/>
    <n v="1426538129"/>
    <x v="0"/>
    <n v="2"/>
    <b v="0"/>
    <s v="theater/musical"/>
    <n v="2"/>
    <n v="17.5"/>
    <s v="theater"/>
    <s v="musical"/>
    <d v="2015-03-16T20:35:29"/>
    <d v="2015-05-01T22:00:00"/>
    <n v="46"/>
  </r>
  <r>
    <n v="3889"/>
    <n v="8000"/>
    <n v="118"/>
    <x v="2"/>
    <s v="US"/>
    <s v="USD"/>
    <n v="1420413960"/>
    <n v="1417651630"/>
    <x v="0"/>
    <n v="9"/>
    <b v="0"/>
    <s v="theater/plays"/>
    <n v="1"/>
    <n v="13.11"/>
    <s v="theater"/>
    <s v="plays"/>
    <d v="2014-12-04T00:07:10"/>
    <d v="2015-01-04T23:26:00"/>
    <n v="32"/>
  </r>
  <r>
    <n v="3890"/>
    <n v="15000"/>
    <n v="2524"/>
    <x v="2"/>
    <s v="US"/>
    <s v="USD"/>
    <n v="1439662344"/>
    <n v="1434478344"/>
    <x v="0"/>
    <n v="8"/>
    <b v="0"/>
    <s v="theater/plays"/>
    <n v="17"/>
    <n v="315.5"/>
    <s v="theater"/>
    <s v="plays"/>
    <d v="2015-06-16T18:12:24"/>
    <d v="2015-08-15T18:12:24"/>
    <n v="60"/>
  </r>
  <r>
    <n v="3891"/>
    <n v="800"/>
    <n v="260"/>
    <x v="2"/>
    <s v="US"/>
    <s v="USD"/>
    <n v="1427086740"/>
    <n v="1424488244"/>
    <x v="0"/>
    <n v="7"/>
    <b v="0"/>
    <s v="theater/plays"/>
    <n v="33"/>
    <n v="37.14"/>
    <s v="theater"/>
    <s v="plays"/>
    <d v="2015-02-21T03:10:44"/>
    <d v="2015-03-23T04:59:00"/>
    <n v="30"/>
  </r>
  <r>
    <n v="3892"/>
    <n v="1000"/>
    <n v="0"/>
    <x v="2"/>
    <s v="US"/>
    <s v="USD"/>
    <n v="1408863600"/>
    <n v="1408203557"/>
    <x v="0"/>
    <n v="0"/>
    <b v="0"/>
    <s v="theater/plays"/>
    <n v="0"/>
    <n v="0"/>
    <s v="theater"/>
    <s v="plays"/>
    <d v="2014-08-16T15:39:17"/>
    <d v="2014-08-24T07:00:00"/>
    <n v="8"/>
  </r>
  <r>
    <n v="3893"/>
    <n v="50000"/>
    <n v="10775"/>
    <x v="2"/>
    <s v="US"/>
    <s v="USD"/>
    <n v="1404194400"/>
    <n v="1400600840"/>
    <x v="0"/>
    <n v="84"/>
    <b v="0"/>
    <s v="theater/plays"/>
    <n v="22"/>
    <n v="128.27000000000001"/>
    <s v="theater"/>
    <s v="plays"/>
    <d v="2014-05-20T15:47:20"/>
    <d v="2014-07-01T06:00:00"/>
    <n v="42"/>
  </r>
  <r>
    <n v="3894"/>
    <n v="15000"/>
    <n v="520"/>
    <x v="2"/>
    <s v="US"/>
    <s v="USD"/>
    <n v="1481000340"/>
    <n v="1478386812"/>
    <x v="0"/>
    <n v="11"/>
    <b v="0"/>
    <s v="theater/plays"/>
    <n v="3"/>
    <n v="47.27"/>
    <s v="theater"/>
    <s v="plays"/>
    <d v="2016-11-05T23:00:12"/>
    <d v="2016-12-06T04:59:00"/>
    <n v="30"/>
  </r>
  <r>
    <n v="3895"/>
    <n v="1000"/>
    <n v="50"/>
    <x v="2"/>
    <s v="US"/>
    <s v="USD"/>
    <n v="1425103218"/>
    <n v="1422424818"/>
    <x v="0"/>
    <n v="1"/>
    <b v="0"/>
    <s v="theater/plays"/>
    <n v="5"/>
    <n v="50"/>
    <s v="theater"/>
    <s v="plays"/>
    <d v="2015-01-28T06:00:18"/>
    <d v="2015-02-28T06:00:18"/>
    <n v="31"/>
  </r>
  <r>
    <n v="3896"/>
    <n v="1600"/>
    <n v="170"/>
    <x v="2"/>
    <s v="US"/>
    <s v="USD"/>
    <n v="1402979778"/>
    <n v="1401770178"/>
    <x v="0"/>
    <n v="4"/>
    <b v="0"/>
    <s v="theater/plays"/>
    <n v="11"/>
    <n v="42.5"/>
    <s v="theater"/>
    <s v="plays"/>
    <d v="2014-06-03T04:36:18"/>
    <d v="2014-06-17T04:36:18"/>
    <n v="14"/>
  </r>
  <r>
    <n v="3899"/>
    <n v="10000"/>
    <n v="125"/>
    <x v="2"/>
    <s v="US"/>
    <s v="USD"/>
    <n v="1407868561"/>
    <n v="1406140561"/>
    <x v="0"/>
    <n v="2"/>
    <b v="0"/>
    <s v="theater/plays"/>
    <n v="1"/>
    <n v="62.5"/>
    <s v="theater"/>
    <s v="plays"/>
    <d v="2014-07-23T18:36:01"/>
    <d v="2014-08-12T18:36:01"/>
    <n v="20"/>
  </r>
  <r>
    <n v="3900"/>
    <n v="2500"/>
    <n v="135"/>
    <x v="2"/>
    <s v="US"/>
    <s v="USD"/>
    <n v="1433988791"/>
    <n v="1431396791"/>
    <x v="0"/>
    <n v="5"/>
    <b v="0"/>
    <s v="theater/plays"/>
    <n v="5"/>
    <n v="27"/>
    <s v="theater"/>
    <s v="plays"/>
    <d v="2015-05-12T02:13:11"/>
    <d v="2015-06-11T02:13:11"/>
    <n v="30"/>
  </r>
  <r>
    <n v="3901"/>
    <n v="3000"/>
    <n v="25"/>
    <x v="2"/>
    <s v="US"/>
    <s v="USD"/>
    <n v="1450554599"/>
    <n v="1447098599"/>
    <x v="0"/>
    <n v="1"/>
    <b v="0"/>
    <s v="theater/plays"/>
    <n v="1"/>
    <n v="25"/>
    <s v="theater"/>
    <s v="plays"/>
    <d v="2015-11-09T19:49:59"/>
    <d v="2015-12-19T19:49:59"/>
    <n v="40"/>
  </r>
  <r>
    <n v="3903"/>
    <n v="1500"/>
    <n v="0"/>
    <x v="2"/>
    <s v="US"/>
    <s v="USD"/>
    <n v="1439581080"/>
    <n v="1435709765"/>
    <x v="0"/>
    <n v="0"/>
    <b v="0"/>
    <s v="theater/plays"/>
    <n v="0"/>
    <n v="0"/>
    <s v="theater"/>
    <s v="plays"/>
    <d v="2015-07-01T00:16:05"/>
    <d v="2015-08-14T19:38:00"/>
    <n v="45"/>
  </r>
  <r>
    <n v="3904"/>
    <n v="10000"/>
    <n v="3"/>
    <x v="2"/>
    <s v="US"/>
    <s v="USD"/>
    <n v="1429074240"/>
    <n v="1427866200"/>
    <x v="0"/>
    <n v="2"/>
    <b v="0"/>
    <s v="theater/plays"/>
    <n v="0"/>
    <n v="1.5"/>
    <s v="theater"/>
    <s v="plays"/>
    <d v="2015-04-01T05:30:00"/>
    <d v="2015-04-15T05:04:00"/>
    <n v="14"/>
  </r>
  <r>
    <n v="3907"/>
    <n v="1000"/>
    <n v="153"/>
    <x v="2"/>
    <s v="US"/>
    <s v="USD"/>
    <n v="1414354080"/>
    <n v="1411587606"/>
    <x v="0"/>
    <n v="4"/>
    <b v="0"/>
    <s v="theater/plays"/>
    <n v="15"/>
    <n v="38.25"/>
    <s v="theater"/>
    <s v="plays"/>
    <d v="2014-09-24T19:40:06"/>
    <d v="2014-10-26T20:08:00"/>
    <n v="32"/>
  </r>
  <r>
    <n v="3908"/>
    <n v="750"/>
    <n v="65"/>
    <x v="2"/>
    <s v="US"/>
    <s v="USD"/>
    <n v="1406603696"/>
    <n v="1405307696"/>
    <x v="0"/>
    <n v="4"/>
    <b v="0"/>
    <s v="theater/plays"/>
    <n v="9"/>
    <n v="16.25"/>
    <s v="theater"/>
    <s v="plays"/>
    <d v="2014-07-14T03:14:56"/>
    <d v="2014-07-29T03:14:56"/>
    <n v="15"/>
  </r>
  <r>
    <n v="3909"/>
    <n v="60000"/>
    <n v="135"/>
    <x v="2"/>
    <s v="US"/>
    <s v="USD"/>
    <n v="1410424642"/>
    <n v="1407832642"/>
    <x v="0"/>
    <n v="4"/>
    <b v="0"/>
    <s v="theater/plays"/>
    <n v="0"/>
    <n v="33.75"/>
    <s v="theater"/>
    <s v="plays"/>
    <d v="2014-08-12T08:37:22"/>
    <d v="2014-09-11T08:37:22"/>
    <n v="30"/>
  </r>
  <r>
    <n v="3910"/>
    <n v="6000"/>
    <n v="185"/>
    <x v="2"/>
    <s v="US"/>
    <s v="USD"/>
    <n v="1441649397"/>
    <n v="1439057397"/>
    <x v="0"/>
    <n v="3"/>
    <b v="0"/>
    <s v="theater/plays"/>
    <n v="3"/>
    <n v="61.67"/>
    <s v="theater"/>
    <s v="plays"/>
    <d v="2015-08-08T18:09:57"/>
    <d v="2015-09-07T18:09:57"/>
    <n v="30"/>
  </r>
  <r>
    <n v="3911"/>
    <n v="8000"/>
    <n v="2993"/>
    <x v="2"/>
    <s v="US"/>
    <s v="USD"/>
    <n v="1417033777"/>
    <n v="1414438177"/>
    <x v="0"/>
    <n v="36"/>
    <b v="0"/>
    <s v="theater/plays"/>
    <n v="37"/>
    <n v="83.14"/>
    <s v="theater"/>
    <s v="plays"/>
    <d v="2014-10-27T19:29:37"/>
    <d v="2014-11-26T20:29:37"/>
    <n v="30"/>
  </r>
  <r>
    <n v="3912"/>
    <n v="15000"/>
    <n v="1"/>
    <x v="2"/>
    <s v="US"/>
    <s v="USD"/>
    <n v="1429936500"/>
    <n v="1424759330"/>
    <x v="0"/>
    <n v="1"/>
    <b v="0"/>
    <s v="theater/plays"/>
    <n v="0"/>
    <n v="1"/>
    <s v="theater"/>
    <s v="plays"/>
    <d v="2015-02-24T06:28:50"/>
    <d v="2015-04-25T04:35:00"/>
    <n v="60"/>
  </r>
  <r>
    <n v="3913"/>
    <n v="10000"/>
    <n v="1000"/>
    <x v="2"/>
    <s v="US"/>
    <s v="USD"/>
    <n v="1448863449"/>
    <n v="1446267849"/>
    <x v="0"/>
    <n v="7"/>
    <b v="0"/>
    <s v="theater/plays"/>
    <n v="10"/>
    <n v="142.86000000000001"/>
    <s v="theater"/>
    <s v="plays"/>
    <d v="2015-10-31T05:04:09"/>
    <d v="2015-11-30T06:04:09"/>
    <n v="30"/>
  </r>
  <r>
    <n v="3922"/>
    <n v="750"/>
    <n v="61"/>
    <x v="2"/>
    <s v="US"/>
    <s v="USD"/>
    <n v="1425337200"/>
    <n v="1421432810"/>
    <x v="0"/>
    <n v="6"/>
    <b v="0"/>
    <s v="theater/plays"/>
    <n v="8"/>
    <n v="10.17"/>
    <s v="theater"/>
    <s v="plays"/>
    <d v="2015-01-16T18:26:50"/>
    <d v="2015-03-02T23:00:00"/>
    <n v="45"/>
  </r>
  <r>
    <n v="3924"/>
    <n v="15000"/>
    <n v="2290"/>
    <x v="2"/>
    <s v="US"/>
    <s v="USD"/>
    <n v="1403823722"/>
    <n v="1401231722"/>
    <x v="0"/>
    <n v="40"/>
    <b v="0"/>
    <s v="theater/plays"/>
    <n v="15"/>
    <n v="57.25"/>
    <s v="theater"/>
    <s v="plays"/>
    <d v="2014-05-27T23:02:02"/>
    <d v="2014-06-26T23:02:02"/>
    <n v="30"/>
  </r>
  <r>
    <n v="3925"/>
    <n v="150"/>
    <n v="15"/>
    <x v="2"/>
    <s v="US"/>
    <s v="USD"/>
    <n v="1406753639"/>
    <n v="1404161639"/>
    <x v="0"/>
    <n v="3"/>
    <b v="0"/>
    <s v="theater/plays"/>
    <n v="10"/>
    <n v="5"/>
    <s v="theater"/>
    <s v="plays"/>
    <d v="2014-06-30T20:53:59"/>
    <d v="2014-07-30T20:53:59"/>
    <n v="30"/>
  </r>
  <r>
    <n v="3928"/>
    <n v="5000"/>
    <n v="651"/>
    <x v="2"/>
    <s v="US"/>
    <s v="USD"/>
    <n v="1444971540"/>
    <n v="1442593427"/>
    <x v="0"/>
    <n v="7"/>
    <b v="0"/>
    <s v="theater/plays"/>
    <n v="13"/>
    <n v="93"/>
    <s v="theater"/>
    <s v="plays"/>
    <d v="2015-09-18T16:23:47"/>
    <d v="2015-10-16T04:59:00"/>
    <n v="28"/>
  </r>
  <r>
    <n v="3929"/>
    <n v="20000"/>
    <n v="453"/>
    <x v="2"/>
    <s v="US"/>
    <s v="USD"/>
    <n v="1474228265"/>
    <n v="1471636265"/>
    <x v="0"/>
    <n v="14"/>
    <b v="0"/>
    <s v="theater/plays"/>
    <n v="2"/>
    <n v="32.36"/>
    <s v="theater"/>
    <s v="plays"/>
    <d v="2016-08-19T19:51:05"/>
    <d v="2016-09-18T19:51:05"/>
    <n v="30"/>
  </r>
  <r>
    <n v="3931"/>
    <n v="8000"/>
    <n v="0"/>
    <x v="2"/>
    <s v="US"/>
    <s v="USD"/>
    <n v="1441510707"/>
    <n v="1439350707"/>
    <x v="0"/>
    <n v="0"/>
    <b v="0"/>
    <s v="theater/plays"/>
    <n v="0"/>
    <n v="0"/>
    <s v="theater"/>
    <s v="plays"/>
    <d v="2015-08-12T03:38:27"/>
    <d v="2015-09-06T03:38:27"/>
    <n v="25"/>
  </r>
  <r>
    <n v="3932"/>
    <n v="12000"/>
    <n v="1"/>
    <x v="2"/>
    <s v="US"/>
    <s v="USD"/>
    <n v="1458097364"/>
    <n v="1455508964"/>
    <x v="0"/>
    <n v="1"/>
    <b v="0"/>
    <s v="theater/plays"/>
    <n v="0"/>
    <n v="1"/>
    <s v="theater"/>
    <s v="plays"/>
    <d v="2016-02-15T04:02:44"/>
    <d v="2016-03-16T03:02:44"/>
    <n v="30"/>
  </r>
  <r>
    <n v="3933"/>
    <n v="7000"/>
    <n v="1102"/>
    <x v="2"/>
    <s v="US"/>
    <s v="USD"/>
    <n v="1468716180"/>
    <n v="1466205262"/>
    <x v="0"/>
    <n v="12"/>
    <b v="0"/>
    <s v="theater/plays"/>
    <n v="16"/>
    <n v="91.83"/>
    <s v="theater"/>
    <s v="plays"/>
    <d v="2016-06-17T23:14:22"/>
    <d v="2016-07-17T00:43:00"/>
    <n v="29"/>
  </r>
  <r>
    <n v="3934"/>
    <n v="5000"/>
    <n v="550"/>
    <x v="2"/>
    <s v="US"/>
    <s v="USD"/>
    <n v="1443704400"/>
    <n v="1439827639"/>
    <x v="0"/>
    <n v="12"/>
    <b v="0"/>
    <s v="theater/plays"/>
    <n v="11"/>
    <n v="45.83"/>
    <s v="theater"/>
    <s v="plays"/>
    <d v="2015-08-17T16:07:19"/>
    <d v="2015-10-01T13:00:00"/>
    <n v="45"/>
  </r>
  <r>
    <n v="3936"/>
    <n v="20000"/>
    <n v="0"/>
    <x v="2"/>
    <s v="US"/>
    <s v="USD"/>
    <n v="1480576720"/>
    <n v="1477981120"/>
    <x v="0"/>
    <n v="0"/>
    <b v="0"/>
    <s v="theater/plays"/>
    <n v="0"/>
    <n v="0"/>
    <s v="theater"/>
    <s v="plays"/>
    <d v="2016-11-01T06:18:40"/>
    <d v="2016-12-01T07:18:40"/>
    <n v="30"/>
  </r>
  <r>
    <n v="3937"/>
    <n v="2885"/>
    <n v="2485"/>
    <x v="2"/>
    <s v="US"/>
    <s v="USD"/>
    <n v="1468249760"/>
    <n v="1465830560"/>
    <x v="0"/>
    <n v="10"/>
    <b v="0"/>
    <s v="theater/plays"/>
    <n v="86"/>
    <n v="248.5"/>
    <s v="theater"/>
    <s v="plays"/>
    <d v="2016-06-13T15:09:20"/>
    <d v="2016-07-11T15:09:20"/>
    <n v="28"/>
  </r>
  <r>
    <n v="3938"/>
    <n v="3255"/>
    <n v="397"/>
    <x v="2"/>
    <s v="US"/>
    <s v="USD"/>
    <n v="1435441454"/>
    <n v="1432763054"/>
    <x v="0"/>
    <n v="5"/>
    <b v="0"/>
    <s v="theater/plays"/>
    <n v="12"/>
    <n v="79.400000000000006"/>
    <s v="theater"/>
    <s v="plays"/>
    <d v="2015-05-27T21:44:14"/>
    <d v="2015-06-27T21:44:14"/>
    <n v="31"/>
  </r>
  <r>
    <n v="3940"/>
    <n v="5000"/>
    <n v="11"/>
    <x v="2"/>
    <s v="US"/>
    <s v="USD"/>
    <n v="1420199351"/>
    <n v="1416311351"/>
    <x v="0"/>
    <n v="2"/>
    <b v="0"/>
    <s v="theater/plays"/>
    <n v="0"/>
    <n v="5.5"/>
    <s v="theater"/>
    <s v="plays"/>
    <d v="2014-11-18T11:49:11"/>
    <d v="2015-01-02T11:49:11"/>
    <n v="45"/>
  </r>
  <r>
    <n v="3941"/>
    <n v="5500"/>
    <n v="50"/>
    <x v="2"/>
    <s v="US"/>
    <s v="USD"/>
    <n v="1416877200"/>
    <n v="1414505137"/>
    <x v="0"/>
    <n v="2"/>
    <b v="0"/>
    <s v="theater/plays"/>
    <n v="1"/>
    <n v="25"/>
    <s v="theater"/>
    <s v="plays"/>
    <d v="2014-10-28T14:05:37"/>
    <d v="2014-11-25T01:00:00"/>
    <n v="27"/>
  </r>
  <r>
    <n v="3942"/>
    <n v="1200"/>
    <n v="0"/>
    <x v="2"/>
    <s v="US"/>
    <s v="USD"/>
    <n v="1434490914"/>
    <n v="1429306914"/>
    <x v="0"/>
    <n v="0"/>
    <b v="0"/>
    <s v="theater/plays"/>
    <n v="0"/>
    <n v="0"/>
    <s v="theater"/>
    <s v="plays"/>
    <d v="2015-04-17T21:41:54"/>
    <d v="2015-06-16T21:41:54"/>
    <n v="60"/>
  </r>
  <r>
    <n v="3943"/>
    <n v="5000"/>
    <n v="1782"/>
    <x v="2"/>
    <s v="US"/>
    <s v="USD"/>
    <n v="1446483000"/>
    <n v="1443811268"/>
    <x v="0"/>
    <n v="13"/>
    <b v="0"/>
    <s v="theater/plays"/>
    <n v="36"/>
    <n v="137.08000000000001"/>
    <s v="theater"/>
    <s v="plays"/>
    <d v="2015-10-02T18:41:08"/>
    <d v="2015-11-02T16:50:00"/>
    <n v="31"/>
  </r>
  <r>
    <n v="3944"/>
    <n v="5000"/>
    <n v="0"/>
    <x v="2"/>
    <s v="US"/>
    <s v="USD"/>
    <n v="1440690875"/>
    <n v="1438098875"/>
    <x v="0"/>
    <n v="0"/>
    <b v="0"/>
    <s v="theater/plays"/>
    <n v="0"/>
    <n v="0"/>
    <s v="theater"/>
    <s v="plays"/>
    <d v="2015-07-28T15:54:35"/>
    <d v="2015-08-27T15:54:35"/>
    <n v="30"/>
  </r>
  <r>
    <n v="3945"/>
    <n v="2000"/>
    <n v="5"/>
    <x v="2"/>
    <s v="US"/>
    <s v="USD"/>
    <n v="1431717268"/>
    <n v="1429125268"/>
    <x v="0"/>
    <n v="1"/>
    <b v="0"/>
    <s v="theater/plays"/>
    <n v="0"/>
    <n v="5"/>
    <s v="theater"/>
    <s v="plays"/>
    <d v="2015-04-15T19:14:28"/>
    <d v="2015-05-15T19:14:28"/>
    <n v="30"/>
  </r>
  <r>
    <n v="3946"/>
    <n v="6000"/>
    <n v="195"/>
    <x v="2"/>
    <s v="US"/>
    <s v="USD"/>
    <n v="1425110400"/>
    <n v="1422388822"/>
    <x v="0"/>
    <n v="5"/>
    <b v="0"/>
    <s v="theater/plays"/>
    <n v="3"/>
    <n v="39"/>
    <s v="theater"/>
    <s v="plays"/>
    <d v="2015-01-27T20:00:22"/>
    <d v="2015-02-28T08:00:00"/>
    <n v="31"/>
  </r>
  <r>
    <n v="3947"/>
    <n v="3000"/>
    <n v="101"/>
    <x v="2"/>
    <s v="US"/>
    <s v="USD"/>
    <n v="1475378744"/>
    <n v="1472786744"/>
    <x v="0"/>
    <n v="2"/>
    <b v="0"/>
    <s v="theater/plays"/>
    <n v="3"/>
    <n v="50.5"/>
    <s v="theater"/>
    <s v="plays"/>
    <d v="2016-09-02T03:25:44"/>
    <d v="2016-10-02T03:25:44"/>
    <n v="30"/>
  </r>
  <r>
    <n v="3950"/>
    <n v="4000"/>
    <n v="25"/>
    <x v="2"/>
    <s v="US"/>
    <s v="USD"/>
    <n v="1460140500"/>
    <n v="1457628680"/>
    <x v="0"/>
    <n v="1"/>
    <b v="0"/>
    <s v="theater/plays"/>
    <n v="1"/>
    <n v="25"/>
    <s v="theater"/>
    <s v="plays"/>
    <d v="2016-03-10T16:51:20"/>
    <d v="2016-04-08T18:35:00"/>
    <n v="29"/>
  </r>
  <r>
    <n v="3952"/>
    <n v="26000"/>
    <n v="25"/>
    <x v="2"/>
    <s v="US"/>
    <s v="USD"/>
    <n v="1445885890"/>
    <n v="1440701890"/>
    <x v="0"/>
    <n v="1"/>
    <b v="0"/>
    <s v="theater/plays"/>
    <n v="0"/>
    <n v="25"/>
    <s v="theater"/>
    <s v="plays"/>
    <d v="2015-08-27T18:58:10"/>
    <d v="2015-10-26T18:58:10"/>
    <n v="60"/>
  </r>
  <r>
    <n v="3953"/>
    <n v="17600"/>
    <n v="0"/>
    <x v="2"/>
    <s v="US"/>
    <s v="USD"/>
    <n v="1469834940"/>
    <n v="1467162586"/>
    <x v="0"/>
    <n v="0"/>
    <b v="0"/>
    <s v="theater/plays"/>
    <n v="0"/>
    <n v="0"/>
    <s v="theater"/>
    <s v="plays"/>
    <d v="2016-06-29T01:09:46"/>
    <d v="2016-07-29T23:29:00"/>
    <n v="31"/>
  </r>
  <r>
    <n v="3955"/>
    <n v="1750"/>
    <n v="425"/>
    <x v="2"/>
    <s v="US"/>
    <s v="USD"/>
    <n v="1448745741"/>
    <n v="1446150141"/>
    <x v="0"/>
    <n v="8"/>
    <b v="0"/>
    <s v="theater/plays"/>
    <n v="24"/>
    <n v="53.13"/>
    <s v="theater"/>
    <s v="plays"/>
    <d v="2015-10-29T20:22:21"/>
    <d v="2015-11-28T21:22:21"/>
    <n v="30"/>
  </r>
  <r>
    <n v="3956"/>
    <n v="5500"/>
    <n v="0"/>
    <x v="2"/>
    <s v="US"/>
    <s v="USD"/>
    <n v="1461543600"/>
    <n v="1459203727"/>
    <x v="0"/>
    <n v="0"/>
    <b v="0"/>
    <s v="theater/plays"/>
    <n v="0"/>
    <n v="0"/>
    <s v="theater"/>
    <s v="plays"/>
    <d v="2016-03-28T22:22:07"/>
    <d v="2016-04-25T00:20:00"/>
    <n v="27"/>
  </r>
  <r>
    <n v="3957"/>
    <n v="28000"/>
    <n v="7"/>
    <x v="2"/>
    <s v="US"/>
    <s v="USD"/>
    <n v="1468020354"/>
    <n v="1464045954"/>
    <x v="0"/>
    <n v="1"/>
    <b v="0"/>
    <s v="theater/plays"/>
    <n v="0"/>
    <n v="7"/>
    <s v="theater"/>
    <s v="plays"/>
    <d v="2016-05-23T23:25:54"/>
    <d v="2016-07-08T23:25:54"/>
    <n v="46"/>
  </r>
  <r>
    <n v="3958"/>
    <n v="2000"/>
    <n v="641"/>
    <x v="2"/>
    <s v="US"/>
    <s v="USD"/>
    <n v="1406988000"/>
    <n v="1403822912"/>
    <x v="0"/>
    <n v="16"/>
    <b v="0"/>
    <s v="theater/plays"/>
    <n v="32"/>
    <n v="40.06"/>
    <s v="theater"/>
    <s v="plays"/>
    <d v="2014-06-26T22:48:32"/>
    <d v="2014-08-02T14:00:00"/>
    <n v="37"/>
  </r>
  <r>
    <n v="3959"/>
    <n v="1200"/>
    <n v="292"/>
    <x v="2"/>
    <s v="US"/>
    <s v="USD"/>
    <n v="1411930556"/>
    <n v="1409338556"/>
    <x v="0"/>
    <n v="12"/>
    <b v="0"/>
    <s v="theater/plays"/>
    <n v="24"/>
    <n v="24.33"/>
    <s v="theater"/>
    <s v="plays"/>
    <d v="2014-08-29T18:55:56"/>
    <d v="2014-09-28T18:55:56"/>
    <n v="30"/>
  </r>
  <r>
    <n v="3960"/>
    <n v="3000"/>
    <n v="45"/>
    <x v="2"/>
    <s v="US"/>
    <s v="USD"/>
    <n v="1451852256"/>
    <n v="1449260256"/>
    <x v="0"/>
    <n v="4"/>
    <b v="0"/>
    <s v="theater/plays"/>
    <n v="2"/>
    <n v="11.25"/>
    <s v="theater"/>
    <s v="plays"/>
    <d v="2015-12-04T20:17:36"/>
    <d v="2016-01-03T20:17:36"/>
    <n v="30"/>
  </r>
  <r>
    <n v="3964"/>
    <n v="2000"/>
    <n v="126"/>
    <x v="2"/>
    <s v="US"/>
    <s v="USD"/>
    <n v="1429460386"/>
    <n v="1424279986"/>
    <x v="0"/>
    <n v="3"/>
    <b v="0"/>
    <s v="theater/plays"/>
    <n v="6"/>
    <n v="42"/>
    <s v="theater"/>
    <s v="plays"/>
    <d v="2015-02-18T17:19:46"/>
    <d v="2015-04-19T16:19:46"/>
    <n v="60"/>
  </r>
  <r>
    <n v="3965"/>
    <n v="2000"/>
    <n v="285"/>
    <x v="2"/>
    <s v="US"/>
    <s v="USD"/>
    <n v="1460608780"/>
    <n v="1455428380"/>
    <x v="0"/>
    <n v="4"/>
    <b v="0"/>
    <s v="theater/plays"/>
    <n v="14"/>
    <n v="71.25"/>
    <s v="theater"/>
    <s v="plays"/>
    <d v="2016-02-14T05:39:40"/>
    <d v="2016-04-14T04:39:40"/>
    <n v="60"/>
  </r>
  <r>
    <n v="3966"/>
    <n v="7500"/>
    <n v="45"/>
    <x v="2"/>
    <s v="US"/>
    <s v="USD"/>
    <n v="1406170740"/>
    <n v="1402506278"/>
    <x v="0"/>
    <n v="2"/>
    <b v="0"/>
    <s v="theater/plays"/>
    <n v="1"/>
    <n v="22.5"/>
    <s v="theater"/>
    <s v="plays"/>
    <d v="2014-06-11T17:04:38"/>
    <d v="2014-07-24T02:59:00"/>
    <n v="42"/>
  </r>
  <r>
    <n v="3967"/>
    <n v="1700"/>
    <n v="410"/>
    <x v="2"/>
    <s v="US"/>
    <s v="USD"/>
    <n v="1488783507"/>
    <n v="1486191507"/>
    <x v="0"/>
    <n v="10"/>
    <b v="0"/>
    <s v="theater/plays"/>
    <n v="24"/>
    <n v="41"/>
    <s v="theater"/>
    <s v="plays"/>
    <d v="2017-02-04T06:58:27"/>
    <d v="2017-03-06T06:58:27"/>
    <n v="30"/>
  </r>
  <r>
    <n v="3968"/>
    <n v="5000"/>
    <n v="527"/>
    <x v="2"/>
    <s v="US"/>
    <s v="USD"/>
    <n v="1463945673"/>
    <n v="1458761673"/>
    <x v="0"/>
    <n v="11"/>
    <b v="0"/>
    <s v="theater/plays"/>
    <n v="11"/>
    <n v="47.91"/>
    <s v="theater"/>
    <s v="plays"/>
    <d v="2016-03-23T19:34:33"/>
    <d v="2016-05-22T19:34:33"/>
    <n v="60"/>
  </r>
  <r>
    <n v="3969"/>
    <n v="2825"/>
    <n v="211"/>
    <x v="2"/>
    <s v="US"/>
    <s v="USD"/>
    <n v="1472442900"/>
    <n v="1471638646"/>
    <x v="0"/>
    <n v="6"/>
    <b v="0"/>
    <s v="theater/plays"/>
    <n v="7"/>
    <n v="35.17"/>
    <s v="theater"/>
    <s v="plays"/>
    <d v="2016-08-19T20:30:46"/>
    <d v="2016-08-29T03:55:00"/>
    <n v="9"/>
  </r>
  <r>
    <n v="3970"/>
    <n v="15000"/>
    <n v="11"/>
    <x v="2"/>
    <s v="US"/>
    <s v="USD"/>
    <n v="1460925811"/>
    <n v="1458333811"/>
    <x v="0"/>
    <n v="2"/>
    <b v="0"/>
    <s v="theater/plays"/>
    <n v="0"/>
    <n v="5.5"/>
    <s v="theater"/>
    <s v="plays"/>
    <d v="2016-03-18T20:43:31"/>
    <d v="2016-04-17T20:43:31"/>
    <n v="30"/>
  </r>
  <r>
    <n v="3971"/>
    <n v="14000"/>
    <n v="136"/>
    <x v="2"/>
    <s v="US"/>
    <s v="USD"/>
    <n v="1405947126"/>
    <n v="1403355126"/>
    <x v="0"/>
    <n v="6"/>
    <b v="0"/>
    <s v="theater/plays"/>
    <n v="1"/>
    <n v="22.67"/>
    <s v="theater"/>
    <s v="plays"/>
    <d v="2014-06-21T12:52:06"/>
    <d v="2014-07-21T12:52:06"/>
    <n v="30"/>
  </r>
  <r>
    <n v="3972"/>
    <n v="1000"/>
    <n v="211"/>
    <x v="2"/>
    <s v="US"/>
    <s v="USD"/>
    <n v="1423186634"/>
    <n v="1418002634"/>
    <x v="0"/>
    <n v="8"/>
    <b v="0"/>
    <s v="theater/plays"/>
    <n v="21"/>
    <n v="26.38"/>
    <s v="theater"/>
    <s v="plays"/>
    <d v="2014-12-08T01:37:14"/>
    <d v="2015-02-06T01:37:14"/>
    <n v="60"/>
  </r>
  <r>
    <n v="3973"/>
    <n v="5000"/>
    <n v="3905"/>
    <x v="2"/>
    <s v="US"/>
    <s v="USD"/>
    <n v="1462766400"/>
    <n v="1460219110"/>
    <x v="0"/>
    <n v="37"/>
    <b v="0"/>
    <s v="theater/plays"/>
    <n v="78"/>
    <n v="105.54"/>
    <s v="theater"/>
    <s v="plays"/>
    <d v="2016-04-09T16:25:10"/>
    <d v="2016-05-09T04:00:00"/>
    <n v="29"/>
  </r>
  <r>
    <n v="3975"/>
    <n v="678"/>
    <n v="0"/>
    <x v="2"/>
    <s v="US"/>
    <s v="USD"/>
    <n v="1468442898"/>
    <n v="1465850898"/>
    <x v="0"/>
    <n v="0"/>
    <b v="0"/>
    <s v="theater/plays"/>
    <n v="0"/>
    <n v="0"/>
    <s v="theater"/>
    <s v="plays"/>
    <d v="2016-06-13T20:48:18"/>
    <d v="2016-07-13T20:48:18"/>
    <n v="30"/>
  </r>
  <r>
    <n v="3976"/>
    <n v="1300"/>
    <n v="620"/>
    <x v="2"/>
    <s v="US"/>
    <s v="USD"/>
    <n v="1406876400"/>
    <n v="1405024561"/>
    <x v="0"/>
    <n v="10"/>
    <b v="0"/>
    <s v="theater/plays"/>
    <n v="48"/>
    <n v="62"/>
    <s v="theater"/>
    <s v="plays"/>
    <d v="2014-07-10T20:36:01"/>
    <d v="2014-08-01T07:00:00"/>
    <n v="21"/>
  </r>
  <r>
    <n v="3977"/>
    <n v="90000"/>
    <n v="1305"/>
    <x v="2"/>
    <s v="US"/>
    <s v="USD"/>
    <n v="1469213732"/>
    <n v="1466621732"/>
    <x v="0"/>
    <n v="6"/>
    <b v="0"/>
    <s v="theater/plays"/>
    <n v="1"/>
    <n v="217.5"/>
    <s v="theater"/>
    <s v="plays"/>
    <d v="2016-06-22T18:55:32"/>
    <d v="2016-07-22T18:55:32"/>
    <n v="30"/>
  </r>
  <r>
    <n v="3978"/>
    <n v="2000"/>
    <n v="214"/>
    <x v="2"/>
    <s v="US"/>
    <s v="USD"/>
    <n v="1422717953"/>
    <n v="1417533953"/>
    <x v="0"/>
    <n v="8"/>
    <b v="0"/>
    <s v="theater/plays"/>
    <n v="11"/>
    <n v="26.75"/>
    <s v="theater"/>
    <s v="plays"/>
    <d v="2014-12-02T15:25:53"/>
    <d v="2015-01-31T15:25:53"/>
    <n v="60"/>
  </r>
  <r>
    <n v="3980"/>
    <n v="2500"/>
    <n v="450"/>
    <x v="2"/>
    <s v="US"/>
    <s v="USD"/>
    <n v="1404570147"/>
    <n v="1401978147"/>
    <x v="0"/>
    <n v="7"/>
    <b v="0"/>
    <s v="theater/plays"/>
    <n v="18"/>
    <n v="64.290000000000006"/>
    <s v="theater"/>
    <s v="plays"/>
    <d v="2014-06-05T14:22:27"/>
    <d v="2014-07-05T14:22:27"/>
    <n v="30"/>
  </r>
  <r>
    <n v="3981"/>
    <n v="30000"/>
    <n v="1225"/>
    <x v="2"/>
    <s v="US"/>
    <s v="USD"/>
    <n v="1468729149"/>
    <n v="1463545149"/>
    <x v="0"/>
    <n v="7"/>
    <b v="0"/>
    <s v="theater/plays"/>
    <n v="4"/>
    <n v="175"/>
    <s v="theater"/>
    <s v="plays"/>
    <d v="2016-05-18T04:19:09"/>
    <d v="2016-07-17T04:19:09"/>
    <n v="60"/>
  </r>
  <r>
    <n v="3983"/>
    <n v="11140"/>
    <n v="3877"/>
    <x v="2"/>
    <s v="US"/>
    <s v="USD"/>
    <n v="1400569140"/>
    <n v="1397854356"/>
    <x v="0"/>
    <n v="46"/>
    <b v="0"/>
    <s v="theater/plays"/>
    <n v="35"/>
    <n v="84.28"/>
    <s v="theater"/>
    <s v="plays"/>
    <d v="2014-04-18T20:52:36"/>
    <d v="2014-05-20T06:59:00"/>
    <n v="31"/>
  </r>
  <r>
    <n v="3985"/>
    <n v="2000"/>
    <n v="641"/>
    <x v="2"/>
    <s v="US"/>
    <s v="USD"/>
    <n v="1456002300"/>
    <n v="1454173120"/>
    <x v="0"/>
    <n v="19"/>
    <b v="0"/>
    <s v="theater/plays"/>
    <n v="32"/>
    <n v="33.74"/>
    <s v="theater"/>
    <s v="plays"/>
    <d v="2016-01-30T16:58:40"/>
    <d v="2016-02-20T21:05:00"/>
    <n v="21"/>
  </r>
  <r>
    <n v="3988"/>
    <n v="1500"/>
    <n v="32"/>
    <x v="2"/>
    <s v="US"/>
    <s v="USD"/>
    <n v="1440813413"/>
    <n v="1439517413"/>
    <x v="0"/>
    <n v="4"/>
    <b v="0"/>
    <s v="theater/plays"/>
    <n v="2"/>
    <n v="8"/>
    <s v="theater"/>
    <s v="plays"/>
    <d v="2015-08-14T01:56:53"/>
    <d v="2015-08-29T01:56:53"/>
    <n v="15"/>
  </r>
  <r>
    <n v="3989"/>
    <n v="3000"/>
    <n v="0"/>
    <x v="2"/>
    <s v="US"/>
    <s v="USD"/>
    <n v="1447009181"/>
    <n v="1444413581"/>
    <x v="0"/>
    <n v="0"/>
    <b v="0"/>
    <s v="theater/plays"/>
    <n v="0"/>
    <n v="0"/>
    <s v="theater"/>
    <s v="plays"/>
    <d v="2015-10-09T17:59:41"/>
    <d v="2015-11-08T18:59:41"/>
    <n v="30"/>
  </r>
  <r>
    <n v="3991"/>
    <n v="500"/>
    <n v="100"/>
    <x v="2"/>
    <s v="US"/>
    <s v="USD"/>
    <n v="1433086082"/>
    <n v="1430494082"/>
    <x v="0"/>
    <n v="1"/>
    <b v="0"/>
    <s v="theater/plays"/>
    <n v="20"/>
    <n v="100"/>
    <s v="theater"/>
    <s v="plays"/>
    <d v="2015-05-01T15:28:02"/>
    <d v="2015-05-31T15:28:02"/>
    <n v="30"/>
  </r>
  <r>
    <n v="3992"/>
    <n v="10000"/>
    <n v="541"/>
    <x v="2"/>
    <s v="US"/>
    <s v="USD"/>
    <n v="1449876859"/>
    <n v="1444689259"/>
    <x v="0"/>
    <n v="9"/>
    <b v="0"/>
    <s v="theater/plays"/>
    <n v="5"/>
    <n v="60.11"/>
    <s v="theater"/>
    <s v="plays"/>
    <d v="2015-10-12T22:34:19"/>
    <d v="2015-12-11T23:34:19"/>
    <n v="60"/>
  </r>
  <r>
    <n v="3993"/>
    <n v="50000"/>
    <n v="3"/>
    <x v="2"/>
    <s v="US"/>
    <s v="USD"/>
    <n v="1431549912"/>
    <n v="1428957912"/>
    <x v="0"/>
    <n v="1"/>
    <b v="0"/>
    <s v="theater/plays"/>
    <n v="0"/>
    <n v="3"/>
    <s v="theater"/>
    <s v="plays"/>
    <d v="2015-04-13T20:45:12"/>
    <d v="2015-05-13T20:45:12"/>
    <n v="30"/>
  </r>
  <r>
    <n v="3994"/>
    <n v="2000"/>
    <n v="5"/>
    <x v="2"/>
    <s v="US"/>
    <s v="USD"/>
    <n v="1405761690"/>
    <n v="1403169690"/>
    <x v="0"/>
    <n v="1"/>
    <b v="0"/>
    <s v="theater/plays"/>
    <n v="0"/>
    <n v="5"/>
    <s v="theater"/>
    <s v="plays"/>
    <d v="2014-06-19T09:21:30"/>
    <d v="2014-07-19T09:21:30"/>
    <n v="30"/>
  </r>
  <r>
    <n v="3996"/>
    <n v="3000"/>
    <n v="497"/>
    <x v="2"/>
    <s v="US"/>
    <s v="USD"/>
    <n v="1416499440"/>
    <n v="1415341464"/>
    <x v="0"/>
    <n v="17"/>
    <b v="0"/>
    <s v="theater/plays"/>
    <n v="17"/>
    <n v="29.24"/>
    <s v="theater"/>
    <s v="plays"/>
    <d v="2014-11-07T06:24:24"/>
    <d v="2014-11-20T16:04:00"/>
    <n v="13"/>
  </r>
  <r>
    <n v="3998"/>
    <n v="1250"/>
    <n v="715"/>
    <x v="2"/>
    <s v="US"/>
    <s v="USD"/>
    <n v="1427580426"/>
    <n v="1424992026"/>
    <x v="0"/>
    <n v="12"/>
    <b v="0"/>
    <s v="theater/plays"/>
    <n v="57"/>
    <n v="59.58"/>
    <s v="theater"/>
    <s v="plays"/>
    <d v="2015-02-26T23:07:06"/>
    <d v="2015-03-28T22:07:06"/>
    <n v="30"/>
  </r>
  <r>
    <n v="3999"/>
    <n v="7000"/>
    <n v="1156"/>
    <x v="2"/>
    <s v="US"/>
    <s v="USD"/>
    <n v="1409514709"/>
    <n v="1406058798"/>
    <x v="0"/>
    <n v="14"/>
    <b v="0"/>
    <s v="theater/plays"/>
    <n v="17"/>
    <n v="82.57"/>
    <s v="theater"/>
    <s v="plays"/>
    <d v="2014-07-22T19:53:18"/>
    <d v="2014-08-31T19:51:49"/>
    <n v="40"/>
  </r>
  <r>
    <n v="4000"/>
    <n v="8000"/>
    <n v="10"/>
    <x v="2"/>
    <s v="US"/>
    <s v="USD"/>
    <n v="1462631358"/>
    <n v="1457450958"/>
    <x v="0"/>
    <n v="1"/>
    <b v="0"/>
    <s v="theater/plays"/>
    <n v="0"/>
    <n v="10"/>
    <s v="theater"/>
    <s v="plays"/>
    <d v="2016-03-08T15:29:18"/>
    <d v="2016-05-07T14:29:18"/>
    <n v="60"/>
  </r>
  <r>
    <n v="4002"/>
    <n v="1250"/>
    <n v="23"/>
    <x v="2"/>
    <s v="US"/>
    <s v="USD"/>
    <n v="1411779761"/>
    <n v="1409187761"/>
    <x v="0"/>
    <n v="4"/>
    <b v="0"/>
    <s v="theater/plays"/>
    <n v="2"/>
    <n v="5.75"/>
    <s v="theater"/>
    <s v="plays"/>
    <d v="2014-08-28T01:02:41"/>
    <d v="2014-09-27T01:02:41"/>
    <n v="30"/>
  </r>
  <r>
    <n v="4003"/>
    <n v="2000"/>
    <n v="201"/>
    <x v="2"/>
    <s v="US"/>
    <s v="USD"/>
    <n v="1424009147"/>
    <n v="1421417147"/>
    <x v="0"/>
    <n v="2"/>
    <b v="0"/>
    <s v="theater/plays"/>
    <n v="10"/>
    <n v="100.5"/>
    <s v="theater"/>
    <s v="plays"/>
    <d v="2015-01-16T14:05:47"/>
    <d v="2015-02-15T14:05:47"/>
    <n v="30"/>
  </r>
  <r>
    <n v="4004"/>
    <n v="500"/>
    <n v="1"/>
    <x v="2"/>
    <s v="US"/>
    <s v="USD"/>
    <n v="1412740457"/>
    <n v="1410148457"/>
    <x v="0"/>
    <n v="1"/>
    <b v="0"/>
    <s v="theater/plays"/>
    <n v="0"/>
    <n v="1"/>
    <s v="theater"/>
    <s v="plays"/>
    <d v="2014-09-08T03:54:17"/>
    <d v="2014-10-08T03:54:17"/>
    <n v="30"/>
  </r>
  <r>
    <n v="4005"/>
    <n v="3000"/>
    <n v="40"/>
    <x v="2"/>
    <s v="US"/>
    <s v="USD"/>
    <n v="1413832985"/>
    <n v="1408648985"/>
    <x v="0"/>
    <n v="2"/>
    <b v="0"/>
    <s v="theater/plays"/>
    <n v="1"/>
    <n v="20"/>
    <s v="theater"/>
    <s v="plays"/>
    <d v="2014-08-21T19:23:05"/>
    <d v="2014-10-20T19:23:05"/>
    <n v="60"/>
  </r>
  <r>
    <n v="4006"/>
    <n v="30000"/>
    <n v="2"/>
    <x v="2"/>
    <s v="US"/>
    <s v="USD"/>
    <n v="1455647587"/>
    <n v="1453487587"/>
    <x v="0"/>
    <n v="1"/>
    <b v="0"/>
    <s v="theater/plays"/>
    <n v="0"/>
    <n v="2"/>
    <s v="theater"/>
    <s v="plays"/>
    <d v="2016-01-22T18:33:07"/>
    <d v="2016-02-16T18:33:07"/>
    <n v="25"/>
  </r>
  <r>
    <n v="4007"/>
    <n v="2000"/>
    <n v="5"/>
    <x v="2"/>
    <s v="US"/>
    <s v="USD"/>
    <n v="1409070480"/>
    <n v="1406572381"/>
    <x v="0"/>
    <n v="1"/>
    <b v="0"/>
    <s v="theater/plays"/>
    <n v="0"/>
    <n v="5"/>
    <s v="theater"/>
    <s v="plays"/>
    <d v="2014-07-28T18:33:01"/>
    <d v="2014-08-26T16:28:00"/>
    <n v="29"/>
  </r>
  <r>
    <n v="4010"/>
    <n v="7200"/>
    <n v="1742"/>
    <x v="2"/>
    <s v="US"/>
    <s v="USD"/>
    <n v="1414348166"/>
    <n v="1412879366"/>
    <x v="0"/>
    <n v="38"/>
    <b v="0"/>
    <s v="theater/plays"/>
    <n v="24"/>
    <n v="45.84"/>
    <s v="theater"/>
    <s v="plays"/>
    <d v="2014-10-09T18:29:26"/>
    <d v="2014-10-26T18:29:26"/>
    <n v="17"/>
  </r>
  <r>
    <n v="4013"/>
    <n v="2000"/>
    <n v="26"/>
    <x v="2"/>
    <s v="US"/>
    <s v="USD"/>
    <n v="1424070823"/>
    <n v="1421478823"/>
    <x v="0"/>
    <n v="2"/>
    <b v="0"/>
    <s v="theater/plays"/>
    <n v="1"/>
    <n v="13"/>
    <s v="theater"/>
    <s v="plays"/>
    <d v="2015-01-17T07:13:43"/>
    <d v="2015-02-16T07:13:43"/>
    <n v="30"/>
  </r>
  <r>
    <n v="4014"/>
    <n v="9000"/>
    <n v="0"/>
    <x v="2"/>
    <s v="US"/>
    <s v="USD"/>
    <n v="1457157269"/>
    <n v="1455861269"/>
    <x v="0"/>
    <n v="0"/>
    <b v="0"/>
    <s v="theater/plays"/>
    <n v="0"/>
    <n v="0"/>
    <s v="theater"/>
    <s v="plays"/>
    <d v="2016-02-19T05:54:29"/>
    <d v="2016-03-05T05:54:29"/>
    <n v="15"/>
  </r>
  <r>
    <n v="4015"/>
    <n v="7000"/>
    <n v="1"/>
    <x v="2"/>
    <s v="US"/>
    <s v="USD"/>
    <n v="1437331463"/>
    <n v="1434739463"/>
    <x v="0"/>
    <n v="1"/>
    <b v="0"/>
    <s v="theater/plays"/>
    <n v="0"/>
    <n v="1"/>
    <s v="theater"/>
    <s v="plays"/>
    <d v="2015-06-19T18:44:23"/>
    <d v="2015-07-19T18:44:23"/>
    <n v="30"/>
  </r>
  <r>
    <n v="4017"/>
    <n v="10000"/>
    <n v="105"/>
    <x v="2"/>
    <s v="US"/>
    <s v="USD"/>
    <n v="1409846874"/>
    <n v="1407254874"/>
    <x v="0"/>
    <n v="2"/>
    <b v="0"/>
    <s v="theater/plays"/>
    <n v="1"/>
    <n v="52.5"/>
    <s v="theater"/>
    <s v="plays"/>
    <d v="2014-08-05T16:07:54"/>
    <d v="2014-09-04T16:07:54"/>
    <n v="30"/>
  </r>
  <r>
    <n v="4019"/>
    <n v="3500"/>
    <n v="29"/>
    <x v="2"/>
    <s v="US"/>
    <s v="USD"/>
    <n v="1460737680"/>
    <n v="1455725596"/>
    <x v="0"/>
    <n v="4"/>
    <b v="0"/>
    <s v="theater/plays"/>
    <n v="1"/>
    <n v="7.25"/>
    <s v="theater"/>
    <s v="plays"/>
    <d v="2016-02-17T16:13:16"/>
    <d v="2016-04-15T16:28:00"/>
    <n v="58"/>
  </r>
  <r>
    <n v="4020"/>
    <n v="600"/>
    <n v="100"/>
    <x v="2"/>
    <s v="US"/>
    <s v="USD"/>
    <n v="1427168099"/>
    <n v="1424579699"/>
    <x v="0"/>
    <n v="3"/>
    <b v="0"/>
    <s v="theater/plays"/>
    <n v="17"/>
    <n v="33.33"/>
    <s v="theater"/>
    <s v="plays"/>
    <d v="2015-02-22T04:34:59"/>
    <d v="2015-03-24T03:34:59"/>
    <n v="30"/>
  </r>
  <r>
    <n v="4021"/>
    <n v="15000"/>
    <n v="125"/>
    <x v="2"/>
    <s v="US"/>
    <s v="USD"/>
    <n v="1414360358"/>
    <n v="1409176358"/>
    <x v="0"/>
    <n v="2"/>
    <b v="0"/>
    <s v="theater/plays"/>
    <n v="1"/>
    <n v="62.5"/>
    <s v="theater"/>
    <s v="plays"/>
    <d v="2014-08-27T21:52:38"/>
    <d v="2014-10-26T21:52:38"/>
    <n v="60"/>
  </r>
  <r>
    <n v="4022"/>
    <n v="18000"/>
    <n v="12521"/>
    <x v="2"/>
    <s v="US"/>
    <s v="USD"/>
    <n v="1422759240"/>
    <n v="1418824867"/>
    <x v="0"/>
    <n v="197"/>
    <b v="0"/>
    <s v="theater/plays"/>
    <n v="70"/>
    <n v="63.56"/>
    <s v="theater"/>
    <s v="plays"/>
    <d v="2014-12-17T14:01:07"/>
    <d v="2015-02-01T02:54:00"/>
    <n v="46"/>
  </r>
  <r>
    <n v="4023"/>
    <n v="7000"/>
    <n v="0"/>
    <x v="2"/>
    <s v="US"/>
    <s v="USD"/>
    <n v="1458860363"/>
    <n v="1454975963"/>
    <x v="0"/>
    <n v="0"/>
    <b v="0"/>
    <s v="theater/plays"/>
    <n v="0"/>
    <n v="0"/>
    <s v="theater"/>
    <s v="plays"/>
    <d v="2016-02-08T23:59:23"/>
    <d v="2016-03-24T22:59:23"/>
    <n v="45"/>
  </r>
  <r>
    <n v="4024"/>
    <n v="800"/>
    <n v="10"/>
    <x v="2"/>
    <s v="US"/>
    <s v="USD"/>
    <n v="1441037097"/>
    <n v="1438445097"/>
    <x v="0"/>
    <n v="1"/>
    <b v="0"/>
    <s v="theater/plays"/>
    <n v="1"/>
    <n v="10"/>
    <s v="theater"/>
    <s v="plays"/>
    <d v="2015-08-01T16:04:57"/>
    <d v="2015-08-31T16:04:57"/>
    <n v="30"/>
  </r>
  <r>
    <n v="4026"/>
    <n v="4000"/>
    <n v="0"/>
    <x v="2"/>
    <s v="US"/>
    <s v="USD"/>
    <n v="1449247439"/>
    <n v="1444059839"/>
    <x v="0"/>
    <n v="0"/>
    <b v="0"/>
    <s v="theater/plays"/>
    <n v="0"/>
    <n v="0"/>
    <s v="theater"/>
    <s v="plays"/>
    <d v="2015-10-05T15:43:59"/>
    <d v="2015-12-04T16:43:59"/>
    <n v="60"/>
  </r>
  <r>
    <n v="4027"/>
    <n v="3000"/>
    <n v="215"/>
    <x v="2"/>
    <s v="US"/>
    <s v="USD"/>
    <n v="1487811600"/>
    <n v="1486077481"/>
    <x v="0"/>
    <n v="7"/>
    <b v="0"/>
    <s v="theater/plays"/>
    <n v="7"/>
    <n v="30.71"/>
    <s v="theater"/>
    <s v="plays"/>
    <d v="2017-02-02T23:18:01"/>
    <d v="2017-02-23T01:00:00"/>
    <n v="20"/>
  </r>
  <r>
    <n v="4028"/>
    <n v="2000"/>
    <n v="561"/>
    <x v="2"/>
    <s v="US"/>
    <s v="USD"/>
    <n v="1402007500"/>
    <n v="1399415500"/>
    <x v="0"/>
    <n v="11"/>
    <b v="0"/>
    <s v="theater/plays"/>
    <n v="28"/>
    <n v="51"/>
    <s v="theater"/>
    <s v="plays"/>
    <d v="2014-05-06T22:31:40"/>
    <d v="2014-06-05T22:31:40"/>
    <n v="30"/>
  </r>
  <r>
    <n v="4029"/>
    <n v="20000"/>
    <n v="0"/>
    <x v="2"/>
    <s v="US"/>
    <s v="USD"/>
    <n v="1450053370"/>
    <n v="1447461370"/>
    <x v="0"/>
    <n v="0"/>
    <b v="0"/>
    <s v="theater/plays"/>
    <n v="0"/>
    <n v="0"/>
    <s v="theater"/>
    <s v="plays"/>
    <d v="2015-11-14T00:36:10"/>
    <d v="2015-12-14T00:36:10"/>
    <n v="30"/>
  </r>
  <r>
    <n v="4030"/>
    <n v="2500"/>
    <n v="400"/>
    <x v="2"/>
    <s v="US"/>
    <s v="USD"/>
    <n v="1454525340"/>
    <n v="1452008599"/>
    <x v="0"/>
    <n v="6"/>
    <b v="0"/>
    <s v="theater/plays"/>
    <n v="16"/>
    <n v="66.67"/>
    <s v="theater"/>
    <s v="plays"/>
    <d v="2016-01-05T15:43:19"/>
    <d v="2016-02-03T18:49:00"/>
    <n v="29"/>
  </r>
  <r>
    <n v="4031"/>
    <n v="5000"/>
    <n v="0"/>
    <x v="2"/>
    <s v="US"/>
    <s v="USD"/>
    <n v="1418914964"/>
    <n v="1414591364"/>
    <x v="0"/>
    <n v="0"/>
    <b v="0"/>
    <s v="theater/plays"/>
    <n v="0"/>
    <n v="0"/>
    <s v="theater"/>
    <s v="plays"/>
    <d v="2014-10-29T14:02:44"/>
    <d v="2014-12-18T15:02:44"/>
    <n v="50"/>
  </r>
  <r>
    <n v="4032"/>
    <n v="6048"/>
    <n v="413"/>
    <x v="2"/>
    <s v="US"/>
    <s v="USD"/>
    <n v="1450211116"/>
    <n v="1445023516"/>
    <x v="0"/>
    <n v="7"/>
    <b v="0"/>
    <s v="theater/plays"/>
    <n v="7"/>
    <n v="59"/>
    <s v="theater"/>
    <s v="plays"/>
    <d v="2015-10-16T19:25:16"/>
    <d v="2015-12-15T20:25:16"/>
    <n v="60"/>
  </r>
  <r>
    <n v="4034"/>
    <n v="13500"/>
    <n v="200"/>
    <x v="2"/>
    <s v="US"/>
    <s v="USD"/>
    <n v="1428097450"/>
    <n v="1425509050"/>
    <x v="0"/>
    <n v="2"/>
    <b v="0"/>
    <s v="theater/plays"/>
    <n v="1"/>
    <n v="100"/>
    <s v="theater"/>
    <s v="plays"/>
    <d v="2015-03-04T22:44:10"/>
    <d v="2015-04-03T21:44:10"/>
    <n v="30"/>
  </r>
  <r>
    <n v="4035"/>
    <n v="10000"/>
    <n v="3685"/>
    <x v="2"/>
    <s v="US"/>
    <s v="USD"/>
    <n v="1413925887"/>
    <n v="1411333887"/>
    <x v="0"/>
    <n v="25"/>
    <b v="0"/>
    <s v="theater/plays"/>
    <n v="37"/>
    <n v="147.4"/>
    <s v="theater"/>
    <s v="plays"/>
    <d v="2014-09-21T21:11:27"/>
    <d v="2014-10-21T21:11:27"/>
    <n v="30"/>
  </r>
  <r>
    <n v="4036"/>
    <n v="6000"/>
    <n v="2823"/>
    <x v="2"/>
    <s v="US"/>
    <s v="USD"/>
    <n v="1404253800"/>
    <n v="1402784964"/>
    <x v="0"/>
    <n v="17"/>
    <b v="0"/>
    <s v="theater/plays"/>
    <n v="47"/>
    <n v="166.06"/>
    <s v="theater"/>
    <s v="plays"/>
    <d v="2014-06-14T22:29:24"/>
    <d v="2014-07-01T22:30:00"/>
    <n v="17"/>
  </r>
  <r>
    <n v="4037"/>
    <n v="700"/>
    <n v="80"/>
    <x v="2"/>
    <s v="US"/>
    <s v="USD"/>
    <n v="1464099900"/>
    <n v="1462585315"/>
    <x v="0"/>
    <n v="2"/>
    <b v="0"/>
    <s v="theater/plays"/>
    <n v="11"/>
    <n v="40"/>
    <s v="theater"/>
    <s v="plays"/>
    <d v="2016-05-07T01:41:55"/>
    <d v="2016-05-24T14:25:00"/>
    <n v="18"/>
  </r>
  <r>
    <n v="4038"/>
    <n v="2500"/>
    <n v="301"/>
    <x v="2"/>
    <s v="US"/>
    <s v="USD"/>
    <n v="1413573010"/>
    <n v="1408389010"/>
    <x v="0"/>
    <n v="4"/>
    <b v="0"/>
    <s v="theater/plays"/>
    <n v="12"/>
    <n v="75.25"/>
    <s v="theater"/>
    <s v="plays"/>
    <d v="2014-08-18T19:10:10"/>
    <d v="2014-10-17T19:10:10"/>
    <n v="60"/>
  </r>
  <r>
    <n v="4039"/>
    <n v="500"/>
    <n v="300"/>
    <x v="2"/>
    <s v="US"/>
    <s v="USD"/>
    <n v="1448949540"/>
    <n v="1446048367"/>
    <x v="0"/>
    <n v="5"/>
    <b v="0"/>
    <s v="theater/plays"/>
    <n v="60"/>
    <n v="60"/>
    <s v="theater"/>
    <s v="plays"/>
    <d v="2015-10-28T16:06:07"/>
    <d v="2015-12-01T05:59:00"/>
    <n v="34"/>
  </r>
  <r>
    <n v="4040"/>
    <n v="8000"/>
    <n v="2500"/>
    <x v="2"/>
    <s v="US"/>
    <s v="USD"/>
    <n v="1437188400"/>
    <n v="1432100004"/>
    <x v="0"/>
    <n v="2"/>
    <b v="0"/>
    <s v="theater/plays"/>
    <n v="31"/>
    <n v="1250"/>
    <s v="theater"/>
    <s v="plays"/>
    <d v="2015-05-20T05:33:24"/>
    <d v="2015-07-18T03:00:00"/>
    <n v="59"/>
  </r>
  <r>
    <n v="4042"/>
    <n v="10000"/>
    <n v="21"/>
    <x v="2"/>
    <s v="US"/>
    <s v="USD"/>
    <n v="1421781360"/>
    <n v="1419213664"/>
    <x v="0"/>
    <n v="3"/>
    <b v="0"/>
    <s v="theater/plays"/>
    <n v="0"/>
    <n v="7"/>
    <s v="theater"/>
    <s v="plays"/>
    <d v="2014-12-22T02:01:04"/>
    <d v="2015-01-20T19:16:00"/>
    <n v="30"/>
  </r>
  <r>
    <n v="4044"/>
    <n v="600"/>
    <n v="225"/>
    <x v="2"/>
    <s v="US"/>
    <s v="USD"/>
    <n v="1428642000"/>
    <n v="1426050982"/>
    <x v="0"/>
    <n v="4"/>
    <b v="0"/>
    <s v="theater/plays"/>
    <n v="38"/>
    <n v="56.25"/>
    <s v="theater"/>
    <s v="plays"/>
    <d v="2015-03-11T05:16:22"/>
    <d v="2015-04-10T05:00:00"/>
    <n v="30"/>
  </r>
  <r>
    <n v="4046"/>
    <n v="5600"/>
    <n v="460"/>
    <x v="2"/>
    <s v="US"/>
    <s v="USD"/>
    <n v="1413992210"/>
    <n v="1411400210"/>
    <x v="0"/>
    <n v="12"/>
    <b v="0"/>
    <s v="theater/plays"/>
    <n v="8"/>
    <n v="38.33"/>
    <s v="theater"/>
    <s v="plays"/>
    <d v="2014-09-22T15:36:50"/>
    <d v="2014-10-22T15:36:50"/>
    <n v="30"/>
  </r>
  <r>
    <n v="4047"/>
    <n v="5000"/>
    <n v="110"/>
    <x v="2"/>
    <s v="US"/>
    <s v="USD"/>
    <n v="1420938000"/>
    <n v="1418862743"/>
    <x v="0"/>
    <n v="4"/>
    <b v="0"/>
    <s v="theater/plays"/>
    <n v="2"/>
    <n v="27.5"/>
    <s v="theater"/>
    <s v="plays"/>
    <d v="2014-12-18T00:32:23"/>
    <d v="2015-01-11T01:00:00"/>
    <n v="24"/>
  </r>
  <r>
    <n v="4049"/>
    <n v="20000"/>
    <n v="16"/>
    <x v="2"/>
    <s v="US"/>
    <s v="USD"/>
    <n v="1436914815"/>
    <n v="1434322815"/>
    <x v="0"/>
    <n v="1"/>
    <b v="0"/>
    <s v="theater/plays"/>
    <n v="0"/>
    <n v="16"/>
    <s v="theater"/>
    <s v="plays"/>
    <d v="2015-06-14T23:00:15"/>
    <d v="2015-07-14T23:00:15"/>
    <n v="30"/>
  </r>
  <r>
    <n v="4050"/>
    <n v="1500"/>
    <n v="1"/>
    <x v="2"/>
    <s v="US"/>
    <s v="USD"/>
    <n v="1414077391"/>
    <n v="1411485391"/>
    <x v="0"/>
    <n v="1"/>
    <b v="0"/>
    <s v="theater/plays"/>
    <n v="0"/>
    <n v="1"/>
    <s v="theater"/>
    <s v="plays"/>
    <d v="2014-09-23T15:16:31"/>
    <d v="2014-10-23T15:16:31"/>
    <n v="30"/>
  </r>
  <r>
    <n v="4051"/>
    <n v="500"/>
    <n v="0"/>
    <x v="2"/>
    <s v="US"/>
    <s v="USD"/>
    <n v="1399618380"/>
    <n v="1399058797"/>
    <x v="0"/>
    <n v="0"/>
    <b v="0"/>
    <s v="theater/plays"/>
    <n v="0"/>
    <n v="0"/>
    <s v="theater"/>
    <s v="plays"/>
    <d v="2014-05-02T19:26:37"/>
    <d v="2014-05-09T06:53:00"/>
    <n v="6"/>
  </r>
  <r>
    <n v="4052"/>
    <n v="3000"/>
    <n v="1126"/>
    <x v="2"/>
    <s v="US"/>
    <s v="USD"/>
    <n v="1413234316"/>
    <n v="1408050316"/>
    <x v="0"/>
    <n v="13"/>
    <b v="0"/>
    <s v="theater/plays"/>
    <n v="38"/>
    <n v="86.62"/>
    <s v="theater"/>
    <s v="plays"/>
    <d v="2014-08-14T21:05:16"/>
    <d v="2014-10-13T21:05:16"/>
    <n v="60"/>
  </r>
  <r>
    <n v="4054"/>
    <n v="8880"/>
    <n v="0"/>
    <x v="2"/>
    <s v="US"/>
    <s v="USD"/>
    <n v="1475294400"/>
    <n v="1472674285"/>
    <x v="0"/>
    <n v="0"/>
    <b v="0"/>
    <s v="theater/plays"/>
    <n v="0"/>
    <n v="0"/>
    <s v="theater"/>
    <s v="plays"/>
    <d v="2016-08-31T20:11:25"/>
    <d v="2016-10-01T04:00:00"/>
    <n v="30"/>
  </r>
  <r>
    <n v="4056"/>
    <n v="1500"/>
    <n v="795"/>
    <x v="2"/>
    <s v="US"/>
    <s v="USD"/>
    <n v="1467575940"/>
    <n v="1465856639"/>
    <x v="0"/>
    <n v="9"/>
    <b v="0"/>
    <s v="theater/plays"/>
    <n v="53"/>
    <n v="88.33"/>
    <s v="theater"/>
    <s v="plays"/>
    <d v="2016-06-13T22:23:59"/>
    <d v="2016-07-03T19:59:00"/>
    <n v="20"/>
  </r>
  <r>
    <n v="4058"/>
    <n v="3750"/>
    <n v="95"/>
    <x v="2"/>
    <s v="US"/>
    <s v="USD"/>
    <n v="1459483140"/>
    <n v="1458178044"/>
    <x v="0"/>
    <n v="4"/>
    <b v="0"/>
    <s v="theater/plays"/>
    <n v="3"/>
    <n v="23.75"/>
    <s v="theater"/>
    <s v="plays"/>
    <d v="2016-03-17T01:27:24"/>
    <d v="2016-04-01T03:59:00"/>
    <n v="15"/>
  </r>
  <r>
    <n v="4061"/>
    <n v="525"/>
    <n v="0"/>
    <x v="2"/>
    <s v="US"/>
    <s v="USD"/>
    <n v="1461205423"/>
    <n v="1456025023"/>
    <x v="0"/>
    <n v="0"/>
    <b v="0"/>
    <s v="theater/plays"/>
    <n v="0"/>
    <n v="0"/>
    <s v="theater"/>
    <s v="plays"/>
    <d v="2016-02-21T03:23:43"/>
    <d v="2016-04-21T02:23:43"/>
    <n v="60"/>
  </r>
  <r>
    <n v="4062"/>
    <n v="20000"/>
    <n v="490"/>
    <x v="2"/>
    <s v="US"/>
    <s v="USD"/>
    <n v="1467481468"/>
    <n v="1464889468"/>
    <x v="0"/>
    <n v="3"/>
    <b v="0"/>
    <s v="theater/plays"/>
    <n v="2"/>
    <n v="163.33000000000001"/>
    <s v="theater"/>
    <s v="plays"/>
    <d v="2016-06-02T17:44:28"/>
    <d v="2016-07-02T17:44:28"/>
    <n v="30"/>
  </r>
  <r>
    <n v="4065"/>
    <n v="4000"/>
    <n v="27"/>
    <x v="2"/>
    <s v="US"/>
    <s v="USD"/>
    <n v="1407883811"/>
    <n v="1405291811"/>
    <x v="0"/>
    <n v="4"/>
    <b v="0"/>
    <s v="theater/plays"/>
    <n v="1"/>
    <n v="6.75"/>
    <s v="theater"/>
    <s v="plays"/>
    <d v="2014-07-13T22:50:11"/>
    <d v="2014-08-12T22:50:11"/>
    <n v="30"/>
  </r>
  <r>
    <n v="4066"/>
    <n v="15000"/>
    <n v="25"/>
    <x v="2"/>
    <s v="US"/>
    <s v="USD"/>
    <n v="1463619388"/>
    <n v="1461027388"/>
    <x v="0"/>
    <n v="1"/>
    <b v="0"/>
    <s v="theater/plays"/>
    <n v="0"/>
    <n v="25"/>
    <s v="theater"/>
    <s v="plays"/>
    <d v="2016-04-19T00:56:28"/>
    <d v="2016-05-19T00:56:28"/>
    <n v="30"/>
  </r>
  <r>
    <n v="4067"/>
    <n v="5000"/>
    <n v="3045"/>
    <x v="2"/>
    <s v="US"/>
    <s v="USD"/>
    <n v="1443408550"/>
    <n v="1439952550"/>
    <x v="0"/>
    <n v="17"/>
    <b v="0"/>
    <s v="theater/plays"/>
    <n v="61"/>
    <n v="179.12"/>
    <s v="theater"/>
    <s v="plays"/>
    <d v="2015-08-19T02:49:10"/>
    <d v="2015-09-28T02:49:10"/>
    <n v="40"/>
  </r>
  <r>
    <n v="4068"/>
    <n v="3495"/>
    <n v="34.950000000000003"/>
    <x v="2"/>
    <s v="US"/>
    <s v="USD"/>
    <n v="1484348700"/>
    <n v="1481756855"/>
    <x v="0"/>
    <n v="1"/>
    <b v="0"/>
    <s v="theater/plays"/>
    <n v="1"/>
    <n v="34.950000000000003"/>
    <s v="theater"/>
    <s v="plays"/>
    <d v="2016-12-14T23:07:35"/>
    <d v="2017-01-13T23:05:00"/>
    <n v="30"/>
  </r>
  <r>
    <n v="4070"/>
    <n v="1000"/>
    <n v="165"/>
    <x v="2"/>
    <s v="US"/>
    <s v="USD"/>
    <n v="1425178800"/>
    <n v="1422374420"/>
    <x v="0"/>
    <n v="6"/>
    <b v="0"/>
    <s v="theater/plays"/>
    <n v="17"/>
    <n v="27.5"/>
    <s v="theater"/>
    <s v="plays"/>
    <d v="2015-01-27T16:00:20"/>
    <d v="2015-03-01T03:00:00"/>
    <n v="32"/>
  </r>
  <r>
    <n v="4073"/>
    <n v="3500"/>
    <n v="37"/>
    <x v="2"/>
    <s v="US"/>
    <s v="USD"/>
    <n v="1431144000"/>
    <n v="1426407426"/>
    <x v="0"/>
    <n v="2"/>
    <b v="0"/>
    <s v="theater/plays"/>
    <n v="1"/>
    <n v="18.5"/>
    <s v="theater"/>
    <s v="plays"/>
    <d v="2015-03-15T08:17:06"/>
    <d v="2015-05-09T04:00:00"/>
    <n v="55"/>
  </r>
  <r>
    <n v="4076"/>
    <n v="700"/>
    <n v="0"/>
    <x v="2"/>
    <s v="US"/>
    <s v="USD"/>
    <n v="1413921060"/>
    <n v="1411499149"/>
    <x v="0"/>
    <n v="0"/>
    <b v="0"/>
    <s v="theater/plays"/>
    <n v="0"/>
    <n v="0"/>
    <s v="theater"/>
    <s v="plays"/>
    <d v="2014-09-23T19:05:49"/>
    <d v="2014-10-21T19:51:00"/>
    <n v="28"/>
  </r>
  <r>
    <n v="4077"/>
    <n v="15000"/>
    <n v="1335"/>
    <x v="2"/>
    <s v="US"/>
    <s v="USD"/>
    <n v="1482339794"/>
    <n v="1479747794"/>
    <x v="0"/>
    <n v="6"/>
    <b v="0"/>
    <s v="theater/plays"/>
    <n v="9"/>
    <n v="222.5"/>
    <s v="theater"/>
    <s v="plays"/>
    <d v="2016-11-21T17:03:14"/>
    <d v="2016-12-21T17:03:14"/>
    <n v="30"/>
  </r>
  <r>
    <n v="4079"/>
    <n v="3000"/>
    <n v="5"/>
    <x v="2"/>
    <s v="US"/>
    <s v="USD"/>
    <n v="1466375521"/>
    <n v="1463783521"/>
    <x v="0"/>
    <n v="1"/>
    <b v="0"/>
    <s v="theater/plays"/>
    <n v="0"/>
    <n v="5"/>
    <s v="theater"/>
    <s v="plays"/>
    <d v="2016-05-20T22:32:01"/>
    <d v="2016-06-19T22:32:01"/>
    <n v="30"/>
  </r>
  <r>
    <n v="4080"/>
    <n v="3000"/>
    <n v="0"/>
    <x v="2"/>
    <s v="US"/>
    <s v="USD"/>
    <n v="1465930440"/>
    <n v="1463849116"/>
    <x v="0"/>
    <n v="0"/>
    <b v="0"/>
    <s v="theater/plays"/>
    <n v="0"/>
    <n v="0"/>
    <s v="theater"/>
    <s v="plays"/>
    <d v="2016-05-21T16:45:16"/>
    <d v="2016-06-14T18:54:00"/>
    <n v="24"/>
  </r>
  <r>
    <n v="4081"/>
    <n v="2224"/>
    <n v="350"/>
    <x v="2"/>
    <s v="US"/>
    <s v="USD"/>
    <n v="1425819425"/>
    <n v="1423231025"/>
    <x v="0"/>
    <n v="12"/>
    <b v="0"/>
    <s v="theater/plays"/>
    <n v="16"/>
    <n v="29.17"/>
    <s v="theater"/>
    <s v="plays"/>
    <d v="2015-02-06T13:57:05"/>
    <d v="2015-03-08T12:57:05"/>
    <n v="30"/>
  </r>
  <r>
    <n v="4082"/>
    <n v="150"/>
    <n v="3"/>
    <x v="2"/>
    <s v="US"/>
    <s v="USD"/>
    <n v="1447542000"/>
    <n v="1446179553"/>
    <x v="0"/>
    <n v="2"/>
    <b v="0"/>
    <s v="theater/plays"/>
    <n v="2"/>
    <n v="1.5"/>
    <s v="theater"/>
    <s v="plays"/>
    <d v="2015-10-30T04:32:33"/>
    <d v="2015-11-14T23:00:00"/>
    <n v="16"/>
  </r>
  <r>
    <n v="4083"/>
    <n v="3500"/>
    <n v="759"/>
    <x v="2"/>
    <s v="US"/>
    <s v="USD"/>
    <n v="1452795416"/>
    <n v="1450203416"/>
    <x v="0"/>
    <n v="6"/>
    <b v="0"/>
    <s v="theater/plays"/>
    <n v="22"/>
    <n v="126.5"/>
    <s v="theater"/>
    <s v="plays"/>
    <d v="2015-12-15T18:16:56"/>
    <d v="2016-01-14T18:16:56"/>
    <n v="30"/>
  </r>
  <r>
    <n v="4085"/>
    <n v="3500"/>
    <n v="10"/>
    <x v="2"/>
    <s v="US"/>
    <s v="USD"/>
    <n v="1427169540"/>
    <n v="1424701775"/>
    <x v="0"/>
    <n v="1"/>
    <b v="0"/>
    <s v="theater/plays"/>
    <n v="0"/>
    <n v="10"/>
    <s v="theater"/>
    <s v="plays"/>
    <d v="2015-02-23T14:29:35"/>
    <d v="2015-03-24T03:59:00"/>
    <n v="29"/>
  </r>
  <r>
    <n v="4086"/>
    <n v="1000"/>
    <n v="47"/>
    <x v="2"/>
    <s v="US"/>
    <s v="USD"/>
    <n v="1448078400"/>
    <n v="1445985299"/>
    <x v="0"/>
    <n v="5"/>
    <b v="0"/>
    <s v="theater/plays"/>
    <n v="5"/>
    <n v="9.4"/>
    <s v="theater"/>
    <s v="plays"/>
    <d v="2015-10-27T22:34:59"/>
    <d v="2015-11-21T04:00:00"/>
    <n v="24"/>
  </r>
  <r>
    <n v="4087"/>
    <n v="9600"/>
    <n v="0"/>
    <x v="2"/>
    <s v="US"/>
    <s v="USD"/>
    <n v="1468777786"/>
    <n v="1466185786"/>
    <x v="0"/>
    <n v="0"/>
    <b v="0"/>
    <s v="theater/plays"/>
    <n v="0"/>
    <n v="0"/>
    <s v="theater"/>
    <s v="plays"/>
    <d v="2016-06-17T17:49:46"/>
    <d v="2016-07-17T17:49:46"/>
    <n v="30"/>
  </r>
  <r>
    <n v="4089"/>
    <n v="5000"/>
    <n v="240"/>
    <x v="2"/>
    <s v="US"/>
    <s v="USD"/>
    <n v="1433093700"/>
    <n v="1430242488"/>
    <x v="0"/>
    <n v="8"/>
    <b v="0"/>
    <s v="theater/plays"/>
    <n v="5"/>
    <n v="30"/>
    <s v="theater"/>
    <s v="plays"/>
    <d v="2015-04-28T17:34:48"/>
    <d v="2015-05-31T17:35:00"/>
    <n v="33"/>
  </r>
  <r>
    <n v="4090"/>
    <n v="1000"/>
    <n v="32"/>
    <x v="2"/>
    <s v="US"/>
    <s v="USD"/>
    <n v="1438959600"/>
    <n v="1437754137"/>
    <x v="0"/>
    <n v="3"/>
    <b v="0"/>
    <s v="theater/plays"/>
    <n v="3"/>
    <n v="10.67"/>
    <s v="theater"/>
    <s v="plays"/>
    <d v="2015-07-24T16:08:57"/>
    <d v="2015-08-07T15:00:00"/>
    <n v="14"/>
  </r>
  <r>
    <n v="4091"/>
    <n v="1600"/>
    <n v="204"/>
    <x v="2"/>
    <s v="US"/>
    <s v="USD"/>
    <n v="1421410151"/>
    <n v="1418818151"/>
    <x v="0"/>
    <n v="8"/>
    <b v="0"/>
    <s v="theater/plays"/>
    <n v="13"/>
    <n v="25.5"/>
    <s v="theater"/>
    <s v="plays"/>
    <d v="2014-12-17T12:09:11"/>
    <d v="2015-01-16T12:09:11"/>
    <n v="30"/>
  </r>
  <r>
    <n v="4092"/>
    <n v="110000"/>
    <n v="20"/>
    <x v="2"/>
    <s v="US"/>
    <s v="USD"/>
    <n v="1428205247"/>
    <n v="1423024847"/>
    <x v="0"/>
    <n v="1"/>
    <b v="0"/>
    <s v="theater/plays"/>
    <n v="0"/>
    <n v="20"/>
    <s v="theater"/>
    <s v="plays"/>
    <d v="2015-02-04T04:40:47"/>
    <d v="2015-04-05T03:40:47"/>
    <n v="60"/>
  </r>
  <r>
    <n v="4094"/>
    <n v="2000"/>
    <n v="730"/>
    <x v="2"/>
    <s v="US"/>
    <s v="USD"/>
    <n v="1413953940"/>
    <n v="1410141900"/>
    <x v="0"/>
    <n v="8"/>
    <b v="0"/>
    <s v="theater/plays"/>
    <n v="37"/>
    <n v="91.25"/>
    <s v="theater"/>
    <s v="plays"/>
    <d v="2014-09-08T02:05:00"/>
    <d v="2014-10-22T04:59:00"/>
    <n v="44"/>
  </r>
  <r>
    <n v="4098"/>
    <n v="75000"/>
    <n v="0"/>
    <x v="2"/>
    <s v="US"/>
    <s v="USD"/>
    <n v="1465060797"/>
    <n v="1462468797"/>
    <x v="0"/>
    <n v="0"/>
    <b v="0"/>
    <s v="theater/plays"/>
    <n v="0"/>
    <n v="0"/>
    <s v="theater"/>
    <s v="plays"/>
    <d v="2016-05-05T17:19:57"/>
    <d v="2016-06-04T17:19:57"/>
    <n v="30"/>
  </r>
  <r>
    <n v="4099"/>
    <n v="4500"/>
    <n v="50"/>
    <x v="2"/>
    <s v="US"/>
    <s v="USD"/>
    <n v="1472847873"/>
    <n v="1468959873"/>
    <x v="0"/>
    <n v="1"/>
    <b v="0"/>
    <s v="theater/plays"/>
    <n v="1"/>
    <n v="50"/>
    <s v="theater"/>
    <s v="plays"/>
    <d v="2016-07-19T20:24:33"/>
    <d v="2016-09-02T20:24:33"/>
    <n v="45"/>
  </r>
  <r>
    <n v="4100"/>
    <n v="270"/>
    <n v="0"/>
    <x v="2"/>
    <s v="US"/>
    <s v="USD"/>
    <n v="1414205990"/>
    <n v="1413341990"/>
    <x v="0"/>
    <n v="0"/>
    <b v="0"/>
    <s v="theater/plays"/>
    <n v="0"/>
    <n v="0"/>
    <s v="theater"/>
    <s v="plays"/>
    <d v="2014-10-15T02:59:50"/>
    <d v="2014-10-25T02:59:50"/>
    <n v="10"/>
  </r>
  <r>
    <n v="4101"/>
    <n v="600"/>
    <n v="0"/>
    <x v="2"/>
    <s v="US"/>
    <s v="USD"/>
    <n v="1485380482"/>
    <n v="1482788482"/>
    <x v="0"/>
    <n v="0"/>
    <b v="0"/>
    <s v="theater/plays"/>
    <n v="0"/>
    <n v="0"/>
    <s v="theater"/>
    <s v="plays"/>
    <d v="2016-12-26T21:41:22"/>
    <d v="2017-01-25T21:41:22"/>
    <n v="30"/>
  </r>
  <r>
    <n v="4102"/>
    <n v="500"/>
    <n v="137"/>
    <x v="2"/>
    <s v="US"/>
    <s v="USD"/>
    <n v="1463343673"/>
    <n v="1460751673"/>
    <x v="0"/>
    <n v="6"/>
    <b v="0"/>
    <s v="theater/plays"/>
    <n v="27"/>
    <n v="22.83"/>
    <s v="theater"/>
    <s v="plays"/>
    <d v="2016-04-15T20:21:13"/>
    <d v="2016-05-15T20:21:13"/>
    <n v="30"/>
  </r>
  <r>
    <n v="4103"/>
    <n v="1000"/>
    <n v="100"/>
    <x v="2"/>
    <s v="US"/>
    <s v="USD"/>
    <n v="1440613920"/>
    <n v="1435953566"/>
    <x v="0"/>
    <n v="6"/>
    <b v="0"/>
    <s v="theater/plays"/>
    <n v="10"/>
    <n v="16.670000000000002"/>
    <s v="theater"/>
    <s v="plays"/>
    <d v="2015-07-03T19:59:26"/>
    <d v="2015-08-26T18:32:00"/>
    <n v="54"/>
  </r>
  <r>
    <n v="4106"/>
    <n v="5000"/>
    <n v="3530"/>
    <x v="2"/>
    <s v="US"/>
    <s v="USD"/>
    <n v="1427936400"/>
    <n v="1424221866"/>
    <x v="0"/>
    <n v="33"/>
    <b v="0"/>
    <s v="theater/plays"/>
    <n v="71"/>
    <n v="106.97"/>
    <s v="theater"/>
    <s v="plays"/>
    <d v="2015-02-18T01:11:06"/>
    <d v="2015-04-02T01:00:00"/>
    <n v="43"/>
  </r>
  <r>
    <n v="4107"/>
    <n v="2000"/>
    <n v="41"/>
    <x v="2"/>
    <s v="US"/>
    <s v="USD"/>
    <n v="1411596001"/>
    <n v="1409608801"/>
    <x v="0"/>
    <n v="4"/>
    <b v="0"/>
    <s v="theater/plays"/>
    <n v="2"/>
    <n v="10.25"/>
    <s v="theater"/>
    <s v="plays"/>
    <d v="2014-09-01T22:00:01"/>
    <d v="2014-09-24T22:00:01"/>
    <n v="23"/>
  </r>
  <r>
    <n v="4108"/>
    <n v="3000"/>
    <n v="59"/>
    <x v="2"/>
    <s v="US"/>
    <s v="USD"/>
    <n v="1488517200"/>
    <n v="1485909937"/>
    <x v="0"/>
    <n v="1"/>
    <b v="0"/>
    <s v="theater/plays"/>
    <n v="2"/>
    <n v="59"/>
    <s v="theater"/>
    <s v="plays"/>
    <d v="2017-02-01T00:45:37"/>
    <d v="2017-03-03T05:00:00"/>
    <n v="30"/>
  </r>
  <r>
    <n v="4111"/>
    <n v="3000"/>
    <n v="94"/>
    <x v="2"/>
    <s v="US"/>
    <s v="USD"/>
    <n v="1424747740"/>
    <n v="1422155740"/>
    <x v="0"/>
    <n v="6"/>
    <b v="0"/>
    <s v="theater/plays"/>
    <n v="3"/>
    <n v="15.67"/>
    <s v="theater"/>
    <s v="plays"/>
    <d v="2015-01-25T03:15:40"/>
    <d v="2015-02-24T03:15:40"/>
    <n v="30"/>
  </r>
  <r>
    <n v="4113"/>
    <n v="1500"/>
    <n v="3"/>
    <x v="2"/>
    <s v="US"/>
    <s v="USD"/>
    <n v="1452234840"/>
    <n v="1450619123"/>
    <x v="0"/>
    <n v="3"/>
    <b v="0"/>
    <s v="theater/plays"/>
    <n v="0"/>
    <n v="1"/>
    <s v="theater"/>
    <s v="plays"/>
    <d v="2015-12-20T13:45:2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C0A1C-9D68-4B76-BF14-00067692A3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1A9E9-109A-4BBD-A681-EB4DB32946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96525-BA6F-4240-ADF7-2999D87A62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A87D-690C-4E0B-B826-1CDCF4A6C3B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C4" firstHeaderRow="0" firstDataRow="1" firstDataCol="1"/>
  <pivotFields count="19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numFmtId="164" showAll="0"/>
    <pivotField dataField="1" numFmtId="44" showAll="0"/>
    <pivotField showAll="0"/>
    <pivotField showAll="0"/>
    <pivotField numFmtId="165" showAll="0"/>
    <pivotField numFmtId="165" showAll="0"/>
    <pivotField numFmtId="43" showAll="0"/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g Donation" fld="13" subtotal="average" baseField="8" baseItem="0" numFmtId="166"/>
    <dataField name="Avg number of backers" fld="9" subtotal="average" baseField="8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DA9B5-CA35-49D2-A3B6-BB4661A40AF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:B8" firstHeaderRow="1" firstDataRow="1" firstDataCol="1" rowPageCount="3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3">
    <pageField fld="16" item="8" hier="-1"/>
    <pageField fld="21" hier="-1"/>
    <pageField fld="17" hier="-1"/>
  </pageFields>
  <dataFields count="1">
    <dataField name="Count of state" fld="5" subtotal="count" baseField="0" baseItem="0"/>
  </dataFields>
  <chartFormats count="3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/>
  </sheetViews>
  <sheetFormatPr defaultRowHeight="14.4" x14ac:dyDescent="0.3"/>
  <cols>
    <col min="1" max="1" width="6.21875" bestFit="1" customWidth="1"/>
    <col min="2" max="2" width="49.77734375" style="2" bestFit="1" customWidth="1"/>
    <col min="3" max="3" width="57.6640625" style="2" bestFit="1" customWidth="1"/>
    <col min="4" max="4" width="12.21875" bestFit="1" customWidth="1"/>
    <col min="5" max="5" width="13.44140625" bestFit="1" customWidth="1"/>
    <col min="6" max="6" width="13.8867187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29.5546875" bestFit="1" customWidth="1"/>
    <col min="15" max="15" width="14.88671875" bestFit="1" customWidth="1"/>
    <col min="16" max="17" width="11.77734375" bestFit="1" customWidth="1"/>
    <col min="18" max="18" width="12.44140625" bestFit="1" customWidth="1"/>
    <col min="19" max="19" width="14.21875" customWidth="1"/>
    <col min="20" max="20" width="12.5546875" customWidth="1"/>
  </cols>
  <sheetData>
    <row r="1" spans="1:20" s="1" customFormat="1" ht="45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ROUND(+E2/D2*100,0)</f>
        <v>137</v>
      </c>
      <c r="P2" s="6">
        <f>IF(E2=0,0,ROUND(+E2/L2,2))</f>
        <v>63.92</v>
      </c>
      <c r="Q2" t="s">
        <v>8310</v>
      </c>
      <c r="R2" t="s">
        <v>8311</v>
      </c>
      <c r="S2" s="10">
        <f>(((J2/60)/60/24)+DATE(1970,1,1))</f>
        <v>42177.007071759261</v>
      </c>
      <c r="T2" s="10">
        <f>(((I2/60)/60/24)+DATE(1970,1,1))</f>
        <v>42208.125</v>
      </c>
    </row>
    <row r="3" spans="1:20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ROUND(+E3/D3*100,0)</f>
        <v>143</v>
      </c>
      <c r="P3" s="6">
        <f t="shared" ref="P3:P66" si="1">IF(E3=0,0,ROUND(+E3/L3,2))</f>
        <v>185.48</v>
      </c>
      <c r="Q3" t="s">
        <v>8310</v>
      </c>
      <c r="R3" t="s">
        <v>8311</v>
      </c>
      <c r="S3" s="10">
        <f t="shared" ref="S3:S66" si="2">(((J3/60)/60/24)+DATE(1970,1,1))</f>
        <v>42766.600497685184</v>
      </c>
      <c r="T3" s="10">
        <f t="shared" ref="T3:T66" si="3">(((I3/60)/60/24)+DATE(1970,1,1))</f>
        <v>42796.600497685184</v>
      </c>
    </row>
    <row r="4" spans="1:20" ht="28.8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104</v>
      </c>
      <c r="P5" s="6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43.2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123</v>
      </c>
      <c r="P6" s="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28.8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110</v>
      </c>
      <c r="P7" s="6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28.8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</v>
      </c>
      <c r="P8" s="6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</v>
      </c>
      <c r="P9" s="6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</v>
      </c>
      <c r="P10" s="6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8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126</v>
      </c>
      <c r="P11" s="6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8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101</v>
      </c>
      <c r="P12" s="6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121</v>
      </c>
      <c r="P13" s="6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8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</v>
      </c>
      <c r="P14" s="6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160</v>
      </c>
      <c r="P15" s="6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101</v>
      </c>
      <c r="P16" s="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8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107</v>
      </c>
      <c r="P17" s="6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8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</v>
      </c>
      <c r="P18" s="6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8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101</v>
      </c>
      <c r="P19" s="6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8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</v>
      </c>
      <c r="P20" s="6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</v>
      </c>
      <c r="P21" s="6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8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8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</v>
      </c>
      <c r="P23" s="6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8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119</v>
      </c>
      <c r="P25" s="6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109</v>
      </c>
      <c r="P26" s="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8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</v>
      </c>
      <c r="P27" s="6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28.8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</v>
      </c>
      <c r="P28" s="6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8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112</v>
      </c>
      <c r="P29" s="6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</v>
      </c>
      <c r="P30" s="6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</v>
      </c>
      <c r="P31" s="6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8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</v>
      </c>
      <c r="P32" s="6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8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</v>
      </c>
      <c r="P34" s="6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8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8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</v>
      </c>
      <c r="P36" s="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8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167</v>
      </c>
      <c r="P37" s="6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</v>
      </c>
      <c r="P38" s="6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8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</v>
      </c>
      <c r="P39" s="6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8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</v>
      </c>
      <c r="P40" s="6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8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131</v>
      </c>
      <c r="P41" s="6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8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</v>
      </c>
      <c r="P42" s="6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6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8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142</v>
      </c>
      <c r="P44" s="6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309</v>
      </c>
      <c r="P45" s="6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8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6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8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</v>
      </c>
      <c r="P48" s="6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8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108</v>
      </c>
      <c r="P49" s="6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8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108</v>
      </c>
      <c r="P50" s="6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6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8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6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</v>
      </c>
      <c r="P53" s="6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8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</v>
      </c>
      <c r="P54" s="6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110</v>
      </c>
      <c r="P55" s="6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8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129</v>
      </c>
      <c r="P57" s="6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</v>
      </c>
      <c r="P58" s="6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8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102</v>
      </c>
      <c r="P59" s="6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8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103</v>
      </c>
      <c r="P60" s="6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</v>
      </c>
      <c r="P61" s="6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8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</v>
      </c>
      <c r="P62" s="6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8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</v>
      </c>
      <c r="P63" s="6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8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155</v>
      </c>
      <c r="P64" s="6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8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114</v>
      </c>
      <c r="P65" s="6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8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</v>
      </c>
      <c r="P66" s="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ROUND(+E67/D67*100,0)</f>
        <v>108</v>
      </c>
      <c r="P67" s="6">
        <f t="shared" ref="P67:P130" si="5">IF(E67=0,0,ROUND(+E67/L67,2))</f>
        <v>132.05000000000001</v>
      </c>
      <c r="Q67" t="s">
        <v>8310</v>
      </c>
      <c r="R67" t="s">
        <v>8312</v>
      </c>
      <c r="S67" s="10">
        <f t="shared" ref="S67:S130" si="6">(((J67/60)/60/24)+DATE(1970,1,1))</f>
        <v>41835.821226851855</v>
      </c>
      <c r="T67" s="10">
        <f t="shared" ref="T67:T130" si="7">(((I67/60)/60/24)+DATE(1970,1,1))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119</v>
      </c>
      <c r="P68" s="6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8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43.2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</v>
      </c>
      <c r="P70" s="6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111</v>
      </c>
      <c r="P71" s="6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8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</v>
      </c>
      <c r="P72" s="6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8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124</v>
      </c>
      <c r="P73" s="6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8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</v>
      </c>
      <c r="P74" s="6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8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8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113</v>
      </c>
      <c r="P76" s="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8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</v>
      </c>
      <c r="P77" s="6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8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</v>
      </c>
      <c r="P78" s="6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28.8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393</v>
      </c>
      <c r="P79" s="6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8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6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8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</v>
      </c>
      <c r="P82" s="6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8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6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8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</v>
      </c>
      <c r="P84" s="6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8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103</v>
      </c>
      <c r="P85" s="6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8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8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126</v>
      </c>
      <c r="P87" s="6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</v>
      </c>
      <c r="P88" s="6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8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8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103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8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</v>
      </c>
      <c r="P91" s="6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</v>
      </c>
      <c r="P92" s="6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8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6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8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</v>
      </c>
      <c r="P94" s="6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8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111</v>
      </c>
      <c r="P95" s="6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8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8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</v>
      </c>
      <c r="P97" s="6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115</v>
      </c>
      <c r="P98" s="6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8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</v>
      </c>
      <c r="P99" s="6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8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</v>
      </c>
      <c r="P100" s="6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</v>
      </c>
      <c r="P101" s="6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8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6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8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8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128</v>
      </c>
      <c r="P104" s="6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</v>
      </c>
      <c r="P105" s="6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8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</v>
      </c>
      <c r="P107" s="6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101</v>
      </c>
      <c r="P108" s="6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8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</v>
      </c>
      <c r="P109" s="6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8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247</v>
      </c>
      <c r="P110" s="6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8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220</v>
      </c>
      <c r="P111" s="6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8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131</v>
      </c>
      <c r="P112" s="6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8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155</v>
      </c>
      <c r="P113" s="6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8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6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6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8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</v>
      </c>
      <c r="P116" s="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</v>
      </c>
      <c r="P117" s="6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8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114</v>
      </c>
      <c r="P118" s="6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</v>
      </c>
      <c r="P119" s="6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</v>
      </c>
      <c r="P120" s="6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8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105</v>
      </c>
      <c r="P121" s="6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8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8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8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8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</v>
      </c>
      <c r="P127" s="6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6</v>
      </c>
      <c r="P128" s="6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8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2</v>
      </c>
      <c r="P130" s="6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8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ROUND(+E131/D131*100,0)</f>
        <v>0</v>
      </c>
      <c r="P131" s="6">
        <f t="shared" ref="P131:P194" si="9">IF(E131=0,0,ROUND(+E131/L131,2))</f>
        <v>0</v>
      </c>
      <c r="Q131" t="s">
        <v>8310</v>
      </c>
      <c r="R131" t="s">
        <v>8313</v>
      </c>
      <c r="S131" s="10">
        <f t="shared" ref="S131:S194" si="10">(((J131/60)/60/24)+DATE(1970,1,1))</f>
        <v>41882.937303240738</v>
      </c>
      <c r="T131" s="10">
        <f t="shared" ref="T131:T194" si="11">(((I131/60)/60/24)+DATE(1970,1,1))</f>
        <v>41942.937303240738</v>
      </c>
    </row>
    <row r="132" spans="1:20" ht="28.8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10</v>
      </c>
      <c r="P134" s="6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8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8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8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</v>
      </c>
      <c r="P140" s="6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8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8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8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11</v>
      </c>
      <c r="P143" s="6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8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8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8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28</v>
      </c>
      <c r="P146" s="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8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8</v>
      </c>
      <c r="P147" s="6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8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1</v>
      </c>
      <c r="P148" s="6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8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8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1</v>
      </c>
      <c r="P151" s="6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8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</v>
      </c>
      <c r="P152" s="6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8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3</v>
      </c>
      <c r="P156" s="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43.2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8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8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8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8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8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8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8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1</v>
      </c>
      <c r="P166" s="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8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8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8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</v>
      </c>
      <c r="P170" s="6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8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8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8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8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8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</v>
      </c>
      <c r="P177" s="6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8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6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8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</v>
      </c>
      <c r="P182" s="6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8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8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8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8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8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6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ROUND(+E195/D195*100,0)</f>
        <v>0</v>
      </c>
      <c r="P195" s="6">
        <f t="shared" ref="P195:P258" si="13">IF(E195=0,0,ROUND(+E195/L195,2))</f>
        <v>0</v>
      </c>
      <c r="Q195" t="s">
        <v>8310</v>
      </c>
      <c r="R195" t="s">
        <v>8314</v>
      </c>
      <c r="S195" s="10">
        <f t="shared" ref="S195:S258" si="14">(((J195/60)/60/24)+DATE(1970,1,1))</f>
        <v>41911.934791666667</v>
      </c>
      <c r="T195" s="10">
        <f t="shared" ref="T195:T258" si="15">(((I195/60)/60/24)+DATE(1970,1,1))</f>
        <v>41971.976458333331</v>
      </c>
    </row>
    <row r="196" spans="1:20" ht="28.8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8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8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42</v>
      </c>
      <c r="P198" s="6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8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</v>
      </c>
      <c r="P202" s="6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</v>
      </c>
      <c r="P203" s="6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8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8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51</v>
      </c>
      <c r="P206" s="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8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</v>
      </c>
      <c r="P207" s="6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28.8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8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</v>
      </c>
      <c r="P209" s="6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8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8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</v>
      </c>
      <c r="P212" s="6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8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45</v>
      </c>
      <c r="P213" s="6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8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8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56</v>
      </c>
      <c r="P218" s="6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12</v>
      </c>
      <c r="P219" s="6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8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18</v>
      </c>
      <c r="P221" s="6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8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8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8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8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8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8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8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8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3</v>
      </c>
      <c r="P234" s="6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8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8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8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8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108</v>
      </c>
      <c r="P242" s="6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8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113</v>
      </c>
      <c r="P243" s="6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8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</v>
      </c>
      <c r="P244" s="6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8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103</v>
      </c>
      <c r="P245" s="6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3.2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114</v>
      </c>
      <c r="P246" s="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8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104</v>
      </c>
      <c r="P247" s="6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8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</v>
      </c>
      <c r="P248" s="6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3.2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</v>
      </c>
      <c r="P249" s="6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</v>
      </c>
      <c r="P250" s="6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3.2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113</v>
      </c>
      <c r="P251" s="6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8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106</v>
      </c>
      <c r="P252" s="6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8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126</v>
      </c>
      <c r="P253" s="6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8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185</v>
      </c>
      <c r="P254" s="6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101</v>
      </c>
      <c r="P255" s="6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8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117</v>
      </c>
      <c r="P256" s="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107</v>
      </c>
      <c r="P257" s="6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8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</v>
      </c>
      <c r="P258" s="6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ROUND(+E259/D259*100,0)</f>
        <v>107</v>
      </c>
      <c r="P259" s="6">
        <f t="shared" ref="P259:P322" si="17">IF(E259=0,0,ROUND(+E259/L259,2))</f>
        <v>66.7</v>
      </c>
      <c r="Q259" t="s">
        <v>8310</v>
      </c>
      <c r="R259" t="s">
        <v>8315</v>
      </c>
      <c r="S259" s="10">
        <f t="shared" ref="S259:S322" si="18">(((J259/60)/60/24)+DATE(1970,1,1))</f>
        <v>42479.626875000002</v>
      </c>
      <c r="T259" s="10">
        <f t="shared" ref="T259:T322" si="19">(((I259/60)/60/24)+DATE(1970,1,1))</f>
        <v>42509.626875000002</v>
      </c>
    </row>
    <row r="260" spans="1:20" ht="28.8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</v>
      </c>
      <c r="P260" s="6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132</v>
      </c>
      <c r="P261" s="6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8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</v>
      </c>
      <c r="P262" s="6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</v>
      </c>
      <c r="P263" s="6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6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43.2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</v>
      </c>
      <c r="P265" s="6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8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</v>
      </c>
      <c r="P266" s="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43.2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</v>
      </c>
      <c r="P267" s="6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3.2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146</v>
      </c>
      <c r="P268" s="6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8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132</v>
      </c>
      <c r="P269" s="6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</v>
      </c>
      <c r="P270" s="6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</v>
      </c>
      <c r="P271" s="6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8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153</v>
      </c>
      <c r="P272" s="6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8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105</v>
      </c>
      <c r="P273" s="6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</v>
      </c>
      <c r="P274" s="6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108</v>
      </c>
      <c r="P275" s="6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8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8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</v>
      </c>
      <c r="P277" s="6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148</v>
      </c>
      <c r="P278" s="6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8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</v>
      </c>
      <c r="P279" s="6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</v>
      </c>
      <c r="P280" s="6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8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</v>
      </c>
      <c r="P281" s="6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8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</v>
      </c>
      <c r="P282" s="6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8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121</v>
      </c>
      <c r="P283" s="6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8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</v>
      </c>
      <c r="P284" s="6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</v>
      </c>
      <c r="P285" s="6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8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105</v>
      </c>
      <c r="P286" s="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8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229</v>
      </c>
      <c r="P287" s="6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8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</v>
      </c>
      <c r="P288" s="6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</v>
      </c>
      <c r="P289" s="6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3.2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</v>
      </c>
      <c r="P290" s="6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8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105</v>
      </c>
      <c r="P291" s="6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107</v>
      </c>
      <c r="P292" s="6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8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</v>
      </c>
      <c r="P293" s="6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102</v>
      </c>
      <c r="P294" s="6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8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</v>
      </c>
      <c r="P295" s="6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3.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8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</v>
      </c>
      <c r="P297" s="6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8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119</v>
      </c>
      <c r="P298" s="6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8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101</v>
      </c>
      <c r="P299" s="6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109</v>
      </c>
      <c r="P300" s="6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179</v>
      </c>
      <c r="P301" s="6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102</v>
      </c>
      <c r="P302" s="6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8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119</v>
      </c>
      <c r="P303" s="6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43.2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</v>
      </c>
      <c r="P304" s="6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8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</v>
      </c>
      <c r="P305" s="6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232</v>
      </c>
      <c r="P306" s="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</v>
      </c>
      <c r="P307" s="6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293</v>
      </c>
      <c r="P308" s="6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</v>
      </c>
      <c r="P309" s="6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8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106</v>
      </c>
      <c r="P310" s="6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8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119</v>
      </c>
      <c r="P311" s="6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8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</v>
      </c>
      <c r="P312" s="6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8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</v>
      </c>
      <c r="P313" s="6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112</v>
      </c>
      <c r="P314" s="6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3.2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105</v>
      </c>
      <c r="P315" s="6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</v>
      </c>
      <c r="P316" s="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8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</v>
      </c>
      <c r="P317" s="6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114</v>
      </c>
      <c r="P318" s="6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8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101</v>
      </c>
      <c r="P319" s="6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8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</v>
      </c>
      <c r="P320" s="6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43.2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113</v>
      </c>
      <c r="P321" s="6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8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107</v>
      </c>
      <c r="P322" s="6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8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ROUND(+E323/D323*100,0)</f>
        <v>103</v>
      </c>
      <c r="P323" s="6">
        <f t="shared" ref="P323:P386" si="21">IF(E323=0,0,ROUND(+E323/L323,2))</f>
        <v>106.62</v>
      </c>
      <c r="Q323" t="s">
        <v>8310</v>
      </c>
      <c r="R323" t="s">
        <v>8315</v>
      </c>
      <c r="S323" s="10">
        <f t="shared" ref="S323:S386" si="22">(((J323/60)/60/24)+DATE(1970,1,1))</f>
        <v>42647.446597222224</v>
      </c>
      <c r="T323" s="10">
        <f t="shared" ref="T323:T386" si="23">(((I323/60)/60/24)+DATE(1970,1,1))</f>
        <v>42682.488263888896</v>
      </c>
    </row>
    <row r="324" spans="1:20" ht="28.8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108</v>
      </c>
      <c r="P324" s="6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8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</v>
      </c>
      <c r="P325" s="6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8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102</v>
      </c>
      <c r="P326" s="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8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</v>
      </c>
      <c r="P327" s="6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8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113</v>
      </c>
      <c r="P328" s="6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8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</v>
      </c>
      <c r="P329" s="6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8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104</v>
      </c>
      <c r="P330" s="6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8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106</v>
      </c>
      <c r="P331" s="6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8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102</v>
      </c>
      <c r="P332" s="6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8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107</v>
      </c>
      <c r="P333" s="6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8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</v>
      </c>
      <c r="P334" s="6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8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</v>
      </c>
      <c r="P335" s="6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</v>
      </c>
      <c r="P336" s="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8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103</v>
      </c>
      <c r="P337" s="6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8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117</v>
      </c>
      <c r="P338" s="6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8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</v>
      </c>
      <c r="P339" s="6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8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</v>
      </c>
      <c r="P340" s="6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8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</v>
      </c>
      <c r="P341" s="6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8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</v>
      </c>
      <c r="P342" s="6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107</v>
      </c>
      <c r="P343" s="6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</v>
      </c>
      <c r="P344" s="6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</v>
      </c>
      <c r="P345" s="6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</v>
      </c>
      <c r="P346" s="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8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</v>
      </c>
      <c r="P347" s="6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</v>
      </c>
      <c r="P348" s="6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8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112</v>
      </c>
      <c r="P349" s="6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8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6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8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107</v>
      </c>
      <c r="P351" s="6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8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115</v>
      </c>
      <c r="P352" s="6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8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</v>
      </c>
      <c r="P353" s="6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8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117</v>
      </c>
      <c r="P354" s="6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109</v>
      </c>
      <c r="P355" s="6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104</v>
      </c>
      <c r="P356" s="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</v>
      </c>
      <c r="P357" s="6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103</v>
      </c>
      <c r="P358" s="6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8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6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8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</v>
      </c>
      <c r="P360" s="6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8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105</v>
      </c>
      <c r="P361" s="6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8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</v>
      </c>
      <c r="P362" s="6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</v>
      </c>
      <c r="P363" s="6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</v>
      </c>
      <c r="P364" s="6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</v>
      </c>
      <c r="P365" s="6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</v>
      </c>
      <c r="P366" s="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8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104</v>
      </c>
      <c r="P367" s="6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8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</v>
      </c>
      <c r="P368" s="6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8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</v>
      </c>
      <c r="P369" s="6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</v>
      </c>
      <c r="P370" s="6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8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</v>
      </c>
      <c r="P371" s="6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8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</v>
      </c>
      <c r="P372" s="6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8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</v>
      </c>
      <c r="P373" s="6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</v>
      </c>
      <c r="P374" s="6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8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107</v>
      </c>
      <c r="P375" s="6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8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131</v>
      </c>
      <c r="P376" s="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8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6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106</v>
      </c>
      <c r="P378" s="6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8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</v>
      </c>
      <c r="P379" s="6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3.2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112</v>
      </c>
      <c r="P380" s="6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8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</v>
      </c>
      <c r="P381" s="6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142</v>
      </c>
      <c r="P382" s="6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8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105</v>
      </c>
      <c r="P383" s="6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256</v>
      </c>
      <c r="P384" s="6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8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207</v>
      </c>
      <c r="P385" s="6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8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</v>
      </c>
      <c r="P386" s="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8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ROUND(+E387/D387*100,0)</f>
        <v>106</v>
      </c>
      <c r="P387" s="6">
        <f t="shared" ref="P387:P450" si="25">IF(E387=0,0,ROUND(+E387/L387,2))</f>
        <v>111.8</v>
      </c>
      <c r="Q387" t="s">
        <v>8310</v>
      </c>
      <c r="R387" t="s">
        <v>8315</v>
      </c>
      <c r="S387" s="10">
        <f t="shared" ref="S387:S450" si="26">(((J387/60)/60/24)+DATE(1970,1,1))</f>
        <v>41934.584502314814</v>
      </c>
      <c r="T387" s="10">
        <f t="shared" ref="T387:T450" si="27">(((I387/60)/60/24)+DATE(1970,1,1))</f>
        <v>41964.626168981486</v>
      </c>
    </row>
    <row r="388" spans="1:20" ht="28.8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</v>
      </c>
      <c r="P388" s="6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8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214</v>
      </c>
      <c r="P389" s="6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8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</v>
      </c>
      <c r="P390" s="6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182</v>
      </c>
      <c r="P391" s="6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8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6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8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101</v>
      </c>
      <c r="P393" s="6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8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101</v>
      </c>
      <c r="P394" s="6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</v>
      </c>
      <c r="P395" s="6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8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8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</v>
      </c>
      <c r="P397" s="6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8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107</v>
      </c>
      <c r="P398" s="6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43.2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104</v>
      </c>
      <c r="P399" s="6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8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</v>
      </c>
      <c r="P400" s="6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8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107</v>
      </c>
      <c r="P401" s="6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8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</v>
      </c>
      <c r="P402" s="6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104</v>
      </c>
      <c r="P403" s="6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142</v>
      </c>
      <c r="P404" s="6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8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</v>
      </c>
      <c r="P405" s="6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8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</v>
      </c>
      <c r="P406" s="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8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108</v>
      </c>
      <c r="P408" s="6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8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102</v>
      </c>
      <c r="P409" s="6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8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</v>
      </c>
      <c r="P410" s="6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8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8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</v>
      </c>
      <c r="P412" s="6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8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</v>
      </c>
      <c r="P413" s="6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8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127</v>
      </c>
      <c r="P414" s="6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8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</v>
      </c>
      <c r="P415" s="6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8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103</v>
      </c>
      <c r="P416" s="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43.2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</v>
      </c>
      <c r="P417" s="6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8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</v>
      </c>
      <c r="P418" s="6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8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</v>
      </c>
      <c r="P419" s="6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8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8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</v>
      </c>
      <c r="P421" s="6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8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8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</v>
      </c>
      <c r="P423" s="6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8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</v>
      </c>
      <c r="P424" s="6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8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1</v>
      </c>
      <c r="P425" s="6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8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8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8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</v>
      </c>
      <c r="P428" s="6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8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14</v>
      </c>
      <c r="P433" s="6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8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8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8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8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8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</v>
      </c>
      <c r="P440" s="6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8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8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8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</v>
      </c>
      <c r="P444" s="6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8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8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8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</v>
      </c>
      <c r="P448" s="6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8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8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</v>
      </c>
      <c r="P450" s="6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8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ROUND(+E451/D451*100,0)</f>
        <v>2</v>
      </c>
      <c r="P451" s="6">
        <f t="shared" ref="P451:P514" si="29">IF(E451=0,0,ROUND(+E451/L451,2))</f>
        <v>9</v>
      </c>
      <c r="Q451" t="s">
        <v>8310</v>
      </c>
      <c r="R451" t="s">
        <v>8316</v>
      </c>
      <c r="S451" s="10">
        <f t="shared" ref="S451:S514" si="30">(((J451/60)/60/24)+DATE(1970,1,1))</f>
        <v>41534.568113425928</v>
      </c>
      <c r="T451" s="10">
        <f t="shared" ref="T451:T514" si="31">(((I451/60)/60/24)+DATE(1970,1,1))</f>
        <v>41564.568113425928</v>
      </c>
    </row>
    <row r="452" spans="1:20" ht="28.8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1</v>
      </c>
      <c r="P452" s="6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8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8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8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1</v>
      </c>
      <c r="P458" s="6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8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8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</v>
      </c>
      <c r="P460" s="6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8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8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8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8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</v>
      </c>
      <c r="P465" s="6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8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22</v>
      </c>
      <c r="P469" s="6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8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8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12</v>
      </c>
      <c r="P473" s="6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8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8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8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</v>
      </c>
      <c r="P478" s="6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8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8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8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</v>
      </c>
      <c r="P482" s="6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8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</v>
      </c>
      <c r="P483" s="6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</v>
      </c>
      <c r="P485" s="6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43.2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22</v>
      </c>
      <c r="P487" s="6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8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8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8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8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8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8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8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8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8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5</v>
      </c>
      <c r="P500" s="6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8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10</v>
      </c>
      <c r="P501" s="6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43.2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8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8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2</v>
      </c>
      <c r="P505" s="6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8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8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8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3.2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1</v>
      </c>
      <c r="P510" s="6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8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8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ROUND(+E515/D515*100,0)</f>
        <v>14</v>
      </c>
      <c r="P515" s="6">
        <f t="shared" ref="P515:P578" si="33">IF(E515=0,0,ROUND(+E515/L515,2))</f>
        <v>102.38</v>
      </c>
      <c r="Q515" t="s">
        <v>8310</v>
      </c>
      <c r="R515" t="s">
        <v>8316</v>
      </c>
      <c r="S515" s="10">
        <f t="shared" ref="S515:S578" si="34">(((J515/60)/60/24)+DATE(1970,1,1))</f>
        <v>42552.653993055559</v>
      </c>
      <c r="T515" s="10">
        <f t="shared" ref="T515:T578" si="35">(((I515/60)/60/24)+DATE(1970,1,1))</f>
        <v>42597.291666666672</v>
      </c>
    </row>
    <row r="516" spans="1:20" ht="28.8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</v>
      </c>
      <c r="P516" s="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</v>
      </c>
      <c r="P517" s="6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</v>
      </c>
      <c r="P519" s="6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8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8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23</v>
      </c>
      <c r="P521" s="6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8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</v>
      </c>
      <c r="P522" s="6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8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105</v>
      </c>
      <c r="P523" s="6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8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115</v>
      </c>
      <c r="P524" s="6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8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121</v>
      </c>
      <c r="P525" s="6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8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109</v>
      </c>
      <c r="P526" s="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8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8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114</v>
      </c>
      <c r="P528" s="6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3.2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101</v>
      </c>
      <c r="P529" s="6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116</v>
      </c>
      <c r="P530" s="6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</v>
      </c>
      <c r="P531" s="6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8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108</v>
      </c>
      <c r="P532" s="6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6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8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</v>
      </c>
      <c r="P534" s="6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8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</v>
      </c>
      <c r="P535" s="6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8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105</v>
      </c>
      <c r="P536" s="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103</v>
      </c>
      <c r="P537" s="6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</v>
      </c>
      <c r="P538" s="6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8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121</v>
      </c>
      <c r="P539" s="6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8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</v>
      </c>
      <c r="P540" s="6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8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101</v>
      </c>
      <c r="P541" s="6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8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8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8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8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8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</v>
      </c>
      <c r="P547" s="6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8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8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8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8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8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</v>
      </c>
      <c r="P553" s="6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8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8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37</v>
      </c>
      <c r="P556" s="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8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8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8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8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8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8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8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3.2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8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3.2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8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8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</v>
      </c>
      <c r="P575" s="6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8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3.2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8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ROUND(+E579/D579*100,0)</f>
        <v>0</v>
      </c>
      <c r="P579" s="6">
        <f t="shared" ref="P579:P642" si="37">IF(E579=0,0,ROUND(+E579/L579,2))</f>
        <v>10</v>
      </c>
      <c r="Q579" t="s">
        <v>8319</v>
      </c>
      <c r="R579" t="s">
        <v>8320</v>
      </c>
      <c r="S579" s="10">
        <f t="shared" ref="S579:S642" si="38">(((J579/60)/60/24)+DATE(1970,1,1))</f>
        <v>42450.589143518519</v>
      </c>
      <c r="T579" s="10">
        <f t="shared" ref="T579:T642" si="39">(((I579/60)/60/24)+DATE(1970,1,1))</f>
        <v>42510.589143518519</v>
      </c>
    </row>
    <row r="580" spans="1:20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8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8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.6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</v>
      </c>
      <c r="P589" s="6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8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8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</v>
      </c>
      <c r="P592" s="6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8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8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3.2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6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8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8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6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8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8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</v>
      </c>
      <c r="P603" s="6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8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8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4</v>
      </c>
      <c r="P605" s="6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3</v>
      </c>
      <c r="P607" s="6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8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8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8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</v>
      </c>
      <c r="P615" s="6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8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8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8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8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8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8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8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6</v>
      </c>
      <c r="P624" s="6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8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8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</v>
      </c>
      <c r="P628" s="6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8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8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8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</v>
      </c>
      <c r="P631" s="6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</v>
      </c>
      <c r="P633" s="6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8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8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8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ROUND(+E643/D643*100,0)</f>
        <v>119</v>
      </c>
      <c r="P643" s="6">
        <f t="shared" ref="P643:P706" si="41">IF(E643=0,0,ROUND(+E643/L643,2))</f>
        <v>151.32</v>
      </c>
      <c r="Q643" t="s">
        <v>8319</v>
      </c>
      <c r="R643" t="s">
        <v>8321</v>
      </c>
      <c r="S643" s="10">
        <f t="shared" ref="S643:S706" si="42">(((J643/60)/60/24)+DATE(1970,1,1))</f>
        <v>42199.57</v>
      </c>
      <c r="T643" s="10">
        <f t="shared" ref="T643:T706" si="43">(((I643/60)/60/24)+DATE(1970,1,1))</f>
        <v>42229.57</v>
      </c>
    </row>
    <row r="644" spans="1:20" ht="28.8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</v>
      </c>
      <c r="P644" s="6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106</v>
      </c>
      <c r="P645" s="6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8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</v>
      </c>
      <c r="P646" s="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279</v>
      </c>
      <c r="P647" s="6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8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132</v>
      </c>
      <c r="P648" s="6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</v>
      </c>
      <c r="P649" s="6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140</v>
      </c>
      <c r="P651" s="6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8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</v>
      </c>
      <c r="P652" s="6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8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101</v>
      </c>
      <c r="P653" s="6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</v>
      </c>
      <c r="P654" s="6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</v>
      </c>
      <c r="P655" s="6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8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</v>
      </c>
      <c r="P656" s="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8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147</v>
      </c>
      <c r="P657" s="6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8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214</v>
      </c>
      <c r="P658" s="6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126</v>
      </c>
      <c r="P659" s="6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</v>
      </c>
      <c r="P660" s="6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101</v>
      </c>
      <c r="P661" s="6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8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</v>
      </c>
      <c r="P662" s="6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8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1</v>
      </c>
      <c r="P663" s="6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8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8</v>
      </c>
      <c r="P666" s="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19</v>
      </c>
      <c r="P667" s="6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8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8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</v>
      </c>
      <c r="P669" s="6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8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8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</v>
      </c>
      <c r="P672" s="6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8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</v>
      </c>
      <c r="P673" s="6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22</v>
      </c>
      <c r="P674" s="6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</v>
      </c>
      <c r="P675" s="6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8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15</v>
      </c>
      <c r="P677" s="6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8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</v>
      </c>
      <c r="P678" s="6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8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4</v>
      </c>
      <c r="P680" s="6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8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</v>
      </c>
      <c r="P681" s="6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8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26</v>
      </c>
      <c r="P682" s="6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8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8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1</v>
      </c>
      <c r="P685" s="6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</v>
      </c>
      <c r="P686" s="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8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8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8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4</v>
      </c>
      <c r="P689" s="6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8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58</v>
      </c>
      <c r="P691" s="6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</v>
      </c>
      <c r="P692" s="6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8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8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7</v>
      </c>
      <c r="P694" s="6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</v>
      </c>
      <c r="P695" s="6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</v>
      </c>
      <c r="P696" s="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</v>
      </c>
      <c r="P697" s="6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8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</v>
      </c>
      <c r="P699" s="6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8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</v>
      </c>
      <c r="P700" s="6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8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</v>
      </c>
      <c r="P701" s="6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27</v>
      </c>
      <c r="P703" s="6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8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31</v>
      </c>
      <c r="P704" s="6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8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6</v>
      </c>
      <c r="P705" s="6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ROUND(+E707/D707*100,0)</f>
        <v>1</v>
      </c>
      <c r="P707" s="6">
        <f t="shared" ref="P707:P770" si="45">IF(E707=0,0,ROUND(+E707/L707,2))</f>
        <v>195.4</v>
      </c>
      <c r="Q707" t="s">
        <v>8319</v>
      </c>
      <c r="R707" t="s">
        <v>8321</v>
      </c>
      <c r="S707" s="10">
        <f t="shared" ref="S707:S770" si="46">(((J707/60)/60/24)+DATE(1970,1,1))</f>
        <v>42726.491643518515</v>
      </c>
      <c r="T707" s="10">
        <f t="shared" ref="T707:T770" si="47">(((I707/60)/60/24)+DATE(1970,1,1))</f>
        <v>42756.491643518515</v>
      </c>
    </row>
    <row r="708" spans="1:20" ht="28.8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8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79</v>
      </c>
      <c r="P709" s="6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8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</v>
      </c>
      <c r="P710" s="6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34</v>
      </c>
      <c r="P713" s="6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8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8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15</v>
      </c>
      <c r="P716" s="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8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</v>
      </c>
      <c r="P718" s="6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8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8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8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144</v>
      </c>
      <c r="P722" s="6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8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</v>
      </c>
      <c r="P723" s="6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</v>
      </c>
      <c r="P724" s="6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</v>
      </c>
      <c r="P726" s="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8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</v>
      </c>
      <c r="P727" s="6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8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</v>
      </c>
      <c r="P728" s="6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156</v>
      </c>
      <c r="P729" s="6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8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106</v>
      </c>
      <c r="P730" s="6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8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</v>
      </c>
      <c r="P732" s="6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8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6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6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</v>
      </c>
      <c r="P735" s="6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126</v>
      </c>
      <c r="P736" s="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8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</v>
      </c>
      <c r="P737" s="6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8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</v>
      </c>
      <c r="P738" s="6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</v>
      </c>
      <c r="P739" s="6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107</v>
      </c>
      <c r="P740" s="6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8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</v>
      </c>
      <c r="P741" s="6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</v>
      </c>
      <c r="P742" s="6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</v>
      </c>
      <c r="P743" s="6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8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111</v>
      </c>
      <c r="P744" s="6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8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6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</v>
      </c>
      <c r="P746" s="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8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</v>
      </c>
      <c r="P747" s="6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</v>
      </c>
      <c r="P748" s="6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8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</v>
      </c>
      <c r="P749" s="6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8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</v>
      </c>
      <c r="P750" s="6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8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106</v>
      </c>
      <c r="P751" s="6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8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103</v>
      </c>
      <c r="P752" s="6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8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119</v>
      </c>
      <c r="P753" s="6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112</v>
      </c>
      <c r="P754" s="6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6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104</v>
      </c>
      <c r="P756" s="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8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102</v>
      </c>
      <c r="P757" s="6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8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118</v>
      </c>
      <c r="P758" s="6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8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6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6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8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102</v>
      </c>
      <c r="P761" s="6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8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8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5</v>
      </c>
      <c r="P763" s="6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8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8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8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8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</v>
      </c>
      <c r="P767" s="6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8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8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8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ROUND(+E771/D771*100,0)</f>
        <v>41</v>
      </c>
      <c r="P771" s="6">
        <f t="shared" ref="P771:P834" si="49">IF(E771=0,0,ROUND(+E771/L771,2))</f>
        <v>31.85</v>
      </c>
      <c r="Q771" t="s">
        <v>8322</v>
      </c>
      <c r="R771" t="s">
        <v>8324</v>
      </c>
      <c r="S771" s="10">
        <f t="shared" ref="S771:S834" si="50">(((J771/60)/60/24)+DATE(1970,1,1))</f>
        <v>41604.996458333335</v>
      </c>
      <c r="T771" s="10">
        <f t="shared" ref="T771:T834" si="51">(((I771/60)/60/24)+DATE(1970,1,1))</f>
        <v>41634.996458333335</v>
      </c>
    </row>
    <row r="772" spans="1:20" ht="28.8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8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43.2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8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8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</v>
      </c>
      <c r="P778" s="6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3</v>
      </c>
      <c r="P781" s="6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6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8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</v>
      </c>
      <c r="P783" s="6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8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8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</v>
      </c>
      <c r="P785" s="6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181</v>
      </c>
      <c r="P787" s="6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8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143</v>
      </c>
      <c r="P788" s="6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8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</v>
      </c>
      <c r="P789" s="6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8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204</v>
      </c>
      <c r="P790" s="6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8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</v>
      </c>
      <c r="P791" s="6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8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</v>
      </c>
      <c r="P792" s="6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8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104</v>
      </c>
      <c r="P793" s="6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</v>
      </c>
      <c r="P794" s="6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103</v>
      </c>
      <c r="P795" s="6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8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</v>
      </c>
      <c r="P796" s="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8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112</v>
      </c>
      <c r="P797" s="6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8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</v>
      </c>
      <c r="P798" s="6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8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108</v>
      </c>
      <c r="P799" s="6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8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115</v>
      </c>
      <c r="P800" s="6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8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</v>
      </c>
      <c r="P801" s="6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8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8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112</v>
      </c>
      <c r="P803" s="6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</v>
      </c>
      <c r="P804" s="6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8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</v>
      </c>
      <c r="P805" s="6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8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8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6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</v>
      </c>
      <c r="P808" s="6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</v>
      </c>
      <c r="P809" s="6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8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6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8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104</v>
      </c>
      <c r="P811" s="6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8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6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6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8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152</v>
      </c>
      <c r="P814" s="6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160</v>
      </c>
      <c r="P815" s="6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</v>
      </c>
      <c r="P816" s="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6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8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</v>
      </c>
      <c r="P819" s="6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8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156</v>
      </c>
      <c r="P820" s="6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109</v>
      </c>
      <c r="P821" s="6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8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</v>
      </c>
      <c r="P822" s="6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8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6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</v>
      </c>
      <c r="P824" s="6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8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180</v>
      </c>
      <c r="P825" s="6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</v>
      </c>
      <c r="P826" s="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</v>
      </c>
      <c r="P827" s="6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8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</v>
      </c>
      <c r="P828" s="6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</v>
      </c>
      <c r="P829" s="6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6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8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108</v>
      </c>
      <c r="P832" s="6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8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101</v>
      </c>
      <c r="P834" s="6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ROUND(+E835/D835*100,0)</f>
        <v>102</v>
      </c>
      <c r="P835" s="6">
        <f t="shared" ref="P835:P898" si="53">IF(E835=0,0,ROUND(+E835/L835,2))</f>
        <v>148.78</v>
      </c>
      <c r="Q835" t="s">
        <v>8325</v>
      </c>
      <c r="R835" t="s">
        <v>8326</v>
      </c>
      <c r="S835" s="10">
        <f t="shared" ref="S835:S898" si="54">(((J835/60)/60/24)+DATE(1970,1,1))</f>
        <v>41718.878182870372</v>
      </c>
      <c r="T835" s="10">
        <f t="shared" ref="T835:T898" si="55">(((I835/60)/60/24)+DATE(1970,1,1))</f>
        <v>41748.878182870372</v>
      </c>
    </row>
    <row r="836" spans="1:20" ht="43.2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8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</v>
      </c>
      <c r="P837" s="6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101</v>
      </c>
      <c r="P838" s="6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122</v>
      </c>
      <c r="P839" s="6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8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</v>
      </c>
      <c r="P840" s="6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8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117</v>
      </c>
      <c r="P841" s="6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8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</v>
      </c>
      <c r="P842" s="6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</v>
      </c>
      <c r="P843" s="6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8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</v>
      </c>
      <c r="P844" s="6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</v>
      </c>
      <c r="P845" s="6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</v>
      </c>
      <c r="P846" s="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8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</v>
      </c>
      <c r="P847" s="6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8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</v>
      </c>
      <c r="P848" s="6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8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8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120</v>
      </c>
      <c r="P851" s="6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8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</v>
      </c>
      <c r="P852" s="6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8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</v>
      </c>
      <c r="P853" s="6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105</v>
      </c>
      <c r="P854" s="6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8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8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</v>
      </c>
      <c r="P856" s="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</v>
      </c>
      <c r="P857" s="6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8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</v>
      </c>
      <c r="P858" s="6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8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</v>
      </c>
      <c r="P860" s="6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8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105</v>
      </c>
      <c r="P861" s="6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8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</v>
      </c>
      <c r="P862" s="6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8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8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8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42</v>
      </c>
      <c r="P866" s="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8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8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</v>
      </c>
      <c r="P868" s="6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</v>
      </c>
      <c r="P869" s="6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43.2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8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12</v>
      </c>
      <c r="P871" s="6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8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</v>
      </c>
      <c r="P873" s="6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8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8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</v>
      </c>
      <c r="P876" s="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43.2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41</v>
      </c>
      <c r="P878" s="6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68</v>
      </c>
      <c r="P879" s="6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8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8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31</v>
      </c>
      <c r="P881" s="6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8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3</v>
      </c>
      <c r="P882" s="6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8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</v>
      </c>
      <c r="P884" s="6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8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</v>
      </c>
      <c r="P885" s="6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8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6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6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8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.2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8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8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8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</v>
      </c>
      <c r="P893" s="6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8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41</v>
      </c>
      <c r="P894" s="6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8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</v>
      </c>
      <c r="P896" s="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8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</v>
      </c>
      <c r="P897" s="6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8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6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ROUND(+E899/D899*100,0)</f>
        <v>0</v>
      </c>
      <c r="P899" s="6">
        <f t="shared" ref="P899:P962" si="57">IF(E899=0,0,ROUND(+E899/L899,2))</f>
        <v>0</v>
      </c>
      <c r="Q899" t="s">
        <v>8325</v>
      </c>
      <c r="R899" t="s">
        <v>8329</v>
      </c>
      <c r="S899" s="10">
        <f t="shared" ref="S899:S962" si="58">(((J899/60)/60/24)+DATE(1970,1,1))</f>
        <v>41211.688750000001</v>
      </c>
      <c r="T899" s="10">
        <f t="shared" ref="T899:T962" si="59">(((I899/60)/60/24)+DATE(1970,1,1))</f>
        <v>41241.730416666665</v>
      </c>
    </row>
    <row r="900" spans="1:20" ht="28.8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8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43.2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3.2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8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8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</v>
      </c>
      <c r="P906" s="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</v>
      </c>
      <c r="P907" s="6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3.2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8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8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7</v>
      </c>
      <c r="P915" s="6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8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6</v>
      </c>
      <c r="P917" s="6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8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8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8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</v>
      </c>
      <c r="P924" s="6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8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8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8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43.2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8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3.2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8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7</v>
      </c>
      <c r="P933" s="6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15</v>
      </c>
      <c r="P934" s="6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8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8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</v>
      </c>
      <c r="P936" s="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8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8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8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8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</v>
      </c>
      <c r="P942" s="6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8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</v>
      </c>
      <c r="P943" s="6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10</v>
      </c>
      <c r="P945" s="6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8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</v>
      </c>
      <c r="P946" s="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8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8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8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8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</v>
      </c>
      <c r="P952" s="6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</v>
      </c>
      <c r="P953" s="6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40</v>
      </c>
      <c r="P954" s="6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8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8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</v>
      </c>
      <c r="P956" s="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8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6</v>
      </c>
      <c r="P957" s="6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2</v>
      </c>
      <c r="P958" s="6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2</v>
      </c>
      <c r="P959" s="6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</v>
      </c>
      <c r="P960" s="6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8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39</v>
      </c>
      <c r="P961" s="6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8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</v>
      </c>
      <c r="P962" s="6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ROUND(+E963/D963*100,0)</f>
        <v>42</v>
      </c>
      <c r="P963" s="6">
        <f t="shared" ref="P963:P1026" si="61">IF(E963=0,0,ROUND(+E963/L963,2))</f>
        <v>364.35</v>
      </c>
      <c r="Q963" t="s">
        <v>8319</v>
      </c>
      <c r="R963" t="s">
        <v>8321</v>
      </c>
      <c r="S963" s="10">
        <f t="shared" ref="S963:S1026" si="62">(((J963/60)/60/24)+DATE(1970,1,1))</f>
        <v>42740.693692129629</v>
      </c>
      <c r="T963" s="10">
        <f t="shared" ref="T963:T1026" si="63">(((I963/60)/60/24)+DATE(1970,1,1))</f>
        <v>42786.791666666672</v>
      </c>
    </row>
    <row r="964" spans="1:20" ht="28.8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</v>
      </c>
      <c r="P964" s="6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</v>
      </c>
      <c r="P965" s="6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1</v>
      </c>
      <c r="P966" s="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8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</v>
      </c>
      <c r="P967" s="6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18</v>
      </c>
      <c r="P969" s="6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8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47</v>
      </c>
      <c r="P971" s="6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8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8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35</v>
      </c>
      <c r="P974" s="6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</v>
      </c>
      <c r="P975" s="6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8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1</v>
      </c>
      <c r="P976" s="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8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3</v>
      </c>
      <c r="P977" s="6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8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8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8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</v>
      </c>
      <c r="P980" s="6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8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83</v>
      </c>
      <c r="P981" s="6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15</v>
      </c>
      <c r="P982" s="6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3.2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30</v>
      </c>
      <c r="P985" s="6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.6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</v>
      </c>
      <c r="P986" s="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8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</v>
      </c>
      <c r="P987" s="6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8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13</v>
      </c>
      <c r="P988" s="6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8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</v>
      </c>
      <c r="P989" s="6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17</v>
      </c>
      <c r="P991" s="6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8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</v>
      </c>
      <c r="P993" s="6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8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8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</v>
      </c>
      <c r="P995" s="6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</v>
      </c>
      <c r="P996" s="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8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</v>
      </c>
      <c r="P997" s="6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</v>
      </c>
      <c r="P999" s="6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59</v>
      </c>
      <c r="P1000" s="6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8</v>
      </c>
      <c r="P1001" s="6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8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8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30</v>
      </c>
      <c r="P1004" s="6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8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</v>
      </c>
      <c r="P1005" s="6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</v>
      </c>
      <c r="P1006" s="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</v>
      </c>
      <c r="P1007" s="6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8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8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</v>
      </c>
      <c r="P1009" s="6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8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3.2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</v>
      </c>
      <c r="P1014" s="6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35</v>
      </c>
      <c r="P1015" s="6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8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3</v>
      </c>
      <c r="P1018" s="6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23</v>
      </c>
      <c r="P1019" s="6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8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</v>
      </c>
      <c r="P1020" s="6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8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8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352</v>
      </c>
      <c r="P1023" s="6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115</v>
      </c>
      <c r="P1024" s="6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8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</v>
      </c>
      <c r="P1025" s="6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8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119</v>
      </c>
      <c r="P1026" s="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ROUND(+E1027/D1027*100,0)</f>
        <v>110</v>
      </c>
      <c r="P1027" s="6">
        <f t="shared" ref="P1027:P1090" si="65">IF(E1027=0,0,ROUND(+E1027/L1027,2))</f>
        <v>71.849999999999994</v>
      </c>
      <c r="Q1027" t="s">
        <v>8325</v>
      </c>
      <c r="R1027" t="s">
        <v>8330</v>
      </c>
      <c r="S1027" s="10">
        <f t="shared" ref="S1027:S1090" si="66">(((J1027/60)/60/24)+DATE(1970,1,1))</f>
        <v>42049.833761574075</v>
      </c>
      <c r="T1027" s="10">
        <f t="shared" ref="T1027:T1090" si="67">(((I1027/60)/60/24)+DATE(1970,1,1))</f>
        <v>42079.792094907403</v>
      </c>
    </row>
    <row r="1028" spans="1:20" ht="43.2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</v>
      </c>
      <c r="P1028" s="6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8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</v>
      </c>
      <c r="P1029" s="6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8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</v>
      </c>
      <c r="P1030" s="6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112</v>
      </c>
      <c r="P1031" s="6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</v>
      </c>
      <c r="P1032" s="6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8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</v>
      </c>
      <c r="P1033" s="6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</v>
      </c>
      <c r="P1034" s="6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103</v>
      </c>
      <c r="P1035" s="6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8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</v>
      </c>
      <c r="P1036" s="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8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108</v>
      </c>
      <c r="P1037" s="6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8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</v>
      </c>
      <c r="P1038" s="6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</v>
      </c>
      <c r="P1039" s="6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8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</v>
      </c>
      <c r="P1040" s="6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</v>
      </c>
      <c r="P1041" s="6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8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8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8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8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9</v>
      </c>
      <c r="P1045" s="6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8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8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8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8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8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43.2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8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8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8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8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8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8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9</v>
      </c>
      <c r="P1066" s="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8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8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</v>
      </c>
      <c r="P1068" s="6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8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8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39</v>
      </c>
      <c r="P1071" s="6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8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8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</v>
      </c>
      <c r="P1076" s="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8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63</v>
      </c>
      <c r="P1078" s="6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8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</v>
      </c>
      <c r="P1079" s="6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8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8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3</v>
      </c>
      <c r="P1081" s="6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8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</v>
      </c>
      <c r="P1082" s="6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1</v>
      </c>
      <c r="P1084" s="6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8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</v>
      </c>
      <c r="P1090" s="6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ROUND(+E1091/D1091*100,0)</f>
        <v>8</v>
      </c>
      <c r="P1091" s="6">
        <f t="shared" ref="P1091:P1154" si="69">IF(E1091=0,0,ROUND(+E1091/L1091,2))</f>
        <v>23.96</v>
      </c>
      <c r="Q1091" t="s">
        <v>8333</v>
      </c>
      <c r="R1091" t="s">
        <v>8334</v>
      </c>
      <c r="S1091" s="10">
        <f t="shared" ref="S1091:S1154" si="70">(((J1091/60)/60/24)+DATE(1970,1,1))</f>
        <v>42151.189525462964</v>
      </c>
      <c r="T1091" s="10">
        <f t="shared" ref="T1091:T1154" si="71">(((I1091/60)/60/24)+DATE(1970,1,1))</f>
        <v>42181.189525462964</v>
      </c>
    </row>
    <row r="1092" spans="1:20" ht="28.8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8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3.2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8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</v>
      </c>
      <c r="P1095" s="6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8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</v>
      </c>
      <c r="P1096" s="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8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</v>
      </c>
      <c r="P1097" s="6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8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18</v>
      </c>
      <c r="P1098" s="6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8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0</v>
      </c>
      <c r="P1099" s="6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</v>
      </c>
      <c r="P1100" s="6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8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0</v>
      </c>
      <c r="P1103" s="6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8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</v>
      </c>
      <c r="P1104" s="6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8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8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5</v>
      </c>
      <c r="P1106" s="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8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</v>
      </c>
      <c r="P1108" s="6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43.2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3</v>
      </c>
      <c r="P1110" s="6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8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1</v>
      </c>
      <c r="P1112" s="6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8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8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36</v>
      </c>
      <c r="P1114" s="6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8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</v>
      </c>
      <c r="P1116" s="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8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0</v>
      </c>
      <c r="P1118" s="6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8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</v>
      </c>
      <c r="P1119" s="6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8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</v>
      </c>
      <c r="P1120" s="6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8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8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</v>
      </c>
      <c r="P1125" s="6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8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</v>
      </c>
      <c r="P1126" s="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8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43.2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2</v>
      </c>
      <c r="P1129" s="6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8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8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</v>
      </c>
      <c r="P1132" s="6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8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8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</v>
      </c>
      <c r="P1134" s="6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8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8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8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8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8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40</v>
      </c>
      <c r="P1139" s="6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8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8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8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8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8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8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9</v>
      </c>
      <c r="P1148" s="6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8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</v>
      </c>
      <c r="P1150" s="6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6</v>
      </c>
      <c r="P1154" s="6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ROUND(+E1155/D1155*100,0)</f>
        <v>1</v>
      </c>
      <c r="P1155" s="6">
        <f t="shared" ref="P1155:P1218" si="73">IF(E1155=0,0,ROUND(+E1155/L1155,2))</f>
        <v>50</v>
      </c>
      <c r="Q1155" t="s">
        <v>8336</v>
      </c>
      <c r="R1155" t="s">
        <v>8337</v>
      </c>
      <c r="S1155" s="10">
        <f t="shared" ref="S1155:S1218" si="74">(((J1155/60)/60/24)+DATE(1970,1,1))</f>
        <v>42143.714178240742</v>
      </c>
      <c r="T1155" s="10">
        <f t="shared" ref="T1155:T1218" si="75">(((I1155/60)/60/24)+DATE(1970,1,1))</f>
        <v>42173.714178240742</v>
      </c>
    </row>
    <row r="1156" spans="1:20" ht="28.8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7</v>
      </c>
      <c r="P1156" s="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8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8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8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2</v>
      </c>
      <c r="P1159" s="6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8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8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8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4</v>
      </c>
      <c r="P1162" s="6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8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8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</v>
      </c>
      <c r="P1168" s="6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2</v>
      </c>
      <c r="P1169" s="6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8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</v>
      </c>
      <c r="P1171" s="6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8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8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6</v>
      </c>
      <c r="P1176" s="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8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8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8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8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12</v>
      </c>
      <c r="P1182" s="6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0</v>
      </c>
      <c r="P1183" s="6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8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8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6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8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105</v>
      </c>
      <c r="P1186" s="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3.2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</v>
      </c>
      <c r="P1187" s="6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8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107</v>
      </c>
      <c r="P1188" s="6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</v>
      </c>
      <c r="P1189" s="6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8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161</v>
      </c>
      <c r="P1190" s="6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8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108</v>
      </c>
      <c r="P1191" s="6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6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8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</v>
      </c>
      <c r="P1193" s="6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6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104</v>
      </c>
      <c r="P1195" s="6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8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</v>
      </c>
      <c r="P1196" s="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3.2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6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270</v>
      </c>
      <c r="P1198" s="6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8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8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261</v>
      </c>
      <c r="P1200" s="6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8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</v>
      </c>
      <c r="P1201" s="6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8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126</v>
      </c>
      <c r="P1202" s="6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8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</v>
      </c>
      <c r="P1203" s="6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</v>
      </c>
      <c r="P1204" s="6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8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</v>
      </c>
      <c r="P1205" s="6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8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103</v>
      </c>
      <c r="P1206" s="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101</v>
      </c>
      <c r="P1207" s="6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8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115</v>
      </c>
      <c r="P1208" s="6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</v>
      </c>
      <c r="P1209" s="6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8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</v>
      </c>
      <c r="P1210" s="6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8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6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</v>
      </c>
      <c r="P1212" s="6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8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</v>
      </c>
      <c r="P1214" s="6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</v>
      </c>
      <c r="P1215" s="6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8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8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</v>
      </c>
      <c r="P1217" s="6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146</v>
      </c>
      <c r="P1218" s="6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8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ROUND(+E1219/D1219*100,0)</f>
        <v>103</v>
      </c>
      <c r="P1219" s="6">
        <f t="shared" ref="P1219:P1282" si="77">IF(E1219=0,0,ROUND(+E1219/L1219,2))</f>
        <v>148.57</v>
      </c>
      <c r="Q1219" t="s">
        <v>8338</v>
      </c>
      <c r="R1219" t="s">
        <v>8339</v>
      </c>
      <c r="S1219" s="10">
        <f t="shared" ref="S1219:S1282" si="78">(((J1219/60)/60/24)+DATE(1970,1,1))</f>
        <v>42535.809490740736</v>
      </c>
      <c r="T1219" s="10">
        <f t="shared" ref="T1219:T1282" si="79">(((I1219/60)/60/24)+DATE(1970,1,1))</f>
        <v>42565.809490740736</v>
      </c>
    </row>
    <row r="1220" spans="1:20" ht="28.8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</v>
      </c>
      <c r="P1220" s="6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</v>
      </c>
      <c r="P1221" s="6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8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104</v>
      </c>
      <c r="P1222" s="6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8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</v>
      </c>
      <c r="P1223" s="6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</v>
      </c>
      <c r="P1224" s="6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</v>
      </c>
      <c r="P1225" s="6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</v>
      </c>
      <c r="P1226" s="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8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8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4</v>
      </c>
      <c r="P1228" s="6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8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8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</v>
      </c>
      <c r="P1230" s="6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8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8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8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8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12</v>
      </c>
      <c r="P1235" s="6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8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8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8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18</v>
      </c>
      <c r="P1240" s="6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</v>
      </c>
      <c r="P1242" s="6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8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51</v>
      </c>
      <c r="P1243" s="6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8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8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8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104</v>
      </c>
      <c r="P1246" s="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8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</v>
      </c>
      <c r="P1247" s="6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8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6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152</v>
      </c>
      <c r="P1250" s="6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8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</v>
      </c>
      <c r="P1251" s="6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</v>
      </c>
      <c r="P1252" s="6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102</v>
      </c>
      <c r="P1253" s="6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8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138</v>
      </c>
      <c r="P1254" s="6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</v>
      </c>
      <c r="P1255" s="6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8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199</v>
      </c>
      <c r="P1256" s="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8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</v>
      </c>
      <c r="P1257" s="6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118</v>
      </c>
      <c r="P1258" s="6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8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295</v>
      </c>
      <c r="P1259" s="6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8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</v>
      </c>
      <c r="P1260" s="6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</v>
      </c>
      <c r="P1261" s="6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8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114</v>
      </c>
      <c r="P1262" s="6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</v>
      </c>
      <c r="P1263" s="6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8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</v>
      </c>
      <c r="P1264" s="6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6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</v>
      </c>
      <c r="P1266" s="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43.2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</v>
      </c>
      <c r="P1267" s="6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8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102</v>
      </c>
      <c r="P1269" s="6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117</v>
      </c>
      <c r="P1270" s="6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109</v>
      </c>
      <c r="P1271" s="6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115</v>
      </c>
      <c r="P1272" s="6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8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102</v>
      </c>
      <c r="P1273" s="6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3.2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6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104</v>
      </c>
      <c r="P1275" s="6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8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155</v>
      </c>
      <c r="P1276" s="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8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</v>
      </c>
      <c r="P1277" s="6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</v>
      </c>
      <c r="P1278" s="6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</v>
      </c>
      <c r="P1279" s="6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8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155</v>
      </c>
      <c r="P1280" s="6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8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111</v>
      </c>
      <c r="P1281" s="6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8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111</v>
      </c>
      <c r="P1282" s="6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8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ROUND(+E1283/D1283*100,0)</f>
        <v>111</v>
      </c>
      <c r="P1283" s="6">
        <f t="shared" ref="P1283:P1346" si="81">IF(E1283=0,0,ROUND(+E1283/L1283,2))</f>
        <v>104.73</v>
      </c>
      <c r="Q1283" t="s">
        <v>8325</v>
      </c>
      <c r="R1283" t="s">
        <v>8326</v>
      </c>
      <c r="S1283" s="10">
        <f t="shared" ref="S1283:S1346" si="82">(((J1283/60)/60/24)+DATE(1970,1,1))</f>
        <v>41463.743472222224</v>
      </c>
      <c r="T1283" s="10">
        <f t="shared" ref="T1283:T1346" si="83">(((I1283/60)/60/24)+DATE(1970,1,1))</f>
        <v>41483.743472222224</v>
      </c>
    </row>
    <row r="1284" spans="1:20" ht="28.8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124</v>
      </c>
      <c r="P1284" s="6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8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</v>
      </c>
      <c r="P1285" s="6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8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8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102</v>
      </c>
      <c r="P1287" s="6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8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</v>
      </c>
      <c r="P1290" s="6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8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</v>
      </c>
      <c r="P1291" s="6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109</v>
      </c>
      <c r="P1292" s="6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8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146</v>
      </c>
      <c r="P1293" s="6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</v>
      </c>
      <c r="P1294" s="6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</v>
      </c>
      <c r="P1295" s="6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102</v>
      </c>
      <c r="P1297" s="6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3.2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</v>
      </c>
      <c r="P1298" s="6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8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110</v>
      </c>
      <c r="P1299" s="6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8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105</v>
      </c>
      <c r="P1300" s="6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8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6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8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103</v>
      </c>
      <c r="P1303" s="6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8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</v>
      </c>
      <c r="P1305" s="6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8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40</v>
      </c>
      <c r="P1306" s="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8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26</v>
      </c>
      <c r="P1307" s="6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43.2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</v>
      </c>
      <c r="P1308" s="6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12</v>
      </c>
      <c r="P1309" s="6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</v>
      </c>
      <c r="P1310" s="6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8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112</v>
      </c>
      <c r="P1311" s="6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8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16</v>
      </c>
      <c r="P1312" s="6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8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8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</v>
      </c>
      <c r="P1315" s="6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</v>
      </c>
      <c r="P1316" s="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</v>
      </c>
      <c r="P1317" s="6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8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3.2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6</v>
      </c>
      <c r="P1319" s="6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</v>
      </c>
      <c r="P1320" s="6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8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</v>
      </c>
      <c r="P1321" s="6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8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1</v>
      </c>
      <c r="P1322" s="6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8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</v>
      </c>
      <c r="P1323" s="6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8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8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9</v>
      </c>
      <c r="P1325" s="6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8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10</v>
      </c>
      <c r="P1326" s="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8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</v>
      </c>
      <c r="P1328" s="6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8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4</v>
      </c>
      <c r="P1329" s="6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</v>
      </c>
      <c r="P1330" s="6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8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1</v>
      </c>
      <c r="P1331" s="6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8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8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8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8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11</v>
      </c>
      <c r="P1336" s="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8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85</v>
      </c>
      <c r="P1338" s="6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8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</v>
      </c>
      <c r="P1339" s="6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</v>
      </c>
      <c r="P1340" s="6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7</v>
      </c>
      <c r="P1341" s="6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8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</v>
      </c>
      <c r="P1343" s="6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8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</v>
      </c>
      <c r="P1345" s="6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8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378</v>
      </c>
      <c r="P1346" s="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8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ROUND(+E1347/D1347*100,0)</f>
        <v>125</v>
      </c>
      <c r="P1347" s="6">
        <f t="shared" ref="P1347:P1410" si="85">IF(E1347=0,0,ROUND(+E1347/L1347,2))</f>
        <v>53.57</v>
      </c>
      <c r="Q1347" t="s">
        <v>8322</v>
      </c>
      <c r="R1347" t="s">
        <v>8323</v>
      </c>
      <c r="S1347" s="10">
        <f t="shared" ref="S1347:S1410" si="86">(((J1347/60)/60/24)+DATE(1970,1,1))</f>
        <v>41799.814340277779</v>
      </c>
      <c r="T1347" s="10">
        <f t="shared" ref="T1347:T1410" si="87">(((I1347/60)/60/24)+DATE(1970,1,1))</f>
        <v>41834.814340277779</v>
      </c>
    </row>
    <row r="1348" spans="1:20" ht="28.8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</v>
      </c>
      <c r="P1348" s="6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</v>
      </c>
      <c r="P1349" s="6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8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102</v>
      </c>
      <c r="P1350" s="6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8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</v>
      </c>
      <c r="P1351" s="6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8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</v>
      </c>
      <c r="P1352" s="6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</v>
      </c>
      <c r="P1353" s="6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</v>
      </c>
      <c r="P1354" s="6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134</v>
      </c>
      <c r="P1355" s="6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8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</v>
      </c>
      <c r="P1356" s="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3.2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123</v>
      </c>
      <c r="P1357" s="6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8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183</v>
      </c>
      <c r="P1358" s="6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8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</v>
      </c>
      <c r="P1359" s="6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8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112</v>
      </c>
      <c r="P1360" s="6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116</v>
      </c>
      <c r="P1361" s="6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</v>
      </c>
      <c r="P1362" s="6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8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126</v>
      </c>
      <c r="P1363" s="6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8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119</v>
      </c>
      <c r="P1366" s="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8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</v>
      </c>
      <c r="P1367" s="6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</v>
      </c>
      <c r="P1368" s="6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8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</v>
      </c>
      <c r="P1369" s="6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8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111</v>
      </c>
      <c r="P1370" s="6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8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</v>
      </c>
      <c r="P1371" s="6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8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</v>
      </c>
      <c r="P1373" s="6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</v>
      </c>
      <c r="P1375" s="6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8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</v>
      </c>
      <c r="P1376" s="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</v>
      </c>
      <c r="P1377" s="6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</v>
      </c>
      <c r="P1378" s="6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8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</v>
      </c>
      <c r="P1379" s="6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</v>
      </c>
      <c r="P1380" s="6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112</v>
      </c>
      <c r="P1381" s="6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8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</v>
      </c>
      <c r="P1383" s="6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8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</v>
      </c>
      <c r="P1384" s="6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</v>
      </c>
      <c r="P1385" s="6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8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</v>
      </c>
      <c r="P1386" s="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8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</v>
      </c>
      <c r="P1387" s="6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137</v>
      </c>
      <c r="P1389" s="6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8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135</v>
      </c>
      <c r="P1390" s="6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</v>
      </c>
      <c r="P1391" s="6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8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</v>
      </c>
      <c r="P1392" s="6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8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</v>
      </c>
      <c r="P1393" s="6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8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114</v>
      </c>
      <c r="P1394" s="6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</v>
      </c>
      <c r="P1395" s="6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8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</v>
      </c>
      <c r="P1396" s="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112</v>
      </c>
      <c r="P1397" s="6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8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</v>
      </c>
      <c r="P1398" s="6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8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114</v>
      </c>
      <c r="P1399" s="6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8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110</v>
      </c>
      <c r="P1400" s="6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8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</v>
      </c>
      <c r="P1401" s="6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8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</v>
      </c>
      <c r="P1402" s="6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497</v>
      </c>
      <c r="P1403" s="6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</v>
      </c>
      <c r="P1404" s="6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8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103</v>
      </c>
      <c r="P1405" s="6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8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</v>
      </c>
      <c r="P1407" s="6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8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8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ROUND(+E1411/D1411*100,0)</f>
        <v>0</v>
      </c>
      <c r="P1411" s="6">
        <f t="shared" ref="P1411:P1474" si="89">IF(E1411=0,0,ROUND(+E1411/L1411,2))</f>
        <v>0</v>
      </c>
      <c r="Q1411" t="s">
        <v>8322</v>
      </c>
      <c r="R1411" t="s">
        <v>8341</v>
      </c>
      <c r="S1411" s="10">
        <f t="shared" ref="S1411:S1474" si="90">(((J1411/60)/60/24)+DATE(1970,1,1))</f>
        <v>41945.133506944447</v>
      </c>
      <c r="T1411" s="10">
        <f t="shared" ref="T1411:T1474" si="91">(((I1411/60)/60/24)+DATE(1970,1,1))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5</v>
      </c>
      <c r="P1414" s="6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8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8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8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</v>
      </c>
      <c r="P1417" s="6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8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8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8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8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8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8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</v>
      </c>
      <c r="P1426" s="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8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8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8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8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8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32</v>
      </c>
      <c r="P1433" s="6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8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8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10</v>
      </c>
      <c r="P1436" s="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8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3.2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27</v>
      </c>
      <c r="P1439" s="6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8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8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8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</v>
      </c>
      <c r="P1443" s="6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8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8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8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8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3</v>
      </c>
      <c r="P1458" s="6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8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8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8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</v>
      </c>
      <c r="P1463" s="6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109</v>
      </c>
      <c r="P1464" s="6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8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</v>
      </c>
      <c r="P1466" s="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8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</v>
      </c>
      <c r="P1467" s="6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8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108</v>
      </c>
      <c r="P1468" s="6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</v>
      </c>
      <c r="P1470" s="6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</v>
      </c>
      <c r="P1471" s="6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</v>
      </c>
      <c r="P1472" s="6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8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104</v>
      </c>
      <c r="P1473" s="6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139</v>
      </c>
      <c r="P1474" s="6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ROUND(+E1475/D1475*100,0)</f>
        <v>121</v>
      </c>
      <c r="P1475" s="6">
        <f t="shared" ref="P1475:P1538" si="93">IF(E1475=0,0,ROUND(+E1475/L1475,2))</f>
        <v>38.46</v>
      </c>
      <c r="Q1475" t="s">
        <v>8322</v>
      </c>
      <c r="R1475" t="s">
        <v>8342</v>
      </c>
      <c r="S1475" s="10">
        <f t="shared" ref="S1475:S1538" si="94">(((J1475/60)/60/24)+DATE(1970,1,1))</f>
        <v>40939.979618055557</v>
      </c>
      <c r="T1475" s="10">
        <f t="shared" ref="T1475:T1538" si="95">(((I1475/60)/60/24)+DATE(1970,1,1))</f>
        <v>40969.979618055557</v>
      </c>
    </row>
    <row r="1476" spans="1:20" ht="28.8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</v>
      </c>
      <c r="P1476" s="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8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189</v>
      </c>
      <c r="P1477" s="6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662</v>
      </c>
      <c r="P1478" s="6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8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</v>
      </c>
      <c r="P1479" s="6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1182</v>
      </c>
      <c r="P1480" s="6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8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</v>
      </c>
      <c r="P1481" s="6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8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</v>
      </c>
      <c r="P1482" s="6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8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8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8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8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8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8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31</v>
      </c>
      <c r="P1492" s="6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8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9</v>
      </c>
      <c r="P1496" s="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8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8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8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8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</v>
      </c>
      <c r="P1502" s="6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</v>
      </c>
      <c r="P1503" s="6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8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</v>
      </c>
      <c r="P1504" s="6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8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108</v>
      </c>
      <c r="P1505" s="6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278</v>
      </c>
      <c r="P1506" s="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3.2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104</v>
      </c>
      <c r="P1507" s="6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8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</v>
      </c>
      <c r="P1508" s="6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8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6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8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111</v>
      </c>
      <c r="P1510" s="6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8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124</v>
      </c>
      <c r="P1511" s="6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8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</v>
      </c>
      <c r="P1512" s="6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112</v>
      </c>
      <c r="P1513" s="6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8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559</v>
      </c>
      <c r="P1514" s="6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8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</v>
      </c>
      <c r="P1515" s="6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8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</v>
      </c>
      <c r="P1516" s="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8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</v>
      </c>
      <c r="P1517" s="6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8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109</v>
      </c>
      <c r="P1518" s="6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8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162</v>
      </c>
      <c r="P1519" s="6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</v>
      </c>
      <c r="P1520" s="6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8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</v>
      </c>
      <c r="P1521" s="6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</v>
      </c>
      <c r="P1522" s="6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8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107</v>
      </c>
      <c r="P1523" s="6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139</v>
      </c>
      <c r="P1524" s="6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8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125</v>
      </c>
      <c r="P1525" s="6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8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207</v>
      </c>
      <c r="P1526" s="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</v>
      </c>
      <c r="P1527" s="6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</v>
      </c>
      <c r="P1528" s="6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8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</v>
      </c>
      <c r="P1529" s="6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282</v>
      </c>
      <c r="P1530" s="6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101</v>
      </c>
      <c r="P1531" s="6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135</v>
      </c>
      <c r="P1532" s="6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8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176</v>
      </c>
      <c r="P1533" s="6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8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</v>
      </c>
      <c r="P1534" s="6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</v>
      </c>
      <c r="P1535" s="6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8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418</v>
      </c>
      <c r="P1536" s="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8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</v>
      </c>
      <c r="P1537" s="6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</v>
      </c>
      <c r="P1538" s="6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8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ROUND(+E1539/D1539*100,0)</f>
        <v>180</v>
      </c>
      <c r="P1539" s="6">
        <f t="shared" ref="P1539:P1602" si="97">IF(E1539=0,0,ROUND(+E1539/L1539,2))</f>
        <v>96.38</v>
      </c>
      <c r="Q1539" t="s">
        <v>8338</v>
      </c>
      <c r="R1539" t="s">
        <v>8339</v>
      </c>
      <c r="S1539" s="10">
        <f t="shared" ref="S1539:S1602" si="98">(((J1539/60)/60/24)+DATE(1970,1,1))</f>
        <v>42552.315127314811</v>
      </c>
      <c r="T1539" s="10">
        <f t="shared" ref="T1539:T1602" si="99">(((I1539/60)/60/24)+DATE(1970,1,1))</f>
        <v>42588.75</v>
      </c>
    </row>
    <row r="1540" spans="1:20" ht="28.8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103</v>
      </c>
      <c r="P1540" s="6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8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136</v>
      </c>
      <c r="P1541" s="6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8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118</v>
      </c>
      <c r="P1542" s="6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8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8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8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8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8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29</v>
      </c>
      <c r="P1548" s="6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8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8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6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8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</v>
      </c>
      <c r="P1552" s="6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8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</v>
      </c>
      <c r="P1554" s="6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8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3.2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</v>
      </c>
      <c r="P1558" s="6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8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5</v>
      </c>
      <c r="P1560" s="6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8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8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8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8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8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</v>
      </c>
      <c r="P1568" s="6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8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</v>
      </c>
      <c r="P1569" s="6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8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</v>
      </c>
      <c r="P1572" s="6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6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8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</v>
      </c>
      <c r="P1575" s="6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</v>
      </c>
      <c r="P1576" s="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8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23</v>
      </c>
      <c r="P1577" s="6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8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43.2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8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8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8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8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6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</v>
      </c>
      <c r="P1593" s="6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8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8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8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8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</v>
      </c>
      <c r="P1602" s="6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8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ROUND(+E1603/D1603*100,0)</f>
        <v>108</v>
      </c>
      <c r="P1603" s="6">
        <f t="shared" ref="P1603:P1666" si="101">IF(E1603=0,0,ROUND(+E1603/L1603,2))</f>
        <v>48.33</v>
      </c>
      <c r="Q1603" t="s">
        <v>8325</v>
      </c>
      <c r="R1603" t="s">
        <v>8326</v>
      </c>
      <c r="S1603" s="10">
        <f t="shared" ref="S1603:S1666" si="102">(((J1603/60)/60/24)+DATE(1970,1,1))</f>
        <v>40638.092974537038</v>
      </c>
      <c r="T1603" s="10">
        <f t="shared" ref="T1603:T1666" si="103">(((I1603/60)/60/24)+DATE(1970,1,1))</f>
        <v>40668.092974537038</v>
      </c>
    </row>
    <row r="1604" spans="1:20" ht="28.8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</v>
      </c>
      <c r="P1604" s="6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</v>
      </c>
      <c r="P1605" s="6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8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</v>
      </c>
      <c r="P1606" s="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8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101</v>
      </c>
      <c r="P1607" s="6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8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</v>
      </c>
      <c r="P1608" s="6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8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</v>
      </c>
      <c r="P1609" s="6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</v>
      </c>
      <c r="P1610" s="6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8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272</v>
      </c>
      <c r="P1612" s="6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</v>
      </c>
      <c r="P1613" s="6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8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102</v>
      </c>
      <c r="P1615" s="6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8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103</v>
      </c>
      <c r="P1616" s="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8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</v>
      </c>
      <c r="P1617" s="6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8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</v>
      </c>
      <c r="P1618" s="6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146</v>
      </c>
      <c r="P1619" s="6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</v>
      </c>
      <c r="P1620" s="6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8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</v>
      </c>
      <c r="P1621" s="6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113</v>
      </c>
      <c r="P1622" s="6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8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</v>
      </c>
      <c r="P1623" s="6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8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102</v>
      </c>
      <c r="P1624" s="6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8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</v>
      </c>
      <c r="P1625" s="6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</v>
      </c>
      <c r="P1627" s="6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8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</v>
      </c>
      <c r="P1628" s="6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8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6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101</v>
      </c>
      <c r="P1630" s="6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104</v>
      </c>
      <c r="P1631" s="6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8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</v>
      </c>
      <c r="P1632" s="6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8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156</v>
      </c>
      <c r="P1633" s="6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8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102</v>
      </c>
      <c r="P1634" s="6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8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6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101</v>
      </c>
      <c r="P1636" s="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</v>
      </c>
      <c r="P1637" s="6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8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104</v>
      </c>
      <c r="P1638" s="6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8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6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8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6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170</v>
      </c>
      <c r="P1642" s="6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8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6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125</v>
      </c>
      <c r="P1645" s="6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8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110</v>
      </c>
      <c r="P1646" s="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8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</v>
      </c>
      <c r="P1648" s="6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8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105</v>
      </c>
      <c r="P1649" s="6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8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</v>
      </c>
      <c r="P1650" s="6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8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101</v>
      </c>
      <c r="P1651" s="6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142</v>
      </c>
      <c r="P1652" s="6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8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8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101</v>
      </c>
      <c r="P1654" s="6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8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</v>
      </c>
      <c r="P1655" s="6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8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120</v>
      </c>
      <c r="P1656" s="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143</v>
      </c>
      <c r="P1657" s="6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3.2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</v>
      </c>
      <c r="P1658" s="6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8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105</v>
      </c>
      <c r="P1659" s="6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</v>
      </c>
      <c r="P1660" s="6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8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113</v>
      </c>
      <c r="P1661" s="6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8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1254</v>
      </c>
      <c r="P1662" s="6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43.2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103</v>
      </c>
      <c r="P1663" s="6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8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103</v>
      </c>
      <c r="P1664" s="6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8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</v>
      </c>
      <c r="P1666" s="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8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ROUND(+E1667/D1667*100,0)</f>
        <v>119</v>
      </c>
      <c r="P1667" s="6">
        <f t="shared" ref="P1667:P1730" si="105">IF(E1667=0,0,ROUND(+E1667/L1667,2))</f>
        <v>44.96</v>
      </c>
      <c r="Q1667" t="s">
        <v>8325</v>
      </c>
      <c r="R1667" t="s">
        <v>8346</v>
      </c>
      <c r="S1667" s="10">
        <f t="shared" ref="S1667:S1730" si="106">(((J1667/60)/60/24)+DATE(1970,1,1))</f>
        <v>40564.649456018517</v>
      </c>
      <c r="T1667" s="10">
        <f t="shared" ref="T1667:T1730" si="107">(((I1667/60)/60/24)+DATE(1970,1,1))</f>
        <v>40596.125</v>
      </c>
    </row>
    <row r="1668" spans="1:20" ht="28.8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161</v>
      </c>
      <c r="P1668" s="6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8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127</v>
      </c>
      <c r="P1669" s="6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8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103</v>
      </c>
      <c r="P1670" s="6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43.2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103</v>
      </c>
      <c r="P1672" s="6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101</v>
      </c>
      <c r="P1673" s="6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113</v>
      </c>
      <c r="P1674" s="6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8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</v>
      </c>
      <c r="P1675" s="6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8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202</v>
      </c>
      <c r="P1676" s="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</v>
      </c>
      <c r="P1677" s="6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</v>
      </c>
      <c r="P1678" s="6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8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112</v>
      </c>
      <c r="P1679" s="6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8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</v>
      </c>
      <c r="P1680" s="6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43.2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8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</v>
      </c>
      <c r="P1683" s="6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8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</v>
      </c>
      <c r="P1686" s="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8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8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</v>
      </c>
      <c r="P1689" s="6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43.2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</v>
      </c>
      <c r="P1690" s="6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6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8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</v>
      </c>
      <c r="P1692" s="6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</v>
      </c>
      <c r="P1693" s="6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8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48</v>
      </c>
      <c r="P1694" s="6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8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8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12</v>
      </c>
      <c r="P1697" s="6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8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8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</v>
      </c>
      <c r="P1699" s="6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3.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8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8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</v>
      </c>
      <c r="P1702" s="6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8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8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</v>
      </c>
      <c r="P1706" s="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8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8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8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10</v>
      </c>
      <c r="P1709" s="6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8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8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3.2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8</v>
      </c>
      <c r="P1716" s="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8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8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8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43</v>
      </c>
      <c r="P1719" s="6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8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1</v>
      </c>
      <c r="P1721" s="6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8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6</v>
      </c>
      <c r="P1722" s="6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8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8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7</v>
      </c>
      <c r="P1725" s="6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8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</v>
      </c>
      <c r="P1727" s="6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8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8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</v>
      </c>
      <c r="P1730" s="6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8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ROUND(+E1731/D1731*100,0)</f>
        <v>0</v>
      </c>
      <c r="P1731" s="6">
        <f t="shared" ref="P1731:P1794" si="109">IF(E1731=0,0,ROUND(+E1731/L1731,2))</f>
        <v>0</v>
      </c>
      <c r="Q1731" t="s">
        <v>8325</v>
      </c>
      <c r="R1731" t="s">
        <v>8347</v>
      </c>
      <c r="S1731" s="10">
        <f t="shared" ref="S1731:S1794" si="110">(((J1731/60)/60/24)+DATE(1970,1,1))</f>
        <v>42471.052152777775</v>
      </c>
      <c r="T1731" s="10">
        <f t="shared" ref="T1731:T1794" si="111">(((I1731/60)/60/24)+DATE(1970,1,1))</f>
        <v>42531.052152777775</v>
      </c>
    </row>
    <row r="1732" spans="1:20" ht="28.8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8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8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8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8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8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</v>
      </c>
      <c r="P1739" s="6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8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8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111</v>
      </c>
      <c r="P1743" s="6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8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109</v>
      </c>
      <c r="P1744" s="6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8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</v>
      </c>
      <c r="P1745" s="6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</v>
      </c>
      <c r="P1746" s="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8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</v>
      </c>
      <c r="P1747" s="6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</v>
      </c>
      <c r="P1748" s="6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8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105</v>
      </c>
      <c r="P1749" s="6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130</v>
      </c>
      <c r="P1750" s="6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</v>
      </c>
      <c r="P1751" s="6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202</v>
      </c>
      <c r="P1752" s="6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103</v>
      </c>
      <c r="P1753" s="6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</v>
      </c>
      <c r="P1754" s="6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8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6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8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111</v>
      </c>
      <c r="P1756" s="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8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8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116</v>
      </c>
      <c r="P1759" s="6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8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115</v>
      </c>
      <c r="P1760" s="6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107</v>
      </c>
      <c r="P1761" s="6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</v>
      </c>
      <c r="P1762" s="6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6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8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102</v>
      </c>
      <c r="P1765" s="6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8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20</v>
      </c>
      <c r="P1766" s="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8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</v>
      </c>
      <c r="P1767" s="6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46</v>
      </c>
      <c r="P1769" s="6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8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4</v>
      </c>
      <c r="P1770" s="6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8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3</v>
      </c>
      <c r="P1771" s="6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8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16</v>
      </c>
      <c r="P1774" s="6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8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</v>
      </c>
      <c r="P1775" s="6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8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46</v>
      </c>
      <c r="P1776" s="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8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</v>
      </c>
      <c r="P1777" s="6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8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8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2</v>
      </c>
      <c r="P1780" s="6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8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</v>
      </c>
      <c r="P1781" s="6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8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40</v>
      </c>
      <c r="P1782" s="6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8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26</v>
      </c>
      <c r="P1783" s="6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8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</v>
      </c>
      <c r="P1784" s="6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8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24</v>
      </c>
      <c r="P1785" s="6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8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40</v>
      </c>
      <c r="P1786" s="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8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</v>
      </c>
      <c r="P1787" s="6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8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48</v>
      </c>
      <c r="P1788" s="6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</v>
      </c>
      <c r="P1789" s="6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8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5</v>
      </c>
      <c r="P1792" s="6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</v>
      </c>
      <c r="P1794" s="6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8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ROUND(+E1795/D1795*100,0)</f>
        <v>1</v>
      </c>
      <c r="P1795" s="6">
        <f t="shared" ref="P1795:P1858" si="113">IF(E1795=0,0,ROUND(+E1795/L1795,2))</f>
        <v>20</v>
      </c>
      <c r="Q1795" t="s">
        <v>8338</v>
      </c>
      <c r="R1795" t="s">
        <v>8339</v>
      </c>
      <c r="S1795" s="10">
        <f t="shared" ref="S1795:S1858" si="114">(((J1795/60)/60/24)+DATE(1970,1,1))</f>
        <v>41940.89166666667</v>
      </c>
      <c r="T1795" s="10">
        <f t="shared" ref="T1795:T1858" si="115">(((I1795/60)/60/24)+DATE(1970,1,1))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</v>
      </c>
      <c r="P1796" s="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39</v>
      </c>
      <c r="P1797" s="6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</v>
      </c>
      <c r="P1798" s="6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8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8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14</v>
      </c>
      <c r="P1800" s="6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2</v>
      </c>
      <c r="P1801" s="6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8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</v>
      </c>
      <c r="P1802" s="6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14</v>
      </c>
      <c r="P1803" s="6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</v>
      </c>
      <c r="P1804" s="6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8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31</v>
      </c>
      <c r="P1805" s="6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8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</v>
      </c>
      <c r="P1806" s="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8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</v>
      </c>
      <c r="P1807" s="6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8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3</v>
      </c>
      <c r="P1808" s="6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</v>
      </c>
      <c r="P1809" s="6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8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</v>
      </c>
      <c r="P1810" s="6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11</v>
      </c>
      <c r="P1811" s="6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0</v>
      </c>
      <c r="P1813" s="6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</v>
      </c>
      <c r="P1814" s="6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8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</v>
      </c>
      <c r="P1816" s="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8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</v>
      </c>
      <c r="P1818" s="6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8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7</v>
      </c>
      <c r="P1822" s="6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8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135</v>
      </c>
      <c r="P1823" s="6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6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8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116</v>
      </c>
      <c r="P1825" s="6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8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6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8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101</v>
      </c>
      <c r="P1829" s="6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</v>
      </c>
      <c r="P1830" s="6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8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167</v>
      </c>
      <c r="P1831" s="6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8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102</v>
      </c>
      <c r="P1832" s="6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8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6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8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</v>
      </c>
      <c r="P1836" s="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6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</v>
      </c>
      <c r="P1838" s="6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307</v>
      </c>
      <c r="P1839" s="6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8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</v>
      </c>
      <c r="P1840" s="6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8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</v>
      </c>
      <c r="P1841" s="6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8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109</v>
      </c>
      <c r="P1842" s="6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102</v>
      </c>
      <c r="P1843" s="6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8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</v>
      </c>
      <c r="P1844" s="6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</v>
      </c>
      <c r="P1845" s="6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8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6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8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138</v>
      </c>
      <c r="P1848" s="6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121</v>
      </c>
      <c r="P1849" s="6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8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</v>
      </c>
      <c r="P1850" s="6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</v>
      </c>
      <c r="P1851" s="6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8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102</v>
      </c>
      <c r="P1852" s="6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8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</v>
      </c>
      <c r="P1853" s="6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8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117</v>
      </c>
      <c r="P1854" s="6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8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102</v>
      </c>
      <c r="P1855" s="6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8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</v>
      </c>
      <c r="P1856" s="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8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</v>
      </c>
      <c r="P1857" s="6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</v>
      </c>
      <c r="P1858" s="6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8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ROUND(+E1859/D1859*100,0)</f>
        <v>100</v>
      </c>
      <c r="P1859" s="6">
        <f t="shared" ref="P1859:P1922" si="117">IF(E1859=0,0,ROUND(+E1859/L1859,2))</f>
        <v>136.36000000000001</v>
      </c>
      <c r="Q1859" t="s">
        <v>8325</v>
      </c>
      <c r="R1859" t="s">
        <v>8326</v>
      </c>
      <c r="S1859" s="10">
        <f t="shared" ref="S1859:S1922" si="118">(((J1859/60)/60/24)+DATE(1970,1,1))</f>
        <v>41864.76866898148</v>
      </c>
      <c r="T1859" s="10">
        <f t="shared" ref="T1859:T1922" si="119">(((I1859/60)/60/24)+DATE(1970,1,1))</f>
        <v>41894.76866898148</v>
      </c>
    </row>
    <row r="1860" spans="1:20" ht="28.8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109</v>
      </c>
      <c r="P1860" s="6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132</v>
      </c>
      <c r="P1861" s="6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8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</v>
      </c>
      <c r="P1862" s="6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8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</v>
      </c>
      <c r="P1864" s="6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8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43</v>
      </c>
      <c r="P1866" s="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8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8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8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5</v>
      </c>
      <c r="P1870" s="6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8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8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</v>
      </c>
      <c r="P1872" s="6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72</v>
      </c>
      <c r="P1873" s="6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</v>
      </c>
      <c r="P1874" s="6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3.2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8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</v>
      </c>
      <c r="P1882" s="6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8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173</v>
      </c>
      <c r="P1883" s="6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8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101</v>
      </c>
      <c r="P1884" s="6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8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105</v>
      </c>
      <c r="P1885" s="6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8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</v>
      </c>
      <c r="P1886" s="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8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</v>
      </c>
      <c r="P1887" s="6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8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</v>
      </c>
      <c r="P1888" s="6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8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</v>
      </c>
      <c r="P1889" s="6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</v>
      </c>
      <c r="P1890" s="6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8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107</v>
      </c>
      <c r="P1891" s="6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8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145</v>
      </c>
      <c r="P1892" s="6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43.2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106</v>
      </c>
      <c r="P1893" s="6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8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137</v>
      </c>
      <c r="P1894" s="6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8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6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102</v>
      </c>
      <c r="P1897" s="6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8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8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</v>
      </c>
      <c r="P1899" s="6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8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145</v>
      </c>
      <c r="P1900" s="6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8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</v>
      </c>
      <c r="P1901" s="6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</v>
      </c>
      <c r="P1902" s="6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8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8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8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47</v>
      </c>
      <c r="P1905" s="6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8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8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43</v>
      </c>
      <c r="P1908" s="6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8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8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</v>
      </c>
      <c r="P1911" s="6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8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</v>
      </c>
      <c r="P1912" s="6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8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8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</v>
      </c>
      <c r="P1914" s="6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8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8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53</v>
      </c>
      <c r="P1919" s="6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8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</v>
      </c>
      <c r="P1920" s="6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</v>
      </c>
      <c r="P1921" s="6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8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</v>
      </c>
      <c r="P1922" s="6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ROUND(+E1923/D1923*100,0)</f>
        <v>137</v>
      </c>
      <c r="P1923" s="6">
        <f t="shared" ref="P1923:P1986" si="121">IF(E1923=0,0,ROUND(+E1923/L1923,2))</f>
        <v>54</v>
      </c>
      <c r="Q1923" t="s">
        <v>8325</v>
      </c>
      <c r="R1923" t="s">
        <v>8329</v>
      </c>
      <c r="S1923" s="10">
        <f t="shared" ref="S1923:S1986" si="122">(((J1923/60)/60/24)+DATE(1970,1,1))</f>
        <v>41074.221562500003</v>
      </c>
      <c r="T1923" s="10">
        <f t="shared" ref="T1923:T1986" si="123">(((I1923/60)/60/24)+DATE(1970,1,1))</f>
        <v>41104.221562500003</v>
      </c>
    </row>
    <row r="1924" spans="1:20" ht="28.8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116</v>
      </c>
      <c r="P1924" s="6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8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241</v>
      </c>
      <c r="P1925" s="6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3.2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</v>
      </c>
      <c r="P1927" s="6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43.2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</v>
      </c>
      <c r="P1928" s="6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</v>
      </c>
      <c r="P1929" s="6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</v>
      </c>
      <c r="P1930" s="6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8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6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121</v>
      </c>
      <c r="P1933" s="6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8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107</v>
      </c>
      <c r="P1934" s="6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8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</v>
      </c>
      <c r="P1935" s="6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124</v>
      </c>
      <c r="P1936" s="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8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8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117</v>
      </c>
      <c r="P1938" s="6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8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</v>
      </c>
      <c r="P1939" s="6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8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116</v>
      </c>
      <c r="P1940" s="6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8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111</v>
      </c>
      <c r="P1941" s="6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8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171</v>
      </c>
      <c r="P1942" s="6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</v>
      </c>
      <c r="P1943" s="6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8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</v>
      </c>
      <c r="P1944" s="6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8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</v>
      </c>
      <c r="P1945" s="6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8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</v>
      </c>
      <c r="P1946" s="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8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</v>
      </c>
      <c r="P1947" s="6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8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150</v>
      </c>
      <c r="P1948" s="6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3.2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101</v>
      </c>
      <c r="P1949" s="6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</v>
      </c>
      <c r="P1950" s="6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8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</v>
      </c>
      <c r="P1951" s="6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8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201</v>
      </c>
      <c r="P1952" s="6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8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</v>
      </c>
      <c r="P1953" s="6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8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</v>
      </c>
      <c r="P1954" s="6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8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226</v>
      </c>
      <c r="P1955" s="6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699</v>
      </c>
      <c r="P1956" s="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399</v>
      </c>
      <c r="P1957" s="6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</v>
      </c>
      <c r="P1958" s="6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168</v>
      </c>
      <c r="P1959" s="6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8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1436</v>
      </c>
      <c r="P1960" s="6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8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157</v>
      </c>
      <c r="P1961" s="6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8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118</v>
      </c>
      <c r="P1962" s="6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8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</v>
      </c>
      <c r="P1963" s="6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193</v>
      </c>
      <c r="P1964" s="6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8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8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260</v>
      </c>
      <c r="P1966" s="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8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</v>
      </c>
      <c r="P1967" s="6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8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207</v>
      </c>
      <c r="P1968" s="6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8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</v>
      </c>
      <c r="P1969" s="6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285</v>
      </c>
      <c r="P1970" s="6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</v>
      </c>
      <c r="P1971" s="6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8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1132</v>
      </c>
      <c r="P1972" s="6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</v>
      </c>
      <c r="P1973" s="6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8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</v>
      </c>
      <c r="P1974" s="6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8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257</v>
      </c>
      <c r="P1975" s="6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8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</v>
      </c>
      <c r="P1976" s="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209</v>
      </c>
      <c r="P1977" s="6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347</v>
      </c>
      <c r="P1978" s="6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8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</v>
      </c>
      <c r="P1979" s="6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8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1027</v>
      </c>
      <c r="P1980" s="6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8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115</v>
      </c>
      <c r="P1981" s="6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355</v>
      </c>
      <c r="P1982" s="6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8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8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</v>
      </c>
      <c r="P1985" s="6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3.2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</v>
      </c>
      <c r="P1986" s="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ROUND(+E1987/D1987*100,0)</f>
        <v>3</v>
      </c>
      <c r="P1987" s="6">
        <f t="shared" ref="P1987:P2050" si="125">IF(E1987=0,0,ROUND(+E1987/L1987,2))</f>
        <v>12.75</v>
      </c>
      <c r="Q1987" t="s">
        <v>8338</v>
      </c>
      <c r="R1987" t="s">
        <v>8350</v>
      </c>
      <c r="S1987" s="10">
        <f t="shared" ref="S1987:S2050" si="126">(((J1987/60)/60/24)+DATE(1970,1,1))</f>
        <v>42555.698738425926</v>
      </c>
      <c r="T1987" s="10">
        <f t="shared" ref="T1987:T2050" si="127">(((I1987/60)/60/24)+DATE(1970,1,1))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</v>
      </c>
      <c r="P1989" s="6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8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8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</v>
      </c>
      <c r="P1993" s="6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8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8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</v>
      </c>
      <c r="P2000" s="6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1</v>
      </c>
      <c r="P2001" s="6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</v>
      </c>
      <c r="P2003" s="6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8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217</v>
      </c>
      <c r="P2004" s="6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43.2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6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8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</v>
      </c>
      <c r="P2006" s="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8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124</v>
      </c>
      <c r="P2007" s="6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3.2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248</v>
      </c>
      <c r="P2008" s="6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116</v>
      </c>
      <c r="P2009" s="6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8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</v>
      </c>
      <c r="P2010" s="6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8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</v>
      </c>
      <c r="P2011" s="6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</v>
      </c>
      <c r="P2012" s="6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8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820</v>
      </c>
      <c r="P2013" s="6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8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235</v>
      </c>
      <c r="P2014" s="6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8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495</v>
      </c>
      <c r="P2015" s="6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8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7814</v>
      </c>
      <c r="P2016" s="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8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</v>
      </c>
      <c r="P2017" s="6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922</v>
      </c>
      <c r="P2018" s="6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8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</v>
      </c>
      <c r="P2019" s="6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8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</v>
      </c>
      <c r="P2020" s="6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8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485</v>
      </c>
      <c r="P2021" s="6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</v>
      </c>
      <c r="P2022" s="6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</v>
      </c>
      <c r="P2023" s="6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8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</v>
      </c>
      <c r="P2024" s="6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</v>
      </c>
      <c r="P2025" s="6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8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</v>
      </c>
      <c r="P2026" s="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8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</v>
      </c>
      <c r="P2027" s="6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</v>
      </c>
      <c r="P2028" s="6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8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</v>
      </c>
      <c r="P2029" s="6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</v>
      </c>
      <c r="P2030" s="6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8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</v>
      </c>
      <c r="P2031" s="6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8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</v>
      </c>
      <c r="P2032" s="6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</v>
      </c>
      <c r="P2033" s="6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8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</v>
      </c>
      <c r="P2034" s="6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179</v>
      </c>
      <c r="P2035" s="6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387</v>
      </c>
      <c r="P2036" s="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8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</v>
      </c>
      <c r="P2037" s="6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8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132</v>
      </c>
      <c r="P2038" s="6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8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</v>
      </c>
      <c r="P2039" s="6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8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421</v>
      </c>
      <c r="P2040" s="6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</v>
      </c>
      <c r="P2041" s="6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</v>
      </c>
      <c r="P2042" s="6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8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182</v>
      </c>
      <c r="P2043" s="6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8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124</v>
      </c>
      <c r="P2044" s="6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8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</v>
      </c>
      <c r="P2045" s="6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8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</v>
      </c>
      <c r="P2046" s="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8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</v>
      </c>
      <c r="P2047" s="6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8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</v>
      </c>
      <c r="P2048" s="6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8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103</v>
      </c>
      <c r="P2049" s="6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8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</v>
      </c>
      <c r="P2050" s="6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ROUND(+E2051/D2051*100,0)</f>
        <v>120</v>
      </c>
      <c r="P2051" s="6">
        <f t="shared" ref="P2051:P2114" si="129">IF(E2051=0,0,ROUND(+E2051/L2051,2))</f>
        <v>80.989999999999995</v>
      </c>
      <c r="Q2051" t="s">
        <v>8319</v>
      </c>
      <c r="R2051" t="s">
        <v>8349</v>
      </c>
      <c r="S2051" s="10">
        <f t="shared" ref="S2051:S2114" si="130">(((J2051/60)/60/24)+DATE(1970,1,1))</f>
        <v>41575.527349537035</v>
      </c>
      <c r="T2051" s="10">
        <f t="shared" ref="T2051:T2114" si="131">(((I2051/60)/60/24)+DATE(1970,1,1))</f>
        <v>41610.957638888889</v>
      </c>
    </row>
    <row r="2052" spans="1:20" ht="28.8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</v>
      </c>
      <c r="P2052" s="6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8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</v>
      </c>
      <c r="P2053" s="6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8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</v>
      </c>
      <c r="P2054" s="6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8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</v>
      </c>
      <c r="P2055" s="6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8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114</v>
      </c>
      <c r="P2056" s="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8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</v>
      </c>
      <c r="P2057" s="6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8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</v>
      </c>
      <c r="P2058" s="6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8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</v>
      </c>
      <c r="P2059" s="6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</v>
      </c>
      <c r="P2060" s="6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</v>
      </c>
      <c r="P2061" s="6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8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</v>
      </c>
      <c r="P2062" s="6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8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108</v>
      </c>
      <c r="P2063" s="6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115</v>
      </c>
      <c r="P2064" s="6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</v>
      </c>
      <c r="P2065" s="6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8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</v>
      </c>
      <c r="P2066" s="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</v>
      </c>
      <c r="P2067" s="6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8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219</v>
      </c>
      <c r="P2068" s="6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8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</v>
      </c>
      <c r="P2070" s="6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8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</v>
      </c>
      <c r="P2071" s="6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8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</v>
      </c>
      <c r="P2072" s="6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8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281</v>
      </c>
      <c r="P2073" s="6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111</v>
      </c>
      <c r="P2074" s="6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8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8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</v>
      </c>
      <c r="P2077" s="6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</v>
      </c>
      <c r="P2078" s="6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8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116</v>
      </c>
      <c r="P2079" s="6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8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</v>
      </c>
      <c r="P2080" s="6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</v>
      </c>
      <c r="P2081" s="6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8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8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115</v>
      </c>
      <c r="P2083" s="6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8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111</v>
      </c>
      <c r="P2084" s="6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8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8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</v>
      </c>
      <c r="P2086" s="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124</v>
      </c>
      <c r="P2087" s="6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8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101</v>
      </c>
      <c r="P2088" s="6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8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116</v>
      </c>
      <c r="P2090" s="6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</v>
      </c>
      <c r="P2091" s="6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</v>
      </c>
      <c r="P2092" s="6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8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</v>
      </c>
      <c r="P2093" s="6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8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</v>
      </c>
      <c r="P2094" s="6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8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</v>
      </c>
      <c r="P2095" s="6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121</v>
      </c>
      <c r="P2096" s="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8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6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8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102</v>
      </c>
      <c r="P2098" s="6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8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6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8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</v>
      </c>
      <c r="P2100" s="6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</v>
      </c>
      <c r="P2101" s="6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8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137</v>
      </c>
      <c r="P2102" s="6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8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</v>
      </c>
      <c r="P2103" s="6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8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6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</v>
      </c>
      <c r="P2105" s="6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8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6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8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</v>
      </c>
      <c r="P2108" s="6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8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108</v>
      </c>
      <c r="P2109" s="6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8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</v>
      </c>
      <c r="P2110" s="6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107</v>
      </c>
      <c r="P2111" s="6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</v>
      </c>
      <c r="P2112" s="6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8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107</v>
      </c>
      <c r="P2113" s="6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8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6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ROUND(+E2115/D2115*100,0)</f>
        <v>105</v>
      </c>
      <c r="P2115" s="6">
        <f t="shared" ref="P2115:P2178" si="133">IF(E2115=0,0,ROUND(+E2115/L2115,2))</f>
        <v>68.599999999999994</v>
      </c>
      <c r="Q2115" t="s">
        <v>8325</v>
      </c>
      <c r="R2115" t="s">
        <v>8329</v>
      </c>
      <c r="S2115" s="10">
        <f t="shared" ref="S2115:S2178" si="134">(((J2115/60)/60/24)+DATE(1970,1,1))</f>
        <v>41870.86546296296</v>
      </c>
      <c r="T2115" s="10">
        <f t="shared" ref="T2115:T2178" si="135">(((I2115/60)/60/24)+DATE(1970,1,1))</f>
        <v>41905.86546296296</v>
      </c>
    </row>
    <row r="2116" spans="1:20" ht="28.8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105</v>
      </c>
      <c r="P2116" s="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8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226</v>
      </c>
      <c r="P2117" s="6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8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101</v>
      </c>
      <c r="P2118" s="6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148</v>
      </c>
      <c r="P2119" s="6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135</v>
      </c>
      <c r="P2120" s="6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8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101</v>
      </c>
      <c r="P2121" s="6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101</v>
      </c>
      <c r="P2122" s="6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</v>
      </c>
      <c r="P2124" s="6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43.2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8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</v>
      </c>
      <c r="P2127" s="6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8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29</v>
      </c>
      <c r="P2129" s="6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8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8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12</v>
      </c>
      <c r="P2131" s="6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8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6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8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</v>
      </c>
      <c r="P2134" s="6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2</v>
      </c>
      <c r="P2135" s="6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8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2</v>
      </c>
      <c r="P2136" s="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8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10</v>
      </c>
      <c r="P2137" s="6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8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0</v>
      </c>
      <c r="P2138" s="6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8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</v>
      </c>
      <c r="P2139" s="6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13</v>
      </c>
      <c r="P2140" s="6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</v>
      </c>
      <c r="P2141" s="6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</v>
      </c>
      <c r="P2142" s="6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6</v>
      </c>
      <c r="P2144" s="6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8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2</v>
      </c>
      <c r="P2146" s="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8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</v>
      </c>
      <c r="P2147" s="6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1</v>
      </c>
      <c r="P2149" s="6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8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8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</v>
      </c>
      <c r="P2153" s="6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8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8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3</v>
      </c>
      <c r="P2158" s="6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</v>
      </c>
      <c r="P2159" s="6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8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7</v>
      </c>
      <c r="P2160" s="6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3.2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8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1</v>
      </c>
      <c r="P2162" s="6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116</v>
      </c>
      <c r="P2163" s="6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8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</v>
      </c>
      <c r="P2164" s="6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8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</v>
      </c>
      <c r="P2165" s="6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103</v>
      </c>
      <c r="P2166" s="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139</v>
      </c>
      <c r="P2167" s="6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3.2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147</v>
      </c>
      <c r="P2168" s="6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122</v>
      </c>
      <c r="P2170" s="6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6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8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181</v>
      </c>
      <c r="P2172" s="6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8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</v>
      </c>
      <c r="P2173" s="6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6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8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127</v>
      </c>
      <c r="P2175" s="6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8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103</v>
      </c>
      <c r="P2176" s="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8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6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8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</v>
      </c>
      <c r="P2178" s="6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3.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ROUND(+E2179/D2179*100,0)</f>
        <v>100</v>
      </c>
      <c r="P2179" s="6">
        <f t="shared" ref="P2179:P2242" si="137">IF(E2179=0,0,ROUND(+E2179/L2179,2))</f>
        <v>65.87</v>
      </c>
      <c r="Q2179" t="s">
        <v>8325</v>
      </c>
      <c r="R2179" t="s">
        <v>8326</v>
      </c>
      <c r="S2179" s="10">
        <f t="shared" ref="S2179:S2242" si="138">(((J2179/60)/60/24)+DATE(1970,1,1))</f>
        <v>42502.250775462962</v>
      </c>
      <c r="T2179" s="10">
        <f t="shared" ref="T2179:T2242" si="139">(((I2179/60)/60/24)+DATE(1970,1,1))</f>
        <v>42527.250775462962</v>
      </c>
    </row>
    <row r="2180" spans="1:20" ht="28.8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139</v>
      </c>
      <c r="P2180" s="6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</v>
      </c>
      <c r="P2181" s="6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</v>
      </c>
      <c r="P2182" s="6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8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</v>
      </c>
      <c r="P2183" s="6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8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</v>
      </c>
      <c r="P2184" s="6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8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</v>
      </c>
      <c r="P2185" s="6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285</v>
      </c>
      <c r="P2186" s="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1857</v>
      </c>
      <c r="P2187" s="6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110</v>
      </c>
      <c r="P2188" s="6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8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1015</v>
      </c>
      <c r="P2189" s="6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8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</v>
      </c>
      <c r="P2190" s="6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8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</v>
      </c>
      <c r="P2191" s="6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8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185</v>
      </c>
      <c r="P2192" s="6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8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</v>
      </c>
      <c r="P2194" s="6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</v>
      </c>
      <c r="P2195" s="6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</v>
      </c>
      <c r="P2196" s="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</v>
      </c>
      <c r="P2197" s="6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114</v>
      </c>
      <c r="P2198" s="6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8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</v>
      </c>
      <c r="P2199" s="6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8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133</v>
      </c>
      <c r="P2200" s="6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147</v>
      </c>
      <c r="P2201" s="6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8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</v>
      </c>
      <c r="P2202" s="6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8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383</v>
      </c>
      <c r="P2203" s="6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</v>
      </c>
      <c r="P2204" s="6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8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8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133</v>
      </c>
      <c r="P2206" s="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8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6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8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103</v>
      </c>
      <c r="P2208" s="6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8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6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8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102</v>
      </c>
      <c r="P2210" s="6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151</v>
      </c>
      <c r="P2211" s="6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8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</v>
      </c>
      <c r="P2212" s="6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</v>
      </c>
      <c r="P2214" s="6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3.2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8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293</v>
      </c>
      <c r="P2216" s="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</v>
      </c>
      <c r="P2217" s="6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8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106</v>
      </c>
      <c r="P2218" s="6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8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</v>
      </c>
      <c r="P2219" s="6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8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123</v>
      </c>
      <c r="P2220" s="6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8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102</v>
      </c>
      <c r="P2221" s="6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8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</v>
      </c>
      <c r="P2222" s="6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8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</v>
      </c>
      <c r="P2223" s="6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8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8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</v>
      </c>
      <c r="P2226" s="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8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945</v>
      </c>
      <c r="P2227" s="6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8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</v>
      </c>
      <c r="P2228" s="6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8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</v>
      </c>
      <c r="P2229" s="6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</v>
      </c>
      <c r="P2230" s="6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</v>
      </c>
      <c r="P2231" s="6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126</v>
      </c>
      <c r="P2232" s="6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8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</v>
      </c>
      <c r="P2233" s="6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8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496</v>
      </c>
      <c r="P2234" s="6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8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</v>
      </c>
      <c r="P2235" s="6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8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</v>
      </c>
      <c r="P2237" s="6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8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</v>
      </c>
      <c r="P2238" s="6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8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353</v>
      </c>
      <c r="P2239" s="6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</v>
      </c>
      <c r="P2240" s="6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</v>
      </c>
      <c r="P2241" s="6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8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271</v>
      </c>
      <c r="P2242" s="6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8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ROUND(+E2243/D2243*100,0)</f>
        <v>806</v>
      </c>
      <c r="P2243" s="6">
        <f t="shared" ref="P2243:P2306" si="141">IF(E2243=0,0,ROUND(+E2243/L2243,2))</f>
        <v>49.47</v>
      </c>
      <c r="Q2243" t="s">
        <v>8333</v>
      </c>
      <c r="R2243" t="s">
        <v>8351</v>
      </c>
      <c r="S2243" s="10">
        <f t="shared" ref="S2243:S2306" si="142">(((J2243/60)/60/24)+DATE(1970,1,1))</f>
        <v>42766.827546296292</v>
      </c>
      <c r="T2243" s="10">
        <f t="shared" ref="T2243:T2306" si="143">(((I2243/60)/60/24)+DATE(1970,1,1))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</v>
      </c>
      <c r="P2244" s="6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6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8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</v>
      </c>
      <c r="P2246" s="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8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</v>
      </c>
      <c r="P2247" s="6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8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</v>
      </c>
      <c r="P2248" s="6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</v>
      </c>
      <c r="P2249" s="6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8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</v>
      </c>
      <c r="P2250" s="6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8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169</v>
      </c>
      <c r="P2251" s="6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8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</v>
      </c>
      <c r="P2252" s="6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8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</v>
      </c>
      <c r="P2253" s="6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8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</v>
      </c>
      <c r="P2254" s="6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8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113</v>
      </c>
      <c r="P2255" s="6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460</v>
      </c>
      <c r="P2256" s="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287</v>
      </c>
      <c r="P2257" s="6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8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</v>
      </c>
      <c r="P2259" s="6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147</v>
      </c>
      <c r="P2260" s="6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8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</v>
      </c>
      <c r="P2261" s="6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8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327</v>
      </c>
      <c r="P2262" s="6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780</v>
      </c>
      <c r="P2263" s="6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</v>
      </c>
      <c r="P2264" s="6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8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116</v>
      </c>
      <c r="P2265" s="6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</v>
      </c>
      <c r="P2266" s="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8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299</v>
      </c>
      <c r="P2267" s="6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8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</v>
      </c>
      <c r="P2268" s="6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381</v>
      </c>
      <c r="P2269" s="6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103</v>
      </c>
      <c r="P2270" s="6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8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1802</v>
      </c>
      <c r="P2271" s="6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8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</v>
      </c>
      <c r="P2272" s="6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8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</v>
      </c>
      <c r="P2273" s="6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8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1357</v>
      </c>
      <c r="P2274" s="6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8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</v>
      </c>
      <c r="P2275" s="6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3.2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120</v>
      </c>
      <c r="P2276" s="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8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408</v>
      </c>
      <c r="P2277" s="6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8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106</v>
      </c>
      <c r="P2278" s="6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8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</v>
      </c>
      <c r="P2279" s="6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271</v>
      </c>
      <c r="P2280" s="6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8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154</v>
      </c>
      <c r="P2281" s="6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3.2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404</v>
      </c>
      <c r="P2282" s="6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8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6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</v>
      </c>
      <c r="P2284" s="6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8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101</v>
      </c>
      <c r="P2285" s="6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</v>
      </c>
      <c r="P2286" s="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8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</v>
      </c>
      <c r="P2287" s="6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8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</v>
      </c>
      <c r="P2288" s="6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8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120</v>
      </c>
      <c r="P2289" s="6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8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8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</v>
      </c>
      <c r="P2292" s="6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8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173</v>
      </c>
      <c r="P2293" s="6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8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</v>
      </c>
      <c r="P2294" s="6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</v>
      </c>
      <c r="P2295" s="6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8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</v>
      </c>
      <c r="P2296" s="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8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</v>
      </c>
      <c r="P2297" s="6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8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</v>
      </c>
      <c r="P2298" s="6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101</v>
      </c>
      <c r="P2299" s="6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8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</v>
      </c>
      <c r="P2300" s="6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8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</v>
      </c>
      <c r="P2301" s="6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8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</v>
      </c>
      <c r="P2302" s="6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134</v>
      </c>
      <c r="P2303" s="6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8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171</v>
      </c>
      <c r="P2304" s="6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8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</v>
      </c>
      <c r="P2305" s="6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8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101</v>
      </c>
      <c r="P2306" s="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8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ROUND(+E2307/D2307*100,0)</f>
        <v>101</v>
      </c>
      <c r="P2307" s="6">
        <f t="shared" ref="P2307:P2370" si="145">IF(E2307=0,0,ROUND(+E2307/L2307,2))</f>
        <v>109.11</v>
      </c>
      <c r="Q2307" t="s">
        <v>8325</v>
      </c>
      <c r="R2307" t="s">
        <v>8329</v>
      </c>
      <c r="S2307" s="10">
        <f t="shared" ref="S2307:S2370" si="146">(((J2307/60)/60/24)+DATE(1970,1,1))</f>
        <v>41834.695277777777</v>
      </c>
      <c r="T2307" s="10">
        <f t="shared" ref="T2307:T2370" si="147">(((I2307/60)/60/24)+DATE(1970,1,1))</f>
        <v>41859.75</v>
      </c>
    </row>
    <row r="2308" spans="1:20" ht="28.8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107</v>
      </c>
      <c r="P2308" s="6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8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107</v>
      </c>
      <c r="P2309" s="6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8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</v>
      </c>
      <c r="P2310" s="6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8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107</v>
      </c>
      <c r="P2311" s="6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8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429</v>
      </c>
      <c r="P2312" s="6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8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</v>
      </c>
      <c r="P2313" s="6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8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108</v>
      </c>
      <c r="P2314" s="6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176</v>
      </c>
      <c r="P2315" s="6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157</v>
      </c>
      <c r="P2316" s="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103</v>
      </c>
      <c r="P2317" s="6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3.2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</v>
      </c>
      <c r="P2318" s="6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8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6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43.2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</v>
      </c>
      <c r="P2320" s="6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8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108</v>
      </c>
      <c r="P2321" s="6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8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109</v>
      </c>
      <c r="P2322" s="6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8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</v>
      </c>
      <c r="P2323" s="6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8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8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21</v>
      </c>
      <c r="P2326" s="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8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6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8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</v>
      </c>
      <c r="P2329" s="6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</v>
      </c>
      <c r="P2330" s="6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8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8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</v>
      </c>
      <c r="P2332" s="6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8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</v>
      </c>
      <c r="P2333" s="6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8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</v>
      </c>
      <c r="P2334" s="6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8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</v>
      </c>
      <c r="P2335" s="6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8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102</v>
      </c>
      <c r="P2336" s="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8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</v>
      </c>
      <c r="P2337" s="6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8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521</v>
      </c>
      <c r="P2338" s="6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111</v>
      </c>
      <c r="P2339" s="6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8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</v>
      </c>
      <c r="P2340" s="6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8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</v>
      </c>
      <c r="P2341" s="6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8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106</v>
      </c>
      <c r="P2342" s="6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8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8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8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8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8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8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8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8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8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1</v>
      </c>
      <c r="P2353" s="6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8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8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8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8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8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8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8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8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8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8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11</v>
      </c>
      <c r="P2368" s="6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8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</v>
      </c>
      <c r="P2369" s="6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8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8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ROUND(+E2371/D2371*100,0)</f>
        <v>0</v>
      </c>
      <c r="P2371" s="6">
        <f t="shared" ref="P2371:P2434" si="149">IF(E2371=0,0,ROUND(+E2371/L2371,2))</f>
        <v>0</v>
      </c>
      <c r="Q2371" t="s">
        <v>8319</v>
      </c>
      <c r="R2371" t="s">
        <v>8320</v>
      </c>
      <c r="S2371" s="10">
        <f t="shared" ref="S2371:S2434" si="150">(((J2371/60)/60/24)+DATE(1970,1,1))</f>
        <v>42380.812627314815</v>
      </c>
      <c r="T2371" s="10">
        <f t="shared" ref="T2371:T2434" si="151">(((I2371/60)/60/24)+DATE(1970,1,1))</f>
        <v>42410.812627314815</v>
      </c>
    </row>
    <row r="2372" spans="1:20" ht="28.8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8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8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8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11</v>
      </c>
      <c r="P2378" s="6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8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8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</v>
      </c>
      <c r="P2382" s="6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8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2</v>
      </c>
      <c r="P2383" s="6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43.2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8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8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</v>
      </c>
      <c r="P2387" s="6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8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8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8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</v>
      </c>
      <c r="P2390" s="6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3.2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8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8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8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8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8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8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8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8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1</v>
      </c>
      <c r="P2403" s="6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8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17</v>
      </c>
      <c r="P2405" s="6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8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</v>
      </c>
      <c r="P2408" s="6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8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</v>
      </c>
      <c r="P2409" s="6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2</v>
      </c>
      <c r="P2411" s="6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8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1</v>
      </c>
      <c r="P2413" s="6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8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1</v>
      </c>
      <c r="P2415" s="6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8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</v>
      </c>
      <c r="P2416" s="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1</v>
      </c>
      <c r="P2417" s="6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8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8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15</v>
      </c>
      <c r="P2422" s="6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8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</v>
      </c>
      <c r="P2426" s="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8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8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8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8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8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ROUND(+E2435/D2435*100,0)</f>
        <v>0</v>
      </c>
      <c r="P2435" s="6">
        <f t="shared" ref="P2435:P2498" si="153">IF(E2435=0,0,ROUND(+E2435/L2435,2))</f>
        <v>0</v>
      </c>
      <c r="Q2435" t="s">
        <v>8336</v>
      </c>
      <c r="R2435" t="s">
        <v>8337</v>
      </c>
      <c r="S2435" s="10">
        <f t="shared" ref="S2435:S2498" si="154">(((J2435/60)/60/24)+DATE(1970,1,1))</f>
        <v>42397.89980324074</v>
      </c>
      <c r="T2435" s="10">
        <f t="shared" ref="T2435:T2498" si="155">(((I2435/60)/60/24)+DATE(1970,1,1))</f>
        <v>42427.89980324074</v>
      </c>
    </row>
    <row r="2436" spans="1:20" ht="28.8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8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8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8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108</v>
      </c>
      <c r="P2443" s="6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126</v>
      </c>
      <c r="P2444" s="6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203</v>
      </c>
      <c r="P2445" s="6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109</v>
      </c>
      <c r="P2446" s="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8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173</v>
      </c>
      <c r="P2447" s="6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168</v>
      </c>
      <c r="P2448" s="6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8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</v>
      </c>
      <c r="P2449" s="6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108</v>
      </c>
      <c r="P2450" s="6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8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8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102</v>
      </c>
      <c r="P2452" s="6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8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</v>
      </c>
      <c r="P2453" s="6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8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155</v>
      </c>
      <c r="P2455" s="6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8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101</v>
      </c>
      <c r="P2456" s="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8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6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8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181</v>
      </c>
      <c r="P2458" s="6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8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</v>
      </c>
      <c r="P2459" s="6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</v>
      </c>
      <c r="P2460" s="6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</v>
      </c>
      <c r="P2461" s="6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101</v>
      </c>
      <c r="P2462" s="6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8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104</v>
      </c>
      <c r="P2463" s="6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8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111</v>
      </c>
      <c r="P2464" s="6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8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</v>
      </c>
      <c r="P2466" s="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</v>
      </c>
      <c r="P2467" s="6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8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6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8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119</v>
      </c>
      <c r="P2469" s="6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</v>
      </c>
      <c r="P2470" s="6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8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114</v>
      </c>
      <c r="P2471" s="6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8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</v>
      </c>
      <c r="P2472" s="6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8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6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3.2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136</v>
      </c>
      <c r="P2474" s="6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8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6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3.2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</v>
      </c>
      <c r="P2476" s="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105</v>
      </c>
      <c r="P2477" s="6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8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</v>
      </c>
      <c r="P2478" s="6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</v>
      </c>
      <c r="P2479" s="6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128</v>
      </c>
      <c r="P2480" s="6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</v>
      </c>
      <c r="P2481" s="6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8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8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113</v>
      </c>
      <c r="P2483" s="6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8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114</v>
      </c>
      <c r="P2485" s="6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</v>
      </c>
      <c r="P2486" s="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8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</v>
      </c>
      <c r="P2487" s="6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266</v>
      </c>
      <c r="P2488" s="6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8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</v>
      </c>
      <c r="P2489" s="6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107</v>
      </c>
      <c r="P2490" s="6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8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8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</v>
      </c>
      <c r="P2492" s="6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8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6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8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129</v>
      </c>
      <c r="P2495" s="6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8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</v>
      </c>
      <c r="P2496" s="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8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128</v>
      </c>
      <c r="P2497" s="6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8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ROUND(+E2499/D2499*100,0)</f>
        <v>113</v>
      </c>
      <c r="P2499" s="6">
        <f t="shared" ref="P2499:P2562" si="157">IF(E2499=0,0,ROUND(+E2499/L2499,2))</f>
        <v>80.55</v>
      </c>
      <c r="Q2499" t="s">
        <v>8325</v>
      </c>
      <c r="R2499" t="s">
        <v>8329</v>
      </c>
      <c r="S2499" s="10">
        <f t="shared" ref="S2499:S2562" si="158">(((J2499/60)/60/24)+DATE(1970,1,1))</f>
        <v>40730.878912037035</v>
      </c>
      <c r="T2499" s="10">
        <f t="shared" ref="T2499:T2562" si="159">(((I2499/60)/60/24)+DATE(1970,1,1))</f>
        <v>40760.878912037035</v>
      </c>
    </row>
    <row r="2500" spans="1:20" ht="28.8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8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203</v>
      </c>
      <c r="P2501" s="6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8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</v>
      </c>
      <c r="P2502" s="6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3</v>
      </c>
      <c r="P2503" s="6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8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</v>
      </c>
      <c r="P2511" s="6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8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8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8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8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10</v>
      </c>
      <c r="P2519" s="6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8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3.2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</v>
      </c>
      <c r="P2523" s="6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6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8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</v>
      </c>
      <c r="P2525" s="6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102</v>
      </c>
      <c r="P2526" s="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8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</v>
      </c>
      <c r="P2527" s="6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8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113</v>
      </c>
      <c r="P2528" s="6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8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</v>
      </c>
      <c r="P2529" s="6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8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</v>
      </c>
      <c r="P2530" s="6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</v>
      </c>
      <c r="P2531" s="6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8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6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</v>
      </c>
      <c r="P2533" s="6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8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</v>
      </c>
      <c r="P2534" s="6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8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111</v>
      </c>
      <c r="P2535" s="6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43.2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104</v>
      </c>
      <c r="P2537" s="6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8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8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</v>
      </c>
      <c r="P2540" s="6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</v>
      </c>
      <c r="P2541" s="6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</v>
      </c>
      <c r="P2542" s="6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3.2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</v>
      </c>
      <c r="P2543" s="6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8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104</v>
      </c>
      <c r="P2544" s="6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</v>
      </c>
      <c r="P2545" s="6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8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101</v>
      </c>
      <c r="P2546" s="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8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</v>
      </c>
      <c r="P2547" s="6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8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112</v>
      </c>
      <c r="P2548" s="6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8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120</v>
      </c>
      <c r="P2549" s="6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8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102</v>
      </c>
      <c r="P2550" s="6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8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103</v>
      </c>
      <c r="P2551" s="6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8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103</v>
      </c>
      <c r="P2553" s="6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8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8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156</v>
      </c>
      <c r="P2555" s="6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123</v>
      </c>
      <c r="P2556" s="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</v>
      </c>
      <c r="P2557" s="6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8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106</v>
      </c>
      <c r="P2558" s="6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</v>
      </c>
      <c r="P2559" s="6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109</v>
      </c>
      <c r="P2560" s="6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8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8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8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ROUND(+E2563/D2563*100,0)</f>
        <v>0</v>
      </c>
      <c r="P2563" s="6">
        <f t="shared" ref="P2563:P2626" si="161">IF(E2563=0,0,ROUND(+E2563/L2563,2))</f>
        <v>0</v>
      </c>
      <c r="Q2563" t="s">
        <v>8336</v>
      </c>
      <c r="R2563" t="s">
        <v>8337</v>
      </c>
      <c r="S2563" s="10">
        <f t="shared" ref="S2563:S2626" si="162">(((J2563/60)/60/24)+DATE(1970,1,1))</f>
        <v>42260.528807870374</v>
      </c>
      <c r="T2563" s="10">
        <f t="shared" ref="T2563:T2626" si="163">(((I2563/60)/60/24)+DATE(1970,1,1))</f>
        <v>42290.528807870374</v>
      </c>
    </row>
    <row r="2564" spans="1:20" ht="43.2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8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8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8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8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8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8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8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8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8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8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8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8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8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</v>
      </c>
      <c r="P2581" s="6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8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8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11</v>
      </c>
      <c r="P2583" s="6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8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8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</v>
      </c>
      <c r="P2589" s="6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4</v>
      </c>
      <c r="P2590" s="6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8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8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8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8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8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</v>
      </c>
      <c r="P2597" s="6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8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24</v>
      </c>
      <c r="P2598" s="6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8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6</v>
      </c>
      <c r="P2599" s="6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6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7</v>
      </c>
      <c r="P2602" s="6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8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</v>
      </c>
      <c r="P2603" s="6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8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</v>
      </c>
      <c r="P2604" s="6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8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</v>
      </c>
      <c r="P2606" s="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8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</v>
      </c>
      <c r="P2607" s="6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</v>
      </c>
      <c r="P2608" s="6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8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408</v>
      </c>
      <c r="P2609" s="6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8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224</v>
      </c>
      <c r="P2610" s="6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8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304</v>
      </c>
      <c r="P2611" s="6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</v>
      </c>
      <c r="P2612" s="6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2791</v>
      </c>
      <c r="P2613" s="6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8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172</v>
      </c>
      <c r="P2614" s="6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8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</v>
      </c>
      <c r="P2615" s="6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8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170</v>
      </c>
      <c r="P2617" s="6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8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115</v>
      </c>
      <c r="P2618" s="6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8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878</v>
      </c>
      <c r="P2619" s="6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</v>
      </c>
      <c r="P2620" s="6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</v>
      </c>
      <c r="P2621" s="6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8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144</v>
      </c>
      <c r="P2622" s="6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8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146</v>
      </c>
      <c r="P2623" s="6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8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</v>
      </c>
      <c r="P2624" s="6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8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114</v>
      </c>
      <c r="P2625" s="6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8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</v>
      </c>
      <c r="P2626" s="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ROUND(+E2627/D2627*100,0)</f>
        <v>956</v>
      </c>
      <c r="P2627" s="6">
        <f t="shared" ref="P2627:P2690" si="165">IF(E2627=0,0,ROUND(+E2627/L2627,2))</f>
        <v>27.58</v>
      </c>
      <c r="Q2627" t="s">
        <v>8319</v>
      </c>
      <c r="R2627" t="s">
        <v>8355</v>
      </c>
      <c r="S2627" s="10">
        <f t="shared" ref="S2627:S2690" si="166">(((J2627/60)/60/24)+DATE(1970,1,1))</f>
        <v>42658.810277777782</v>
      </c>
      <c r="T2627" s="10">
        <f t="shared" ref="T2627:T2690" si="167">(((I2627/60)/60/24)+DATE(1970,1,1))</f>
        <v>42683.851944444439</v>
      </c>
    </row>
    <row r="2628" spans="1:20" ht="28.8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8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647</v>
      </c>
      <c r="P2629" s="6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</v>
      </c>
      <c r="P2630" s="6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8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158</v>
      </c>
      <c r="P2632" s="6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8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115</v>
      </c>
      <c r="P2633" s="6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8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</v>
      </c>
      <c r="P2634" s="6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8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355</v>
      </c>
      <c r="P2635" s="6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8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6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</v>
      </c>
      <c r="P2639" s="6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8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102</v>
      </c>
      <c r="P2640" s="6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8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6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3.2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106</v>
      </c>
      <c r="P2642" s="6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34</v>
      </c>
      <c r="P2645" s="6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8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</v>
      </c>
      <c r="P2646" s="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8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11</v>
      </c>
      <c r="P2647" s="6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8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</v>
      </c>
      <c r="P2648" s="6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8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1</v>
      </c>
      <c r="P2650" s="6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0</v>
      </c>
      <c r="P2651" s="6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8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2</v>
      </c>
      <c r="P2653" s="6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8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1</v>
      </c>
      <c r="P2654" s="6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8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12</v>
      </c>
      <c r="P2655" s="6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8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</v>
      </c>
      <c r="P2657" s="6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</v>
      </c>
      <c r="P2658" s="6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8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19</v>
      </c>
      <c r="P2659" s="6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8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8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8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8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105</v>
      </c>
      <c r="P2665" s="6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8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</v>
      </c>
      <c r="P2666" s="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</v>
      </c>
      <c r="P2667" s="6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8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</v>
      </c>
      <c r="P2668" s="6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111</v>
      </c>
      <c r="P2669" s="6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171</v>
      </c>
      <c r="P2670" s="6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8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</v>
      </c>
      <c r="P2672" s="6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8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</v>
      </c>
      <c r="P2673" s="6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8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</v>
      </c>
      <c r="P2674" s="6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8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28</v>
      </c>
      <c r="P2675" s="6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43.2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63</v>
      </c>
      <c r="P2676" s="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8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8</v>
      </c>
      <c r="P2677" s="6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8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</v>
      </c>
      <c r="P2678" s="6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8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18</v>
      </c>
      <c r="P2679" s="6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8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8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8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8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8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8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</v>
      </c>
      <c r="P2690" s="6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8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ROUND(+E2691/D2691*100,0)</f>
        <v>0</v>
      </c>
      <c r="P2691" s="6">
        <f t="shared" ref="P2691:P2754" si="169">IF(E2691=0,0,ROUND(+E2691/L2691,2))</f>
        <v>1</v>
      </c>
      <c r="Q2691" t="s">
        <v>8336</v>
      </c>
      <c r="R2691" t="s">
        <v>8337</v>
      </c>
      <c r="S2691" s="10">
        <f t="shared" ref="S2691:S2754" si="170">(((J2691/60)/60/24)+DATE(1970,1,1))</f>
        <v>42551.961689814809</v>
      </c>
      <c r="T2691" s="10">
        <f t="shared" ref="T2691:T2754" si="171">(((I2691/60)/60/24)+DATE(1970,1,1))</f>
        <v>42581.961689814809</v>
      </c>
    </row>
    <row r="2692" spans="1:20" ht="43.2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11</v>
      </c>
      <c r="P2692" s="6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1</v>
      </c>
      <c r="P2695" s="6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8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6</v>
      </c>
      <c r="P2698" s="6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</v>
      </c>
      <c r="P2699" s="6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8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</v>
      </c>
      <c r="P2700" s="6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8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8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</v>
      </c>
      <c r="P2703" s="6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8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</v>
      </c>
      <c r="P2704" s="6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104</v>
      </c>
      <c r="P2705" s="6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8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</v>
      </c>
      <c r="P2706" s="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11</v>
      </c>
      <c r="P2707" s="6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8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</v>
      </c>
      <c r="P2708" s="6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8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351</v>
      </c>
      <c r="P2709" s="6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8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</v>
      </c>
      <c r="P2710" s="6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8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102</v>
      </c>
      <c r="P2711" s="6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154</v>
      </c>
      <c r="P2712" s="6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8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101</v>
      </c>
      <c r="P2713" s="6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8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</v>
      </c>
      <c r="P2714" s="6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</v>
      </c>
      <c r="P2715" s="6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</v>
      </c>
      <c r="P2716" s="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8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265</v>
      </c>
      <c r="P2717" s="6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120</v>
      </c>
      <c r="P2718" s="6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8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</v>
      </c>
      <c r="P2719" s="6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8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104</v>
      </c>
      <c r="P2720" s="6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8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109</v>
      </c>
      <c r="P2721" s="6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8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</v>
      </c>
      <c r="P2722" s="6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8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6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253</v>
      </c>
      <c r="P2724" s="6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</v>
      </c>
      <c r="P2725" s="6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8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297</v>
      </c>
      <c r="P2726" s="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145</v>
      </c>
      <c r="P2727" s="6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106</v>
      </c>
      <c r="P2728" s="6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8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</v>
      </c>
      <c r="P2729" s="6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202</v>
      </c>
      <c r="P2730" s="6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</v>
      </c>
      <c r="P2731" s="6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</v>
      </c>
      <c r="P2732" s="6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8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</v>
      </c>
      <c r="P2733" s="6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8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</v>
      </c>
      <c r="P2734" s="6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108</v>
      </c>
      <c r="P2735" s="6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8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</v>
      </c>
      <c r="P2737" s="6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3.2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123</v>
      </c>
      <c r="P2738" s="6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8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</v>
      </c>
      <c r="P2739" s="6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8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148</v>
      </c>
      <c r="P2740" s="6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8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</v>
      </c>
      <c r="P2741" s="6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</v>
      </c>
      <c r="P2742" s="6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</v>
      </c>
      <c r="P2744" s="6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8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</v>
      </c>
      <c r="P2746" s="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8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22</v>
      </c>
      <c r="P2747" s="6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8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27</v>
      </c>
      <c r="P2748" s="6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8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8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</v>
      </c>
      <c r="P2754" s="6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ROUND(+E2755/D2755*100,0)</f>
        <v>19</v>
      </c>
      <c r="P2755" s="6">
        <f t="shared" ref="P2755:P2818" si="173">IF(E2755=0,0,ROUND(+E2755/L2755,2))</f>
        <v>47.5</v>
      </c>
      <c r="Q2755" t="s">
        <v>8322</v>
      </c>
      <c r="R2755" t="s">
        <v>8358</v>
      </c>
      <c r="S2755" s="10">
        <f t="shared" ref="S2755:S2818" si="174">(((J2755/60)/60/24)+DATE(1970,1,1))</f>
        <v>41117.900729166664</v>
      </c>
      <c r="T2755" s="10">
        <f t="shared" ref="T2755:T2818" si="175">(((I2755/60)/60/24)+DATE(1970,1,1))</f>
        <v>41147.900729166664</v>
      </c>
    </row>
    <row r="2756" spans="1:20" ht="28.8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8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6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8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</v>
      </c>
      <c r="P2758" s="6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8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8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8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8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8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8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1</v>
      </c>
      <c r="P2769" s="6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8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</v>
      </c>
      <c r="P2770" s="6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8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8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</v>
      </c>
      <c r="P2772" s="6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8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8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8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</v>
      </c>
      <c r="P2776" s="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8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3.2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8</v>
      </c>
      <c r="P2778" s="6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8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43.2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26</v>
      </c>
      <c r="P2780" s="6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8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6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8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115</v>
      </c>
      <c r="P2785" s="6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8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8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105</v>
      </c>
      <c r="P2787" s="6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118</v>
      </c>
      <c r="P2788" s="6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8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8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</v>
      </c>
      <c r="P2791" s="6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8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</v>
      </c>
      <c r="P2792" s="6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103</v>
      </c>
      <c r="P2793" s="6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8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108</v>
      </c>
      <c r="P2794" s="6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3.2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111</v>
      </c>
      <c r="P2795" s="6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3.2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8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8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8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103</v>
      </c>
      <c r="P2799" s="6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</v>
      </c>
      <c r="P2800" s="6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117</v>
      </c>
      <c r="P2801" s="6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8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6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8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</v>
      </c>
      <c r="P2803" s="6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102</v>
      </c>
      <c r="P2804" s="6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128</v>
      </c>
      <c r="P2805" s="6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43.2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</v>
      </c>
      <c r="P2807" s="6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8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6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8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</v>
      </c>
      <c r="P2810" s="6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</v>
      </c>
      <c r="P2811" s="6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8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</v>
      </c>
      <c r="P2812" s="6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8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</v>
      </c>
      <c r="P2813" s="6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8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</v>
      </c>
      <c r="P2814" s="6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8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128</v>
      </c>
      <c r="P2815" s="6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8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8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6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8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142</v>
      </c>
      <c r="P2818" s="6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ROUND(+E2819/D2819*100,0)</f>
        <v>130</v>
      </c>
      <c r="P2819" s="6">
        <f t="shared" ref="P2819:P2882" si="177">IF(E2819=0,0,ROUND(+E2819/L2819,2))</f>
        <v>23.64</v>
      </c>
      <c r="Q2819" t="s">
        <v>8317</v>
      </c>
      <c r="R2819" t="s">
        <v>8318</v>
      </c>
      <c r="S2819" s="10">
        <f t="shared" ref="S2819:S2882" si="178">(((J2819/60)/60/24)+DATE(1970,1,1))</f>
        <v>42023.634976851856</v>
      </c>
      <c r="T2819" s="10">
        <f t="shared" ref="T2819:T2882" si="179">(((I2819/60)/60/24)+DATE(1970,1,1))</f>
        <v>42063.634976851856</v>
      </c>
    </row>
    <row r="2820" spans="1:20" ht="28.8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</v>
      </c>
      <c r="P2820" s="6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8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105</v>
      </c>
      <c r="P2821" s="6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8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8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6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8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6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6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117</v>
      </c>
      <c r="P2826" s="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8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</v>
      </c>
      <c r="P2827" s="6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108</v>
      </c>
      <c r="P2828" s="6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</v>
      </c>
      <c r="P2829" s="6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8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</v>
      </c>
      <c r="P2830" s="6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8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107</v>
      </c>
      <c r="P2831" s="6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6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111</v>
      </c>
      <c r="P2833" s="6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8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115</v>
      </c>
      <c r="P2834" s="6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</v>
      </c>
      <c r="P2835" s="6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8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8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</v>
      </c>
      <c r="P2837" s="6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108</v>
      </c>
      <c r="P2838" s="6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43.2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6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8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</v>
      </c>
      <c r="P2840" s="6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8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</v>
      </c>
      <c r="P2841" s="6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3.2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6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8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8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32</v>
      </c>
      <c r="P2847" s="6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8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3.2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</v>
      </c>
      <c r="P2850" s="6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8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8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4</v>
      </c>
      <c r="P2852" s="6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8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8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2</v>
      </c>
      <c r="P2854" s="6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8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42</v>
      </c>
      <c r="P2856" s="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5</v>
      </c>
      <c r="P2858" s="6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8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8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7</v>
      </c>
      <c r="P2862" s="6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8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6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8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</v>
      </c>
      <c r="P2864" s="6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8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2</v>
      </c>
      <c r="P2866" s="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8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8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</v>
      </c>
      <c r="P2870" s="6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8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6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8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5</v>
      </c>
      <c r="P2873" s="6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</v>
      </c>
      <c r="P2875" s="6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</v>
      </c>
      <c r="P2876" s="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0</v>
      </c>
      <c r="P2877" s="6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8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11</v>
      </c>
      <c r="P2879" s="6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8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8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</v>
      </c>
      <c r="P2882" s="6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8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ROUND(+E2883/D2883*100,0)</f>
        <v>0</v>
      </c>
      <c r="P2883" s="6">
        <f t="shared" ref="P2883:P2946" si="181">IF(E2883=0,0,ROUND(+E2883/L2883,2))</f>
        <v>0</v>
      </c>
      <c r="Q2883" t="s">
        <v>8317</v>
      </c>
      <c r="R2883" t="s">
        <v>8318</v>
      </c>
      <c r="S2883" s="10">
        <f t="shared" ref="S2883:S2946" si="182">(((J2883/60)/60/24)+DATE(1970,1,1))</f>
        <v>41916.597638888888</v>
      </c>
      <c r="T2883" s="10">
        <f t="shared" ref="T2883:T2946" si="183">(((I2883/60)/60/24)+DATE(1970,1,1))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8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8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8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</v>
      </c>
      <c r="P2891" s="6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8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8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</v>
      </c>
      <c r="P2894" s="6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8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8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21</v>
      </c>
      <c r="P2898" s="6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8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5</v>
      </c>
      <c r="P2899" s="6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8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</v>
      </c>
      <c r="P2900" s="6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8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3.2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62</v>
      </c>
      <c r="P2902" s="6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8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8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8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8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18</v>
      </c>
      <c r="P2907" s="6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</v>
      </c>
      <c r="P2908" s="6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8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8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8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37</v>
      </c>
      <c r="P2913" s="6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8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</v>
      </c>
      <c r="P2914" s="6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8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</v>
      </c>
      <c r="P2917" s="6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8</v>
      </c>
      <c r="P2918" s="6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8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22</v>
      </c>
      <c r="P2919" s="6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8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8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8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27</v>
      </c>
      <c r="P2922" s="6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8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6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8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8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</v>
      </c>
      <c r="P2926" s="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8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</v>
      </c>
      <c r="P2927" s="6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8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8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131</v>
      </c>
      <c r="P2929" s="6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6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</v>
      </c>
      <c r="P2931" s="6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8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101</v>
      </c>
      <c r="P2932" s="6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6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8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</v>
      </c>
      <c r="P2934" s="6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103</v>
      </c>
      <c r="P2935" s="6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8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8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101</v>
      </c>
      <c r="P2937" s="6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8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6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</v>
      </c>
      <c r="P2939" s="6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8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</v>
      </c>
      <c r="P2940" s="6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8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</v>
      </c>
      <c r="P2942" s="6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8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</v>
      </c>
      <c r="P2944" s="6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8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8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ROUND(+E2947/D2947*100,0)</f>
        <v>0</v>
      </c>
      <c r="P2947" s="6">
        <f t="shared" ref="P2947:P3010" si="185">IF(E2947=0,0,ROUND(+E2947/L2947,2))</f>
        <v>0</v>
      </c>
      <c r="Q2947" t="s">
        <v>8317</v>
      </c>
      <c r="R2947" t="s">
        <v>8357</v>
      </c>
      <c r="S2947" s="10">
        <f t="shared" ref="S2947:S3010" si="186">(((J2947/60)/60/24)+DATE(1970,1,1))</f>
        <v>42118.139583333337</v>
      </c>
      <c r="T2947" s="10">
        <f t="shared" ref="T2947:T3010" si="187">(((I2947/60)/60/24)+DATE(1970,1,1))</f>
        <v>42148.139583333337</v>
      </c>
    </row>
    <row r="2948" spans="1:20" ht="28.8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8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</v>
      </c>
      <c r="P2949" s="6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8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8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8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43.2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</v>
      </c>
      <c r="P2953" s="6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</v>
      </c>
      <c r="P2954" s="6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8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</v>
      </c>
      <c r="P2955" s="6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8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8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8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2</v>
      </c>
      <c r="P2959" s="6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8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8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8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8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43.2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107</v>
      </c>
      <c r="P2965" s="6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8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101</v>
      </c>
      <c r="P2966" s="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8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</v>
      </c>
      <c r="P2967" s="6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8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114</v>
      </c>
      <c r="P2968" s="6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8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114</v>
      </c>
      <c r="P2969" s="6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6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8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163</v>
      </c>
      <c r="P2971" s="6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8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6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8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</v>
      </c>
      <c r="P2973" s="6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</v>
      </c>
      <c r="P2974" s="6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8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175</v>
      </c>
      <c r="P2975" s="6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8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</v>
      </c>
      <c r="P2977" s="6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8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</v>
      </c>
      <c r="P2978" s="6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43.2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114</v>
      </c>
      <c r="P2979" s="6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</v>
      </c>
      <c r="P2980" s="6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8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</v>
      </c>
      <c r="P2981" s="6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8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</v>
      </c>
      <c r="P2982" s="6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8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129</v>
      </c>
      <c r="P2983" s="6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</v>
      </c>
      <c r="P2984" s="6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8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147</v>
      </c>
      <c r="P2985" s="6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</v>
      </c>
      <c r="P2986" s="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122</v>
      </c>
      <c r="P2987" s="6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8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106</v>
      </c>
      <c r="P2988" s="6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8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</v>
      </c>
      <c r="P2989" s="6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8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6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177</v>
      </c>
      <c r="P2991" s="6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8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6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8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</v>
      </c>
      <c r="P2993" s="6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8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105</v>
      </c>
      <c r="P2994" s="6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</v>
      </c>
      <c r="P2995" s="6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8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458</v>
      </c>
      <c r="P2996" s="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8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105</v>
      </c>
      <c r="P2997" s="6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172</v>
      </c>
      <c r="P2998" s="6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8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</v>
      </c>
      <c r="P3000" s="6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8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8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8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319</v>
      </c>
      <c r="P3003" s="6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109</v>
      </c>
      <c r="P3004" s="6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</v>
      </c>
      <c r="P3005" s="6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113</v>
      </c>
      <c r="P3006" s="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</v>
      </c>
      <c r="P3007" s="6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108</v>
      </c>
      <c r="P3008" s="6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8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</v>
      </c>
      <c r="P3010" s="6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8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ROUND(+E3011/D3011*100,0)</f>
        <v>120</v>
      </c>
      <c r="P3011" s="6">
        <f t="shared" ref="P3011:P3074" si="189">IF(E3011=0,0,ROUND(+E3011/L3011,2))</f>
        <v>233.9</v>
      </c>
      <c r="Q3011" t="s">
        <v>8317</v>
      </c>
      <c r="R3011" t="s">
        <v>8357</v>
      </c>
      <c r="S3011" s="10">
        <f t="shared" ref="S3011:S3074" si="190">(((J3011/60)/60/24)+DATE(1970,1,1))</f>
        <v>41939.569907407407</v>
      </c>
      <c r="T3011" s="10">
        <f t="shared" ref="T3011:T3074" si="191">(((I3011/60)/60/24)+DATE(1970,1,1))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8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8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</v>
      </c>
      <c r="P3014" s="6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8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157</v>
      </c>
      <c r="P3015" s="6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8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</v>
      </c>
      <c r="P3016" s="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8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103</v>
      </c>
      <c r="P3018" s="6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8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106</v>
      </c>
      <c r="P3019" s="6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8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101</v>
      </c>
      <c r="P3020" s="6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</v>
      </c>
      <c r="P3021" s="6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101</v>
      </c>
      <c r="P3022" s="6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</v>
      </c>
      <c r="P3023" s="6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101</v>
      </c>
      <c r="P3024" s="6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6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8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</v>
      </c>
      <c r="P3026" s="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8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</v>
      </c>
      <c r="P3027" s="6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8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</v>
      </c>
      <c r="P3030" s="6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8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110</v>
      </c>
      <c r="P3031" s="6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8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107</v>
      </c>
      <c r="P3032" s="6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.6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6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8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8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147</v>
      </c>
      <c r="P3035" s="6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113</v>
      </c>
      <c r="P3036" s="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109</v>
      </c>
      <c r="P3037" s="6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8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127</v>
      </c>
      <c r="P3038" s="6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43.2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</v>
      </c>
      <c r="P3039" s="6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8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101</v>
      </c>
      <c r="P3040" s="6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8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109</v>
      </c>
      <c r="P3041" s="6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8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108</v>
      </c>
      <c r="P3042" s="6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</v>
      </c>
      <c r="P3043" s="6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8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6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8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</v>
      </c>
      <c r="P3045" s="6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8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</v>
      </c>
      <c r="P3046" s="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133</v>
      </c>
      <c r="P3047" s="6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191</v>
      </c>
      <c r="P3048" s="6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8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</v>
      </c>
      <c r="P3050" s="6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107</v>
      </c>
      <c r="P3051" s="6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6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24</v>
      </c>
      <c r="P3053" s="6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</v>
      </c>
      <c r="P3055" s="6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8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8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8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8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8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8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</v>
      </c>
      <c r="P3062" s="6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8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67</v>
      </c>
      <c r="P3064" s="6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20</v>
      </c>
      <c r="P3065" s="6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</v>
      </c>
      <c r="P3066" s="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8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12</v>
      </c>
      <c r="P3068" s="6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</v>
      </c>
      <c r="P3071" s="6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</v>
      </c>
      <c r="P3072" s="6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8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60</v>
      </c>
      <c r="P3073" s="6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8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8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ROUND(+E3075/D3075*100,0)</f>
        <v>0</v>
      </c>
      <c r="P3075" s="6">
        <f t="shared" ref="P3075:P3138" si="193">IF(E3075=0,0,ROUND(+E3075/L3075,2))</f>
        <v>92.14</v>
      </c>
      <c r="Q3075" t="s">
        <v>8317</v>
      </c>
      <c r="R3075" t="s">
        <v>8357</v>
      </c>
      <c r="S3075" s="10">
        <f t="shared" ref="S3075:S3138" si="194">(((J3075/60)/60/24)+DATE(1970,1,1))</f>
        <v>42111.684027777781</v>
      </c>
      <c r="T3075" s="10">
        <f t="shared" ref="T3075:T3138" si="195">(((I3075/60)/60/24)+DATE(1970,1,1))</f>
        <v>42169.804861111115</v>
      </c>
    </row>
    <row r="3076" spans="1:20" ht="43.2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8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8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8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8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1</v>
      </c>
      <c r="P3081" s="6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8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0</v>
      </c>
      <c r="P3082" s="6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8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8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3.2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</v>
      </c>
      <c r="P3085" s="6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12</v>
      </c>
      <c r="P3086" s="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8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</v>
      </c>
      <c r="P3087" s="6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</v>
      </c>
      <c r="P3088" s="6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</v>
      </c>
      <c r="P3091" s="6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</v>
      </c>
      <c r="P3092" s="6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16</v>
      </c>
      <c r="P3093" s="6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8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</v>
      </c>
      <c r="P3094" s="6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23</v>
      </c>
      <c r="P3095" s="6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8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8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4</v>
      </c>
      <c r="P3098" s="6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</v>
      </c>
      <c r="P3099" s="6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8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4</v>
      </c>
      <c r="P3100" s="6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8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8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</v>
      </c>
      <c r="P3102" s="6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3.2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</v>
      </c>
      <c r="P3104" s="6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8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8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</v>
      </c>
      <c r="P3107" s="6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8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20</v>
      </c>
      <c r="P3109" s="6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8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</v>
      </c>
      <c r="P3111" s="6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27</v>
      </c>
      <c r="P3113" s="6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8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5</v>
      </c>
      <c r="P3114" s="6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8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</v>
      </c>
      <c r="P3115" s="6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8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8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8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8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8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</v>
      </c>
      <c r="P3125" s="6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.6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</v>
      </c>
      <c r="P3128" s="6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8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8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109</v>
      </c>
      <c r="P3130" s="6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8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8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8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8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8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21</v>
      </c>
      <c r="P3137" s="6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8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128</v>
      </c>
      <c r="P3138" s="6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ROUND(+E3139/D3139*100,0)</f>
        <v>3</v>
      </c>
      <c r="P3139" s="6">
        <f t="shared" ref="P3139:P3202" si="197">IF(E3139=0,0,ROUND(+E3139/L3139,2))</f>
        <v>50</v>
      </c>
      <c r="Q3139" t="s">
        <v>8317</v>
      </c>
      <c r="R3139" t="s">
        <v>8318</v>
      </c>
      <c r="S3139" s="10">
        <f t="shared" ref="S3139:S3202" si="198">(((J3139/60)/60/24)+DATE(1970,1,1))</f>
        <v>42807.885057870371</v>
      </c>
      <c r="T3139" s="10">
        <f t="shared" ref="T3139:T3202" si="199">(((I3139/60)/60/24)+DATE(1970,1,1))</f>
        <v>42858.8</v>
      </c>
    </row>
    <row r="3140" spans="1:20" ht="43.2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8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43.2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8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43.2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</v>
      </c>
      <c r="P3146" s="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8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8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118</v>
      </c>
      <c r="P3149" s="6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</v>
      </c>
      <c r="P3150" s="6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43.2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6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8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</v>
      </c>
      <c r="P3153" s="6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8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106</v>
      </c>
      <c r="P3154" s="6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8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336</v>
      </c>
      <c r="P3155" s="6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8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113</v>
      </c>
      <c r="P3156" s="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8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189</v>
      </c>
      <c r="P3157" s="6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8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102</v>
      </c>
      <c r="P3158" s="6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6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114</v>
      </c>
      <c r="P3160" s="6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</v>
      </c>
      <c r="P3161" s="6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8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102</v>
      </c>
      <c r="P3162" s="6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</v>
      </c>
      <c r="P3163" s="6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8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</v>
      </c>
      <c r="P3164" s="6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8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</v>
      </c>
      <c r="P3165" s="6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107</v>
      </c>
      <c r="P3166" s="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163</v>
      </c>
      <c r="P3167" s="6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8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</v>
      </c>
      <c r="P3168" s="6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</v>
      </c>
      <c r="P3169" s="6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8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</v>
      </c>
      <c r="P3170" s="6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8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</v>
      </c>
      <c r="P3172" s="6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109</v>
      </c>
      <c r="P3173" s="6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8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115</v>
      </c>
      <c r="P3174" s="6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8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6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8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</v>
      </c>
      <c r="P3176" s="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3.2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8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115</v>
      </c>
      <c r="P3178" s="6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8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</v>
      </c>
      <c r="P3179" s="6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172</v>
      </c>
      <c r="P3180" s="6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</v>
      </c>
      <c r="P3181" s="6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8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120</v>
      </c>
      <c r="P3182" s="6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</v>
      </c>
      <c r="P3183" s="6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3.2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101</v>
      </c>
      <c r="P3184" s="6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8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</v>
      </c>
      <c r="P3185" s="6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8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</v>
      </c>
      <c r="P3186" s="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8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6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8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</v>
      </c>
      <c r="P3188" s="6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</v>
      </c>
      <c r="P3189" s="6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8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6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8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</v>
      </c>
      <c r="P3191" s="6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8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8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8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12</v>
      </c>
      <c r="P3195" s="6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</v>
      </c>
      <c r="P3197" s="6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8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</v>
      </c>
      <c r="P3200" s="6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</v>
      </c>
      <c r="P3201" s="6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ROUND(+E3203/D3203*100,0)</f>
        <v>1</v>
      </c>
      <c r="P3203" s="6">
        <f t="shared" ref="P3203:P3266" si="201">IF(E3203=0,0,ROUND(+E3203/L3203,2))</f>
        <v>12.5</v>
      </c>
      <c r="Q3203" t="s">
        <v>8317</v>
      </c>
      <c r="R3203" t="s">
        <v>8359</v>
      </c>
      <c r="S3203" s="10">
        <f t="shared" ref="S3203:S3266" si="202">(((J3203/60)/60/24)+DATE(1970,1,1))</f>
        <v>41861.767094907409</v>
      </c>
      <c r="T3203" s="10">
        <f t="shared" ref="T3203:T3266" si="203">(((I3203/60)/60/24)+DATE(1970,1,1))</f>
        <v>41882.767094907409</v>
      </c>
    </row>
    <row r="3204" spans="1:20" ht="28.8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6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8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8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8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</v>
      </c>
      <c r="P3209" s="6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8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104</v>
      </c>
      <c r="P3210" s="6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8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</v>
      </c>
      <c r="P3211" s="6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8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126</v>
      </c>
      <c r="P3212" s="6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8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120</v>
      </c>
      <c r="P3213" s="6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</v>
      </c>
      <c r="P3214" s="6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8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</v>
      </c>
      <c r="P3215" s="6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</v>
      </c>
      <c r="P3216" s="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</v>
      </c>
      <c r="P3217" s="6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</v>
      </c>
      <c r="P3218" s="6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</v>
      </c>
      <c r="P3219" s="6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8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</v>
      </c>
      <c r="P3220" s="6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</v>
      </c>
      <c r="P3221" s="6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101</v>
      </c>
      <c r="P3222" s="6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3.2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</v>
      </c>
      <c r="P3223" s="6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125</v>
      </c>
      <c r="P3224" s="6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110</v>
      </c>
      <c r="P3225" s="6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8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</v>
      </c>
      <c r="P3226" s="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8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</v>
      </c>
      <c r="P3227" s="6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8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</v>
      </c>
      <c r="P3228" s="6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8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</v>
      </c>
      <c r="P3230" s="6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8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108</v>
      </c>
      <c r="P3231" s="6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8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110</v>
      </c>
      <c r="P3232" s="6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8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8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</v>
      </c>
      <c r="P3234" s="6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8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119</v>
      </c>
      <c r="P3235" s="6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8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</v>
      </c>
      <c r="P3236" s="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</v>
      </c>
      <c r="P3237" s="6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101</v>
      </c>
      <c r="P3238" s="6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101</v>
      </c>
      <c r="P3239" s="6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8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</v>
      </c>
      <c r="P3240" s="6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8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106</v>
      </c>
      <c r="P3241" s="6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8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101</v>
      </c>
      <c r="P3242" s="6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43.2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</v>
      </c>
      <c r="P3243" s="6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</v>
      </c>
      <c r="P3244" s="6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8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103</v>
      </c>
      <c r="P3245" s="6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8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103</v>
      </c>
      <c r="P3246" s="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8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</v>
      </c>
      <c r="P3247" s="6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8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</v>
      </c>
      <c r="P3248" s="6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8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106</v>
      </c>
      <c r="P3249" s="6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101</v>
      </c>
      <c r="P3250" s="6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8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105</v>
      </c>
      <c r="P3251" s="6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102</v>
      </c>
      <c r="P3252" s="6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8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8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102</v>
      </c>
      <c r="P3255" s="6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8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</v>
      </c>
      <c r="P3256" s="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6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8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</v>
      </c>
      <c r="P3258" s="6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8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</v>
      </c>
      <c r="P3259" s="6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8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</v>
      </c>
      <c r="P3261" s="6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8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</v>
      </c>
      <c r="P3262" s="6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8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</v>
      </c>
      <c r="P3263" s="6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</v>
      </c>
      <c r="P3264" s="6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</v>
      </c>
      <c r="P3265" s="6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8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ROUND(+E3267/D3267*100,0)</f>
        <v>164</v>
      </c>
      <c r="P3267" s="6">
        <f t="shared" ref="P3267:P3330" si="205">IF(E3267=0,0,ROUND(+E3267/L3267,2))</f>
        <v>70.290000000000006</v>
      </c>
      <c r="Q3267" t="s">
        <v>8317</v>
      </c>
      <c r="R3267" t="s">
        <v>8318</v>
      </c>
      <c r="S3267" s="10">
        <f t="shared" ref="S3267:S3330" si="206">(((J3267/60)/60/24)+DATE(1970,1,1))</f>
        <v>42311.711979166663</v>
      </c>
      <c r="T3267" s="10">
        <f t="shared" ref="T3267:T3330" si="207">(((I3267/60)/60/24)+DATE(1970,1,1))</f>
        <v>42341.708333333328</v>
      </c>
    </row>
    <row r="3268" spans="1:20" ht="28.8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</v>
      </c>
      <c r="P3268" s="6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8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</v>
      </c>
      <c r="P3269" s="6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8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6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8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6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8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</v>
      </c>
      <c r="P3274" s="6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</v>
      </c>
      <c r="P3275" s="6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8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</v>
      </c>
      <c r="P3276" s="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8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</v>
      </c>
      <c r="P3277" s="6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8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8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</v>
      </c>
      <c r="P3280" s="6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</v>
      </c>
      <c r="P3281" s="6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6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122</v>
      </c>
      <c r="P3283" s="6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8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103</v>
      </c>
      <c r="P3284" s="6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105</v>
      </c>
      <c r="P3285" s="6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8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</v>
      </c>
      <c r="P3287" s="6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102</v>
      </c>
      <c r="P3288" s="6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6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</v>
      </c>
      <c r="P3290" s="6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</v>
      </c>
      <c r="P3291" s="6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3.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</v>
      </c>
      <c r="P3292" s="6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114</v>
      </c>
      <c r="P3293" s="6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8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</v>
      </c>
      <c r="P3294" s="6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3.2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</v>
      </c>
      <c r="P3295" s="6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8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</v>
      </c>
      <c r="P3296" s="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8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103</v>
      </c>
      <c r="P3297" s="6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8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</v>
      </c>
      <c r="P3298" s="6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8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</v>
      </c>
      <c r="P3299" s="6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8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102</v>
      </c>
      <c r="P3300" s="6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8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</v>
      </c>
      <c r="P3301" s="6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8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</v>
      </c>
      <c r="P3302" s="6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8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8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8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105</v>
      </c>
      <c r="P3306" s="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8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</v>
      </c>
      <c r="P3308" s="6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8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107</v>
      </c>
      <c r="P3309" s="6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8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</v>
      </c>
      <c r="P3310" s="6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</v>
      </c>
      <c r="P3312" s="6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8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110</v>
      </c>
      <c r="P3313" s="6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8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8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</v>
      </c>
      <c r="P3315" s="6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8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211</v>
      </c>
      <c r="P3316" s="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8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</v>
      </c>
      <c r="P3317" s="6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3.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</v>
      </c>
      <c r="P3318" s="6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8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</v>
      </c>
      <c r="P3319" s="6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8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6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8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8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102</v>
      </c>
      <c r="P3324" s="6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8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126</v>
      </c>
      <c r="P3325" s="6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8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</v>
      </c>
      <c r="P3328" s="6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8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</v>
      </c>
      <c r="P3329" s="6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8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</v>
      </c>
      <c r="P3330" s="6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8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ROUND(+E3331/D3331*100,0)</f>
        <v>117</v>
      </c>
      <c r="P3331" s="6">
        <f t="shared" ref="P3331:P3394" si="209">IF(E3331=0,0,ROUND(+E3331/L3331,2))</f>
        <v>44.92</v>
      </c>
      <c r="Q3331" t="s">
        <v>8317</v>
      </c>
      <c r="R3331" t="s">
        <v>8318</v>
      </c>
      <c r="S3331" s="10">
        <f t="shared" ref="S3331:S3394" si="210">(((J3331/60)/60/24)+DATE(1970,1,1))</f>
        <v>41837.323009259257</v>
      </c>
      <c r="T3331" s="10">
        <f t="shared" ref="T3331:T3394" si="211">(((I3331/60)/60/24)+DATE(1970,1,1))</f>
        <v>41847.958333333336</v>
      </c>
    </row>
    <row r="3332" spans="1:20" ht="28.8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</v>
      </c>
      <c r="P3332" s="6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8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8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6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8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105</v>
      </c>
      <c r="P3335" s="6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139</v>
      </c>
      <c r="P3336" s="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</v>
      </c>
      <c r="P3337" s="6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8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6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8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</v>
      </c>
      <c r="P3339" s="6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</v>
      </c>
      <c r="P3340" s="6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</v>
      </c>
      <c r="P3341" s="6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</v>
      </c>
      <c r="P3342" s="6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6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102</v>
      </c>
      <c r="P3344" s="6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8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</v>
      </c>
      <c r="P3345" s="6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</v>
      </c>
      <c r="P3346" s="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8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</v>
      </c>
      <c r="P3348" s="6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</v>
      </c>
      <c r="P3349" s="6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8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</v>
      </c>
      <c r="P3350" s="6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8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</v>
      </c>
      <c r="P3351" s="6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</v>
      </c>
      <c r="P3352" s="6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8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</v>
      </c>
      <c r="P3353" s="6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8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6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8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</v>
      </c>
      <c r="P3357" s="6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8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</v>
      </c>
      <c r="P3358" s="6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8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6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8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103</v>
      </c>
      <c r="P3360" s="6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</v>
      </c>
      <c r="P3361" s="6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</v>
      </c>
      <c r="P3362" s="6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8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</v>
      </c>
      <c r="P3363" s="6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8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8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</v>
      </c>
      <c r="P3365" s="6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8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106</v>
      </c>
      <c r="P3366" s="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8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6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8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6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8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119</v>
      </c>
      <c r="P3369" s="6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8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105</v>
      </c>
      <c r="P3370" s="6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8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104</v>
      </c>
      <c r="P3371" s="6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118</v>
      </c>
      <c r="P3372" s="6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139</v>
      </c>
      <c r="P3373" s="6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8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104</v>
      </c>
      <c r="P3374" s="6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8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</v>
      </c>
      <c r="P3375" s="6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8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107</v>
      </c>
      <c r="P3376" s="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8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6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</v>
      </c>
      <c r="P3378" s="6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8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</v>
      </c>
      <c r="P3379" s="6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108</v>
      </c>
      <c r="P3380" s="6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8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104</v>
      </c>
      <c r="P3381" s="6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</v>
      </c>
      <c r="P3382" s="6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8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</v>
      </c>
      <c r="P3383" s="6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101</v>
      </c>
      <c r="P3384" s="6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8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112</v>
      </c>
      <c r="P3385" s="6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8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</v>
      </c>
      <c r="P3386" s="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8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6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8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6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117</v>
      </c>
      <c r="P3389" s="6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8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115</v>
      </c>
      <c r="P3391" s="6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</v>
      </c>
      <c r="P3392" s="6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8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6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8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6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8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ROUND(+E3395/D3395*100,0)</f>
        <v>106</v>
      </c>
      <c r="P3395" s="6">
        <f t="shared" ref="P3395:P3458" si="213">IF(E3395=0,0,ROUND(+E3395/L3395,2))</f>
        <v>36.07</v>
      </c>
      <c r="Q3395" t="s">
        <v>8317</v>
      </c>
      <c r="R3395" t="s">
        <v>8318</v>
      </c>
      <c r="S3395" s="10">
        <f t="shared" ref="S3395:S3458" si="214">(((J3395/60)/60/24)+DATE(1970,1,1))</f>
        <v>41923.921643518523</v>
      </c>
      <c r="T3395" s="10">
        <f t="shared" ref="T3395:T3458" si="215">(((I3395/60)/60/24)+DATE(1970,1,1))</f>
        <v>41949.031944444447</v>
      </c>
    </row>
    <row r="3396" spans="1:20" ht="28.8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6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8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</v>
      </c>
      <c r="P3398" s="6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</v>
      </c>
      <c r="P3399" s="6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</v>
      </c>
      <c r="P3400" s="6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8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104</v>
      </c>
      <c r="P3401" s="6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8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</v>
      </c>
      <c r="P3402" s="6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102</v>
      </c>
      <c r="P3403" s="6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8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110</v>
      </c>
      <c r="P3404" s="6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6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8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138</v>
      </c>
      <c r="P3407" s="6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</v>
      </c>
      <c r="P3408" s="6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3.2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</v>
      </c>
      <c r="P3409" s="6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8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6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8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124</v>
      </c>
      <c r="P3411" s="6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8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109</v>
      </c>
      <c r="P3412" s="6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8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104</v>
      </c>
      <c r="P3413" s="6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8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6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8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6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8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104</v>
      </c>
      <c r="P3416" s="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6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3.2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120</v>
      </c>
      <c r="P3418" s="6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8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</v>
      </c>
      <c r="P3419" s="6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8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101</v>
      </c>
      <c r="P3420" s="6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43.2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107</v>
      </c>
      <c r="P3421" s="6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8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6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8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</v>
      </c>
      <c r="P3423" s="6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8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</v>
      </c>
      <c r="P3424" s="6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8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8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104</v>
      </c>
      <c r="P3426" s="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8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103</v>
      </c>
      <c r="P3427" s="6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8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</v>
      </c>
      <c r="P3428" s="6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8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6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8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103</v>
      </c>
      <c r="P3430" s="6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8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8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109</v>
      </c>
      <c r="P3432" s="6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8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6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8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110</v>
      </c>
      <c r="P3434" s="6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8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</v>
      </c>
      <c r="P3435" s="6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8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106</v>
      </c>
      <c r="P3436" s="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8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</v>
      </c>
      <c r="P3437" s="6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8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106</v>
      </c>
      <c r="P3438" s="6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8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6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8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</v>
      </c>
      <c r="P3440" s="6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135</v>
      </c>
      <c r="P3441" s="6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8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</v>
      </c>
      <c r="P3442" s="6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8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103</v>
      </c>
      <c r="P3443" s="6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8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186</v>
      </c>
      <c r="P3445" s="6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8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8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6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8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110</v>
      </c>
      <c r="P3450" s="6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8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8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6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8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</v>
      </c>
      <c r="P3453" s="6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8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</v>
      </c>
      <c r="P3454" s="6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8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101</v>
      </c>
      <c r="P3456" s="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101</v>
      </c>
      <c r="P3457" s="6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8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</v>
      </c>
      <c r="P3458" s="6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ROUND(+E3459/D3459*100,0)</f>
        <v>140</v>
      </c>
      <c r="P3459" s="6">
        <f t="shared" ref="P3459:P3522" si="217">IF(E3459=0,0,ROUND(+E3459/L3459,2))</f>
        <v>50.98</v>
      </c>
      <c r="Q3459" t="s">
        <v>8317</v>
      </c>
      <c r="R3459" t="s">
        <v>8318</v>
      </c>
      <c r="S3459" s="10">
        <f t="shared" ref="S3459:S3522" si="218">(((J3459/60)/60/24)+DATE(1970,1,1))</f>
        <v>42016.706678240742</v>
      </c>
      <c r="T3459" s="10">
        <f t="shared" ref="T3459:T3522" si="219">(((I3459/60)/60/24)+DATE(1970,1,1))</f>
        <v>42047.249305555553</v>
      </c>
    </row>
    <row r="3460" spans="1:20" ht="28.8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</v>
      </c>
      <c r="P3460" s="6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8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</v>
      </c>
      <c r="P3461" s="6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8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6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8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6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8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</v>
      </c>
      <c r="P3465" s="6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</v>
      </c>
      <c r="P3466" s="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6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</v>
      </c>
      <c r="P3468" s="6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6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8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122</v>
      </c>
      <c r="P3470" s="6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</v>
      </c>
      <c r="P3471" s="6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6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8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215</v>
      </c>
      <c r="P3473" s="6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8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</v>
      </c>
      <c r="P3474" s="6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8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6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8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8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8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8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</v>
      </c>
      <c r="P3479" s="6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8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113</v>
      </c>
      <c r="P3480" s="6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8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8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143</v>
      </c>
      <c r="P3482" s="6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8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119</v>
      </c>
      <c r="P3483" s="6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8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</v>
      </c>
      <c r="P3484" s="6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8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160</v>
      </c>
      <c r="P3485" s="6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</v>
      </c>
      <c r="P3486" s="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8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101</v>
      </c>
      <c r="P3487" s="6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8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</v>
      </c>
      <c r="P3488" s="6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8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128</v>
      </c>
      <c r="P3489" s="6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8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</v>
      </c>
      <c r="P3490" s="6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8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113</v>
      </c>
      <c r="P3491" s="6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8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128</v>
      </c>
      <c r="P3492" s="6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8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</v>
      </c>
      <c r="P3494" s="6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6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8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8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107</v>
      </c>
      <c r="P3497" s="6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</v>
      </c>
      <c r="P3498" s="6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8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109</v>
      </c>
      <c r="P3499" s="6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</v>
      </c>
      <c r="P3500" s="6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8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106</v>
      </c>
      <c r="P3501" s="6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</v>
      </c>
      <c r="P3502" s="6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8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101</v>
      </c>
      <c r="P3503" s="6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8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108</v>
      </c>
      <c r="P3505" s="6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104</v>
      </c>
      <c r="P3507" s="6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8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8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</v>
      </c>
      <c r="P3511" s="6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101</v>
      </c>
      <c r="P3512" s="6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8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</v>
      </c>
      <c r="P3513" s="6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8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6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</v>
      </c>
      <c r="P3515" s="6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8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8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103</v>
      </c>
      <c r="P3517" s="6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8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6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8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6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8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</v>
      </c>
      <c r="P3520" s="6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8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</v>
      </c>
      <c r="P3521" s="6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101</v>
      </c>
      <c r="P3522" s="6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8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ROUND(+E3523/D3523*100,0)</f>
        <v>169</v>
      </c>
      <c r="P3523" s="6">
        <f t="shared" ref="P3523:P3586" si="221">IF(E3523=0,0,ROUND(+E3523/L3523,2))</f>
        <v>45.62</v>
      </c>
      <c r="Q3523" t="s">
        <v>8317</v>
      </c>
      <c r="R3523" t="s">
        <v>8318</v>
      </c>
      <c r="S3523" s="10">
        <f t="shared" ref="S3523:S3586" si="222">(((J3523/60)/60/24)+DATE(1970,1,1))</f>
        <v>41881.361342592594</v>
      </c>
      <c r="T3523" s="10">
        <f t="shared" ref="T3523:T3586" si="223">(((I3523/60)/60/24)+DATE(1970,1,1))</f>
        <v>41911.361342592594</v>
      </c>
    </row>
    <row r="3524" spans="1:20" ht="28.8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6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8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114</v>
      </c>
      <c r="P3525" s="6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102</v>
      </c>
      <c r="P3526" s="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8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6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8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117</v>
      </c>
      <c r="P3529" s="6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8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</v>
      </c>
      <c r="P3530" s="6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6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8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6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119</v>
      </c>
      <c r="P3534" s="6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</v>
      </c>
      <c r="P3535" s="6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</v>
      </c>
      <c r="P3536" s="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8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</v>
      </c>
      <c r="P3537" s="6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8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</v>
      </c>
      <c r="P3538" s="6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</v>
      </c>
      <c r="P3540" s="6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8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120</v>
      </c>
      <c r="P3541" s="6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3.2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6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8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6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8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</v>
      </c>
      <c r="P3544" s="6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8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105</v>
      </c>
      <c r="P3545" s="6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</v>
      </c>
      <c r="P3547" s="6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</v>
      </c>
      <c r="P3548" s="6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8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</v>
      </c>
      <c r="P3549" s="6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8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102</v>
      </c>
      <c r="P3550" s="6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8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6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105</v>
      </c>
      <c r="P3552" s="6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8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8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</v>
      </c>
      <c r="P3555" s="6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8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</v>
      </c>
      <c r="P3556" s="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8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6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</v>
      </c>
      <c r="P3559" s="6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8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6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104</v>
      </c>
      <c r="P3561" s="6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</v>
      </c>
      <c r="P3562" s="6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</v>
      </c>
      <c r="P3563" s="6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149</v>
      </c>
      <c r="P3564" s="6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8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</v>
      </c>
      <c r="P3565" s="6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101</v>
      </c>
      <c r="P3566" s="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131</v>
      </c>
      <c r="P3567" s="6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105</v>
      </c>
      <c r="P3568" s="6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8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109</v>
      </c>
      <c r="P3569" s="6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</v>
      </c>
      <c r="P3570" s="6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8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</v>
      </c>
      <c r="P3571" s="6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8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</v>
      </c>
      <c r="P3572" s="6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8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6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103</v>
      </c>
      <c r="P3575" s="6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8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</v>
      </c>
      <c r="P3576" s="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</v>
      </c>
      <c r="P3577" s="6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8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8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6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8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</v>
      </c>
      <c r="P3580" s="6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6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8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114</v>
      </c>
      <c r="P3582" s="6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6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8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6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8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109</v>
      </c>
      <c r="P3585" s="6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.6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116</v>
      </c>
      <c r="P3586" s="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8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ROUND(+E3587/D3587*100,0)</f>
        <v>119</v>
      </c>
      <c r="P3587" s="6">
        <f t="shared" ref="P3587:P3650" si="225">IF(E3587=0,0,ROUND(+E3587/L3587,2))</f>
        <v>176.09</v>
      </c>
      <c r="Q3587" t="s">
        <v>8317</v>
      </c>
      <c r="R3587" t="s">
        <v>8318</v>
      </c>
      <c r="S3587" s="10">
        <f t="shared" ref="S3587:S3650" si="226">(((J3587/60)/60/24)+DATE(1970,1,1))</f>
        <v>41964.716319444444</v>
      </c>
      <c r="T3587" s="10">
        <f t="shared" ref="T3587:T3650" si="227">(((I3587/60)/60/24)+DATE(1970,1,1))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</v>
      </c>
      <c r="P3588" s="6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8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127</v>
      </c>
      <c r="P3589" s="6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8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101</v>
      </c>
      <c r="P3590" s="6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8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128</v>
      </c>
      <c r="P3591" s="6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</v>
      </c>
      <c r="P3592" s="6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8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6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8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</v>
      </c>
      <c r="P3594" s="6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8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111</v>
      </c>
      <c r="P3595" s="6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8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126</v>
      </c>
      <c r="P3596" s="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119</v>
      </c>
      <c r="P3597" s="6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8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103</v>
      </c>
      <c r="P3599" s="6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8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</v>
      </c>
      <c r="P3600" s="6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8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6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8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</v>
      </c>
      <c r="P3603" s="6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3.2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</v>
      </c>
      <c r="P3604" s="6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8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171</v>
      </c>
      <c r="P3605" s="6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113</v>
      </c>
      <c r="P3606" s="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3.2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6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8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</v>
      </c>
      <c r="P3608" s="6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8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6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8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</v>
      </c>
      <c r="P3611" s="6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8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</v>
      </c>
      <c r="P3612" s="6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6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8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</v>
      </c>
      <c r="P3614" s="6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8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101</v>
      </c>
      <c r="P3616" s="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8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107</v>
      </c>
      <c r="P3617" s="6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8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125</v>
      </c>
      <c r="P3618" s="6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8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119</v>
      </c>
      <c r="P3619" s="6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8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6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8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113</v>
      </c>
      <c r="P3621" s="6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</v>
      </c>
      <c r="P3622" s="6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8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110</v>
      </c>
      <c r="P3623" s="6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</v>
      </c>
      <c r="P3624" s="6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6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.6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105</v>
      </c>
      <c r="P3626" s="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8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103</v>
      </c>
      <c r="P3627" s="6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102</v>
      </c>
      <c r="P3628" s="6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6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8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8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</v>
      </c>
      <c r="P3633" s="6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8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8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</v>
      </c>
      <c r="P3635" s="6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8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</v>
      </c>
      <c r="P3636" s="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8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43.2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31</v>
      </c>
      <c r="P3639" s="6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8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3.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6</v>
      </c>
      <c r="P3642" s="6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8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3.2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8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</v>
      </c>
      <c r="P3646" s="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8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8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5</v>
      </c>
      <c r="P3648" s="6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8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</v>
      </c>
      <c r="P3650" s="6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8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ROUND(+E3651/D3651*100,0)</f>
        <v>104</v>
      </c>
      <c r="P3651" s="6">
        <f t="shared" ref="P3651:P3714" si="229">IF(E3651=0,0,ROUND(+E3651/L3651,2))</f>
        <v>97.5</v>
      </c>
      <c r="Q3651" t="s">
        <v>8317</v>
      </c>
      <c r="R3651" t="s">
        <v>8318</v>
      </c>
      <c r="S3651" s="10">
        <f t="shared" ref="S3651:S3714" si="230">(((J3651/60)/60/24)+DATE(1970,1,1))</f>
        <v>41780.712893518517</v>
      </c>
      <c r="T3651" s="10">
        <f t="shared" ref="T3651:T3714" si="231">(((I3651/60)/60/24)+DATE(1970,1,1))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6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8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6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251</v>
      </c>
      <c r="P3654" s="6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101</v>
      </c>
      <c r="P3655" s="6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</v>
      </c>
      <c r="P3656" s="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8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</v>
      </c>
      <c r="P3657" s="6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8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106</v>
      </c>
      <c r="P3658" s="6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8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8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</v>
      </c>
      <c r="P3661" s="6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3.2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6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8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8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8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</v>
      </c>
      <c r="P3666" s="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8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6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8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</v>
      </c>
      <c r="P3669" s="6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8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104</v>
      </c>
      <c r="P3670" s="6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8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</v>
      </c>
      <c r="P3671" s="6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8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110</v>
      </c>
      <c r="P3672" s="6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8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102</v>
      </c>
      <c r="P3674" s="6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8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114</v>
      </c>
      <c r="P3675" s="6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8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6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8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129</v>
      </c>
      <c r="P3678" s="6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8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103</v>
      </c>
      <c r="P3679" s="6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103</v>
      </c>
      <c r="P3680" s="6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8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8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43.2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112</v>
      </c>
      <c r="P3683" s="6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8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</v>
      </c>
      <c r="P3684" s="6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8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111</v>
      </c>
      <c r="P3685" s="6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8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</v>
      </c>
      <c r="P3686" s="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8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106</v>
      </c>
      <c r="P3687" s="6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8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</v>
      </c>
      <c r="P3688" s="6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8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</v>
      </c>
      <c r="P3690" s="6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</v>
      </c>
      <c r="P3691" s="6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8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6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128</v>
      </c>
      <c r="P3693" s="6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6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</v>
      </c>
      <c r="P3695" s="6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8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</v>
      </c>
      <c r="P3696" s="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43.2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</v>
      </c>
      <c r="P3697" s="6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8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6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8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111</v>
      </c>
      <c r="P3700" s="6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8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</v>
      </c>
      <c r="P3702" s="6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8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</v>
      </c>
      <c r="P3703" s="6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8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</v>
      </c>
      <c r="P3704" s="6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8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8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</v>
      </c>
      <c r="P3706" s="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8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</v>
      </c>
      <c r="P3707" s="6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8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8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6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6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8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</v>
      </c>
      <c r="P3711" s="6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</v>
      </c>
      <c r="P3712" s="6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114</v>
      </c>
      <c r="P3713" s="6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8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154</v>
      </c>
      <c r="P3714" s="6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8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ROUND(+E3715/D3715*100,0)</f>
        <v>102</v>
      </c>
      <c r="P3715" s="6">
        <f t="shared" ref="P3715:P3778" si="233">IF(E3715=0,0,ROUND(+E3715/L3715,2))</f>
        <v>106.84</v>
      </c>
      <c r="Q3715" t="s">
        <v>8317</v>
      </c>
      <c r="R3715" t="s">
        <v>8318</v>
      </c>
      <c r="S3715" s="10">
        <f t="shared" ref="S3715:S3778" si="234">(((J3715/60)/60/24)+DATE(1970,1,1))</f>
        <v>42505.738032407404</v>
      </c>
      <c r="T3715" s="10">
        <f t="shared" ref="T3715:T3778" si="235">(((I3715/60)/60/24)+DATE(1970,1,1))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</v>
      </c>
      <c r="P3716" s="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8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103</v>
      </c>
      <c r="P3717" s="6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8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156</v>
      </c>
      <c r="P3718" s="6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8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8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</v>
      </c>
      <c r="P3720" s="6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105</v>
      </c>
      <c r="P3722" s="6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101</v>
      </c>
      <c r="P3723" s="6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43.2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</v>
      </c>
      <c r="P3724" s="6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</v>
      </c>
      <c r="P3725" s="6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103</v>
      </c>
      <c r="P3726" s="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8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8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339</v>
      </c>
      <c r="P3728" s="6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8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101</v>
      </c>
      <c r="P3729" s="6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</v>
      </c>
      <c r="P3730" s="6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8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8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8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</v>
      </c>
      <c r="P3733" s="6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8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8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</v>
      </c>
      <c r="P3741" s="6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18</v>
      </c>
      <c r="P3742" s="6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8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8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8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104</v>
      </c>
      <c r="P3750" s="6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8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8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133</v>
      </c>
      <c r="P3753" s="6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43.2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113</v>
      </c>
      <c r="P3754" s="6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</v>
      </c>
      <c r="P3755" s="6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8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8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130</v>
      </c>
      <c r="P3757" s="6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8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</v>
      </c>
      <c r="P3758" s="6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8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</v>
      </c>
      <c r="P3760" s="6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</v>
      </c>
      <c r="P3761" s="6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8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</v>
      </c>
      <c r="P3762" s="6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6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8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</v>
      </c>
      <c r="P3764" s="6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6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8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</v>
      </c>
      <c r="P3767" s="6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103</v>
      </c>
      <c r="P3768" s="6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8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117</v>
      </c>
      <c r="P3769" s="6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8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108</v>
      </c>
      <c r="P3770" s="6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8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6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8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6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8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</v>
      </c>
      <c r="P3774" s="6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</v>
      </c>
      <c r="P3775" s="6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8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</v>
      </c>
      <c r="P3777" s="6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43.2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107</v>
      </c>
      <c r="P3778" s="6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8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ROUND(+E3779/D3779*100,0)</f>
        <v>143</v>
      </c>
      <c r="P3779" s="6">
        <f t="shared" ref="P3779:P3842" si="237">IF(E3779=0,0,ROUND(+E3779/L3779,2))</f>
        <v>48.54</v>
      </c>
      <c r="Q3779" t="s">
        <v>8317</v>
      </c>
      <c r="R3779" t="s">
        <v>8359</v>
      </c>
      <c r="S3779" s="10">
        <f t="shared" ref="S3779:S3842" si="238">(((J3779/60)/60/24)+DATE(1970,1,1))</f>
        <v>41887.111354166671</v>
      </c>
      <c r="T3779" s="10">
        <f t="shared" ref="T3779:T3842" si="239">(((I3779/60)/60/24)+DATE(1970,1,1))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</v>
      </c>
      <c r="P3780" s="6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104</v>
      </c>
      <c r="P3781" s="6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8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110</v>
      </c>
      <c r="P3783" s="6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8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102</v>
      </c>
      <c r="P3784" s="6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8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129</v>
      </c>
      <c r="P3785" s="6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8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8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8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111</v>
      </c>
      <c r="P3788" s="6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8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.6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8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8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8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8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8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8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90</v>
      </c>
      <c r="P3799" s="6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8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8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</v>
      </c>
      <c r="P3802" s="6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8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9</v>
      </c>
      <c r="P3803" s="6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8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8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8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8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8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</v>
      </c>
      <c r="P3809" s="6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8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6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</v>
      </c>
      <c r="P3811" s="6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8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122</v>
      </c>
      <c r="P3812" s="6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8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6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8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110</v>
      </c>
      <c r="P3814" s="6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8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101</v>
      </c>
      <c r="P3815" s="6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8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</v>
      </c>
      <c r="P3816" s="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</v>
      </c>
      <c r="P3817" s="6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3.2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</v>
      </c>
      <c r="P3818" s="6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8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8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</v>
      </c>
      <c r="P3821" s="6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8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8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105</v>
      </c>
      <c r="P3823" s="6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3.2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</v>
      </c>
      <c r="P3824" s="6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8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6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8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8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</v>
      </c>
      <c r="P3827" s="6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43.2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153</v>
      </c>
      <c r="P3829" s="6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6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8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</v>
      </c>
      <c r="P3831" s="6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8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8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</v>
      </c>
      <c r="P3833" s="6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105</v>
      </c>
      <c r="P3834" s="6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8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</v>
      </c>
      <c r="P3836" s="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8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8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113</v>
      </c>
      <c r="P3838" s="6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</v>
      </c>
      <c r="P3839" s="6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3.2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</v>
      </c>
      <c r="P3841" s="6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8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6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ROUND(+E3843/D3843*100,0)</f>
        <v>9</v>
      </c>
      <c r="P3843" s="6">
        <f t="shared" ref="P3843:P3906" si="241">IF(E3843=0,0,ROUND(+E3843/L3843,2))</f>
        <v>25.65</v>
      </c>
      <c r="Q3843" t="s">
        <v>8317</v>
      </c>
      <c r="R3843" t="s">
        <v>8318</v>
      </c>
      <c r="S3843" s="10">
        <f t="shared" ref="S3843:S3906" si="242">(((J3843/60)/60/24)+DATE(1970,1,1))</f>
        <v>41780.785729166666</v>
      </c>
      <c r="T3843" s="10">
        <f t="shared" ref="T3843:T3906" si="243">(((I3843/60)/60/24)+DATE(1970,1,1))</f>
        <v>41840.785729166666</v>
      </c>
    </row>
    <row r="3844" spans="1:20" ht="28.8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22</v>
      </c>
      <c r="P3844" s="6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8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</v>
      </c>
      <c r="P3845" s="6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8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</v>
      </c>
      <c r="P3847" s="6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8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3</v>
      </c>
      <c r="P3848" s="6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8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</v>
      </c>
      <c r="P3849" s="6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</v>
      </c>
      <c r="P3850" s="6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</v>
      </c>
      <c r="P3851" s="6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8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8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8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8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8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18</v>
      </c>
      <c r="P3862" s="6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8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27</v>
      </c>
      <c r="P3867" s="6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8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</v>
      </c>
      <c r="P3871" s="6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8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3</v>
      </c>
      <c r="P3873" s="6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8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8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8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8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8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53</v>
      </c>
      <c r="P3878" s="6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8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5</v>
      </c>
      <c r="P3879" s="6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8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8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</v>
      </c>
      <c r="P3882" s="6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8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3.2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8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8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8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</v>
      </c>
      <c r="P3890" s="6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8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</v>
      </c>
      <c r="P3891" s="6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33</v>
      </c>
      <c r="P3893" s="6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8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22</v>
      </c>
      <c r="P3895" s="6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8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</v>
      </c>
      <c r="P3896" s="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8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8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8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43.2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33</v>
      </c>
      <c r="P3900" s="6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8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8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49</v>
      </c>
      <c r="P3904" s="6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8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ROUND(+E3907/D3907*100,0)</f>
        <v>12</v>
      </c>
      <c r="P3907" s="6">
        <f t="shared" ref="P3907:P3970" si="245">IF(E3907=0,0,ROUND(+E3907/L3907,2))</f>
        <v>24.71</v>
      </c>
      <c r="Q3907" t="s">
        <v>8317</v>
      </c>
      <c r="R3907" t="s">
        <v>8318</v>
      </c>
      <c r="S3907" s="10">
        <f t="shared" ref="S3907:S3970" si="246">(((J3907/60)/60/24)+DATE(1970,1,1))</f>
        <v>42124.623877314814</v>
      </c>
      <c r="T3907" s="10">
        <f t="shared" ref="T3907:T3970" si="247">(((I3907/60)/60/24)+DATE(1970,1,1))</f>
        <v>42166.958333333328</v>
      </c>
    </row>
    <row r="3908" spans="1:20" ht="28.8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</v>
      </c>
      <c r="P3908" s="6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8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8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8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</v>
      </c>
      <c r="P3912" s="6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8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</v>
      </c>
      <c r="P3913" s="6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8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8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6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</v>
      </c>
      <c r="P3916" s="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8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8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8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8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8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8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</v>
      </c>
      <c r="P3924" s="6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</v>
      </c>
      <c r="P3925" s="6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8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8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</v>
      </c>
      <c r="P3931" s="6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8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8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8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8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16</v>
      </c>
      <c r="P3935" s="6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8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8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44</v>
      </c>
      <c r="P3937" s="6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8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8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8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8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8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8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36</v>
      </c>
      <c r="P3945" s="6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8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8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8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16</v>
      </c>
      <c r="P3951" s="6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8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8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8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8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8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</v>
      </c>
      <c r="P3957" s="6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</v>
      </c>
      <c r="P3960" s="6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8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</v>
      </c>
      <c r="P3961" s="6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8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8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8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8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8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11</v>
      </c>
      <c r="P3970" s="6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8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ROUND(+E3971/D3971*100,0)</f>
        <v>7</v>
      </c>
      <c r="P3971" s="6">
        <f t="shared" ref="P3971:P4034" si="249">IF(E3971=0,0,ROUND(+E3971/L3971,2))</f>
        <v>35.17</v>
      </c>
      <c r="Q3971" t="s">
        <v>8317</v>
      </c>
      <c r="R3971" t="s">
        <v>8318</v>
      </c>
      <c r="S3971" s="10">
        <f t="shared" ref="S3971:S4034" si="250">(((J3971/60)/60/24)+DATE(1970,1,1))</f>
        <v>42601.854699074072</v>
      </c>
      <c r="T3971" s="10">
        <f t="shared" ref="T3971:T4034" si="251">(((I3971/60)/60/24)+DATE(1970,1,1))</f>
        <v>42611.163194444445</v>
      </c>
    </row>
    <row r="3972" spans="1:20" ht="43.2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8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1</v>
      </c>
      <c r="P3973" s="6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</v>
      </c>
      <c r="P3974" s="6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8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</v>
      </c>
      <c r="P3975" s="6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8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8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8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2</v>
      </c>
      <c r="P3981" s="6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6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8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35</v>
      </c>
      <c r="P3985" s="6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8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8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</v>
      </c>
      <c r="P3987" s="6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8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10</v>
      </c>
      <c r="P3988" s="6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8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38</v>
      </c>
      <c r="P3989" s="6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8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</v>
      </c>
      <c r="P3994" s="6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8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8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17</v>
      </c>
      <c r="P3998" s="6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</v>
      </c>
      <c r="P4000" s="6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8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17</v>
      </c>
      <c r="P4001" s="6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8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38</v>
      </c>
      <c r="P4003" s="6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8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8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8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8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8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8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8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</v>
      </c>
      <c r="P4012" s="6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3.2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8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8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8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8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8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8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17</v>
      </c>
      <c r="P4022" s="6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70</v>
      </c>
      <c r="P4024" s="6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8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8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8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</v>
      </c>
      <c r="P4029" s="6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8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8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8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6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8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8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ROUND(+E4035/D4035*100,0)</f>
        <v>26</v>
      </c>
      <c r="P4035" s="6">
        <f t="shared" ref="P4035:P4098" si="253">IF(E4035=0,0,ROUND(+E4035/L4035,2))</f>
        <v>65.34</v>
      </c>
      <c r="Q4035" t="s">
        <v>8317</v>
      </c>
      <c r="R4035" t="s">
        <v>8318</v>
      </c>
      <c r="S4035" s="10">
        <f t="shared" ref="S4035:S4098" si="254">(((J4035/60)/60/24)+DATE(1970,1,1))</f>
        <v>42614.268796296295</v>
      </c>
      <c r="T4035" s="10">
        <f t="shared" ref="T4035:T4098" si="255">(((I4035/60)/60/24)+DATE(1970,1,1))</f>
        <v>42645.375</v>
      </c>
    </row>
    <row r="4036" spans="1:20" ht="28.8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8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</v>
      </c>
      <c r="P4038" s="6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8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8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8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8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</v>
      </c>
      <c r="P4048" s="6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8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18</v>
      </c>
      <c r="P4050" s="6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8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8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3.2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38</v>
      </c>
      <c r="P4054" s="6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8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8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8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18</v>
      </c>
      <c r="P4057" s="6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8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6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</v>
      </c>
      <c r="P4059" s="6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8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3</v>
      </c>
      <c r="P4061" s="6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8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8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</v>
      </c>
      <c r="P4064" s="6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8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</v>
      </c>
      <c r="P4066" s="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3.2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61</v>
      </c>
      <c r="P4069" s="6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8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</v>
      </c>
      <c r="P4071" s="6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3.2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3.2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8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8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29</v>
      </c>
      <c r="P4077" s="6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8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8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8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8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8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16</v>
      </c>
      <c r="P4083" s="6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8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3.2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8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8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8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</v>
      </c>
      <c r="P4092" s="6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8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8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8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8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8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8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ROUND(+E4099/D4099*100,0)</f>
        <v>0</v>
      </c>
      <c r="P4099" s="6">
        <f t="shared" ref="P4099:P4115" si="257">IF(E4099=0,0,ROUND(+E4099/L4099,2))</f>
        <v>0</v>
      </c>
      <c r="Q4099" t="s">
        <v>8317</v>
      </c>
      <c r="R4099" t="s">
        <v>8318</v>
      </c>
      <c r="S4099" s="10">
        <f t="shared" ref="S4099:S4115" si="258">(((J4099/60)/60/24)+DATE(1970,1,1))</f>
        <v>42344.824502314819</v>
      </c>
      <c r="T4099" s="10">
        <f t="shared" ref="T4099:T4115" si="259">(((I4099/60)/60/24)+DATE(1970,1,1))</f>
        <v>42400.996527777781</v>
      </c>
    </row>
    <row r="4100" spans="1:20" ht="28.8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8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8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</v>
      </c>
      <c r="P4104" s="6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8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6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8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</v>
      </c>
      <c r="P4106" s="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8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7</v>
      </c>
      <c r="P4107" s="6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8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71</v>
      </c>
      <c r="P4108" s="6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8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8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8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8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29</v>
      </c>
      <c r="P4112" s="6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8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</v>
      </c>
      <c r="P4113" s="6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8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8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20" priority="4" operator="containsText" text="live">
      <formula>NOT(ISERROR(SEARCH("live",F2)))</formula>
    </cfRule>
    <cfRule type="containsText" dxfId="19" priority="5" operator="containsText" text="canceled">
      <formula>NOT(ISERROR(SEARCH("canceled",F2)))</formula>
    </cfRule>
    <cfRule type="containsText" dxfId="18" priority="6" operator="containsText" text="failed">
      <formula>NOT(ISERROR(SEARCH("failed",F2)))</formula>
    </cfRule>
    <cfRule type="containsText" dxfId="17" priority="7" operator="containsText" text="successful">
      <formula>NOT(ISERROR(SEARCH("successful",F2)))</formula>
    </cfRule>
  </conditionalFormatting>
  <conditionalFormatting sqref="O2:O4115">
    <cfRule type="cellIs" dxfId="16" priority="1" operator="greaterThan">
      <formula>199</formula>
    </cfRule>
    <cfRule type="cellIs" dxfId="15" priority="2" operator="between">
      <formula>100</formula>
      <formula>199</formula>
    </cfRule>
    <cfRule type="cellIs" dxfId="14" priority="3" operator="lessThan">
      <formula>100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6627-2BD5-458C-B646-35BEB5EA43B9}">
  <sheetPr codeName="Sheet2"/>
  <dimension ref="A1:F14"/>
  <sheetViews>
    <sheetView zoomScale="80" zoomScaleNormal="80" workbookViewId="0"/>
  </sheetViews>
  <sheetFormatPr defaultRowHeight="14.4" x14ac:dyDescent="0.3"/>
  <cols>
    <col min="1" max="1" width="13.33203125" bestFit="1" customWidth="1"/>
    <col min="2" max="2" width="16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BDEA-9CDA-481E-80E1-6451670DDE48}">
  <sheetPr codeName="Sheet3"/>
  <dimension ref="A1:F47"/>
  <sheetViews>
    <sheetView zoomScale="80" zoomScaleNormal="80" workbookViewId="0"/>
  </sheetViews>
  <sheetFormatPr defaultRowHeight="14.4" x14ac:dyDescent="0.3"/>
  <cols>
    <col min="1" max="2" width="16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294B-A02A-40FB-AE1A-C3994B3ECA6C}">
  <sheetPr codeName="Sheet4"/>
  <dimension ref="A1:E18"/>
  <sheetViews>
    <sheetView zoomScale="80" zoomScaleNormal="80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8369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8375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8376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9A07-7F41-47C7-B31A-83EAEC88E5AD}">
  <sheetPr codeName="Sheet5"/>
  <dimension ref="B3"/>
  <sheetViews>
    <sheetView workbookViewId="0">
      <selection activeCell="B3" sqref="B3"/>
    </sheetView>
  </sheetViews>
  <sheetFormatPr defaultRowHeight="14.4" x14ac:dyDescent="0.3"/>
  <sheetData>
    <row r="3" spans="2:2" x14ac:dyDescent="0.3">
      <c r="B3" t="s">
        <v>8410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DD4AC-2CEE-49D1-AEEE-5DFFC6912286}">
  <sheetPr codeName="Sheet6"/>
  <dimension ref="B1:O16"/>
  <sheetViews>
    <sheetView workbookViewId="0"/>
  </sheetViews>
  <sheetFormatPr defaultRowHeight="14.4" x14ac:dyDescent="0.3"/>
  <cols>
    <col min="2" max="2" width="11.44140625" hidden="1" customWidth="1"/>
    <col min="3" max="3" width="8.88671875" hidden="1" customWidth="1"/>
    <col min="4" max="5" width="11.5546875" hidden="1" customWidth="1"/>
    <col min="6" max="6" width="1.77734375" customWidth="1"/>
    <col min="7" max="7" width="13.77734375" bestFit="1" customWidth="1"/>
    <col min="12" max="12" width="1.77734375" customWidth="1"/>
  </cols>
  <sheetData>
    <row r="1" spans="2:15" x14ac:dyDescent="0.3">
      <c r="H1" s="24" t="s">
        <v>8389</v>
      </c>
      <c r="I1" s="24"/>
      <c r="J1" s="24"/>
      <c r="K1" s="24"/>
      <c r="L1" s="17"/>
      <c r="M1" s="24" t="s">
        <v>8395</v>
      </c>
      <c r="N1" s="24"/>
      <c r="O1" s="24"/>
    </row>
    <row r="2" spans="2:15" x14ac:dyDescent="0.3">
      <c r="B2" t="s">
        <v>8396</v>
      </c>
      <c r="G2" t="s">
        <v>8386</v>
      </c>
      <c r="H2" s="21" t="s">
        <v>8390</v>
      </c>
      <c r="I2" s="21" t="s">
        <v>8391</v>
      </c>
      <c r="J2" s="21" t="s">
        <v>8392</v>
      </c>
      <c r="K2" s="21" t="s">
        <v>8393</v>
      </c>
      <c r="M2" s="21" t="s">
        <v>8390</v>
      </c>
      <c r="N2" s="21" t="s">
        <v>8391</v>
      </c>
      <c r="O2" s="21" t="s">
        <v>8392</v>
      </c>
    </row>
    <row r="3" spans="2:15" x14ac:dyDescent="0.3">
      <c r="B3">
        <v>0</v>
      </c>
      <c r="G3" t="s">
        <v>8388</v>
      </c>
      <c r="H3">
        <f>COUNTIFS(Data!$F$2:$F$4115,H$2,Data!$E$2:$E$4115,"&lt;1000")</f>
        <v>248</v>
      </c>
      <c r="I3">
        <f>COUNTIFS(Data!$F$2:$F$4115,I$2,Data!$E$2:$E$4115,"&lt;1000")</f>
        <v>1202</v>
      </c>
      <c r="J3">
        <f>COUNTIFS(Data!$F$2:$F$4115,J$2,Data!$E$2:$E$4115,"&lt;1000")</f>
        <v>262</v>
      </c>
      <c r="K3">
        <f>SUM(H3:J3)</f>
        <v>1712</v>
      </c>
      <c r="M3" s="18">
        <f>+H3/$K3</f>
        <v>0.14485981308411214</v>
      </c>
      <c r="N3" s="18">
        <f t="shared" ref="N3:O3" si="0">+I3/$K3</f>
        <v>0.70210280373831779</v>
      </c>
      <c r="O3" s="18">
        <f t="shared" si="0"/>
        <v>0.1530373831775701</v>
      </c>
    </row>
    <row r="4" spans="2:15" x14ac:dyDescent="0.3">
      <c r="B4">
        <v>1000</v>
      </c>
      <c r="C4">
        <v>4999</v>
      </c>
      <c r="D4" t="str">
        <f>CONCATENATE("&lt;",C4)</f>
        <v>&lt;4999</v>
      </c>
      <c r="G4" t="str">
        <f t="shared" ref="G4:G13" si="1">CONCATENATE(B4," to ",C4)</f>
        <v>1000 to 4999</v>
      </c>
      <c r="H4">
        <f>COUNTIFS(Data!$F$2:$F$4115,H$2,Data!$E$2:$E$4115,$D4)-SUM(H$3:H3)</f>
        <v>907</v>
      </c>
      <c r="I4">
        <f>COUNTIFS(Data!$F$2:$F$4115,I$2,Data!$E$2:$E$4115,$D4)-SUM(I$3:I3)</f>
        <v>219</v>
      </c>
      <c r="J4">
        <f>COUNTIFS(Data!$F$2:$F$4115,J$2,Data!$E$2:$E$4115,$D4)-SUM(J$3:J3)</f>
        <v>48</v>
      </c>
      <c r="K4">
        <f t="shared" ref="K4:K14" si="2">SUM(H4:J4)</f>
        <v>1174</v>
      </c>
      <c r="M4" s="18">
        <f t="shared" ref="M4:M15" si="3">+H4/$K4</f>
        <v>0.77257240204429301</v>
      </c>
      <c r="N4" s="18">
        <f t="shared" ref="N4:N15" si="4">+I4/$K4</f>
        <v>0.18654173764906304</v>
      </c>
      <c r="O4" s="18">
        <f t="shared" ref="O4:O15" si="5">+J4/$K4</f>
        <v>4.0885860306643949E-2</v>
      </c>
    </row>
    <row r="5" spans="2:15" x14ac:dyDescent="0.3">
      <c r="B5">
        <f>+C4+1</f>
        <v>5000</v>
      </c>
      <c r="C5">
        <f>+C4+5000</f>
        <v>9999</v>
      </c>
      <c r="D5" t="str">
        <f t="shared" ref="D5:D13" si="6">CONCATENATE("&lt;",C5)</f>
        <v>&lt;9999</v>
      </c>
      <c r="G5" t="str">
        <f t="shared" si="1"/>
        <v>5000 to 9999</v>
      </c>
      <c r="H5">
        <f>COUNTIFS(Data!$F$2:$F$4115,H$2,Data!$E$2:$E$4115,$D5)-SUM(H$3:H4)</f>
        <v>383</v>
      </c>
      <c r="I5">
        <f>COUNTIFS(Data!$F$2:$F$4115,I$2,Data!$E$2:$E$4115,$D5)-SUM(I$3:I4)</f>
        <v>54</v>
      </c>
      <c r="J5">
        <f>COUNTIFS(Data!$F$2:$F$4115,J$2,Data!$E$2:$E$4115,$D5)-SUM(J$3:J4)</f>
        <v>14</v>
      </c>
      <c r="K5">
        <f t="shared" si="2"/>
        <v>451</v>
      </c>
      <c r="M5" s="18">
        <f t="shared" si="3"/>
        <v>0.84922394678492241</v>
      </c>
      <c r="N5" s="18">
        <f t="shared" si="4"/>
        <v>0.11973392461197339</v>
      </c>
      <c r="O5" s="18">
        <f t="shared" si="5"/>
        <v>3.1042128603104215E-2</v>
      </c>
    </row>
    <row r="6" spans="2:15" x14ac:dyDescent="0.3">
      <c r="B6">
        <f t="shared" ref="B6:B13" si="7">+C5+1</f>
        <v>10000</v>
      </c>
      <c r="C6">
        <f t="shared" ref="C6:C13" si="8">+C5+5000</f>
        <v>14999</v>
      </c>
      <c r="D6" t="str">
        <f t="shared" si="6"/>
        <v>&lt;14999</v>
      </c>
      <c r="G6" t="str">
        <f t="shared" si="1"/>
        <v>10000 to 14999</v>
      </c>
      <c r="H6">
        <f>COUNTIFS(Data!$F$2:$F$4115,H$2,Data!$E$2:$E$4115,$D6)-SUM(H$3:H5)</f>
        <v>178</v>
      </c>
      <c r="I6">
        <f>COUNTIFS(Data!$F$2:$F$4115,I$2,Data!$E$2:$E$4115,$D6)-SUM(I$3:I5)</f>
        <v>18</v>
      </c>
      <c r="J6">
        <f>COUNTIFS(Data!$F$2:$F$4115,J$2,Data!$E$2:$E$4115,$D6)-SUM(J$3:J5)</f>
        <v>6</v>
      </c>
      <c r="K6">
        <f t="shared" si="2"/>
        <v>202</v>
      </c>
      <c r="M6" s="18">
        <f t="shared" si="3"/>
        <v>0.88118811881188119</v>
      </c>
      <c r="N6" s="18">
        <f t="shared" si="4"/>
        <v>8.9108910891089105E-2</v>
      </c>
      <c r="O6" s="18">
        <f t="shared" si="5"/>
        <v>2.9702970297029702E-2</v>
      </c>
    </row>
    <row r="7" spans="2:15" x14ac:dyDescent="0.3">
      <c r="B7">
        <f t="shared" si="7"/>
        <v>15000</v>
      </c>
      <c r="C7">
        <f t="shared" si="8"/>
        <v>19999</v>
      </c>
      <c r="D7" t="str">
        <f t="shared" si="6"/>
        <v>&lt;19999</v>
      </c>
      <c r="G7" t="str">
        <f t="shared" si="1"/>
        <v>15000 to 19999</v>
      </c>
      <c r="H7">
        <f>COUNTIFS(Data!$F$2:$F$4115,H$2,Data!$E$2:$E$4115,$D7)-SUM(H$3:H6)</f>
        <v>97</v>
      </c>
      <c r="I7">
        <f>COUNTIFS(Data!$F$2:$F$4115,I$2,Data!$E$2:$E$4115,$D7)-SUM(I$3:I6)</f>
        <v>9</v>
      </c>
      <c r="J7">
        <f>COUNTIFS(Data!$F$2:$F$4115,J$2,Data!$E$2:$E$4115,$D7)-SUM(J$3:J6)</f>
        <v>4</v>
      </c>
      <c r="K7">
        <f t="shared" si="2"/>
        <v>110</v>
      </c>
      <c r="M7" s="18">
        <f t="shared" si="3"/>
        <v>0.88181818181818183</v>
      </c>
      <c r="N7" s="18">
        <f t="shared" si="4"/>
        <v>8.1818181818181818E-2</v>
      </c>
      <c r="O7" s="18">
        <f t="shared" si="5"/>
        <v>3.6363636363636362E-2</v>
      </c>
    </row>
    <row r="8" spans="2:15" x14ac:dyDescent="0.3">
      <c r="B8">
        <f t="shared" si="7"/>
        <v>20000</v>
      </c>
      <c r="C8">
        <f t="shared" si="8"/>
        <v>24999</v>
      </c>
      <c r="D8" t="str">
        <f t="shared" si="6"/>
        <v>&lt;24999</v>
      </c>
      <c r="G8" t="str">
        <f t="shared" si="1"/>
        <v>20000 to 24999</v>
      </c>
      <c r="H8">
        <f>COUNTIFS(Data!$F$2:$F$4115,H$2,Data!$E$2:$E$4115,$D8)-SUM(H$3:H7)</f>
        <v>66</v>
      </c>
      <c r="I8">
        <f>COUNTIFS(Data!$F$2:$F$4115,I$2,Data!$E$2:$E$4115,$D8)-SUM(I$3:I7)</f>
        <v>6</v>
      </c>
      <c r="J8">
        <f>COUNTIFS(Data!$F$2:$F$4115,J$2,Data!$E$2:$E$4115,$D8)-SUM(J$3:J7)</f>
        <v>3</v>
      </c>
      <c r="K8">
        <f t="shared" si="2"/>
        <v>75</v>
      </c>
      <c r="M8" s="18">
        <f t="shared" si="3"/>
        <v>0.88</v>
      </c>
      <c r="N8" s="18">
        <f t="shared" si="4"/>
        <v>0.08</v>
      </c>
      <c r="O8" s="18">
        <f t="shared" si="5"/>
        <v>0.04</v>
      </c>
    </row>
    <row r="9" spans="2:15" x14ac:dyDescent="0.3">
      <c r="B9">
        <f t="shared" si="7"/>
        <v>25000</v>
      </c>
      <c r="C9">
        <f t="shared" si="8"/>
        <v>29999</v>
      </c>
      <c r="D9" t="str">
        <f t="shared" si="6"/>
        <v>&lt;29999</v>
      </c>
      <c r="G9" t="str">
        <f t="shared" si="1"/>
        <v>25000 to 29999</v>
      </c>
      <c r="H9">
        <f>COUNTIFS(Data!$F$2:$F$4115,H$2,Data!$E$2:$E$4115,$D9)-SUM(H$3:H8)</f>
        <v>51</v>
      </c>
      <c r="I9">
        <f>COUNTIFS(Data!$F$2:$F$4115,I$2,Data!$E$2:$E$4115,$D9)-SUM(I$3:I8)</f>
        <v>5</v>
      </c>
      <c r="J9">
        <f>COUNTIFS(Data!$F$2:$F$4115,J$2,Data!$E$2:$E$4115,$D9)-SUM(J$3:J8)</f>
        <v>0</v>
      </c>
      <c r="K9">
        <f t="shared" si="2"/>
        <v>56</v>
      </c>
      <c r="M9" s="18">
        <f t="shared" si="3"/>
        <v>0.9107142857142857</v>
      </c>
      <c r="N9" s="18">
        <f t="shared" si="4"/>
        <v>8.9285714285714288E-2</v>
      </c>
      <c r="O9" s="18">
        <f t="shared" si="5"/>
        <v>0</v>
      </c>
    </row>
    <row r="10" spans="2:15" x14ac:dyDescent="0.3">
      <c r="B10">
        <f t="shared" si="7"/>
        <v>30000</v>
      </c>
      <c r="C10">
        <f t="shared" si="8"/>
        <v>34999</v>
      </c>
      <c r="D10" t="str">
        <f t="shared" si="6"/>
        <v>&lt;34999</v>
      </c>
      <c r="G10" t="str">
        <f t="shared" si="1"/>
        <v>30000 to 34999</v>
      </c>
      <c r="H10">
        <f>COUNTIFS(Data!$F$2:$F$4115,H$2,Data!$E$2:$E$4115,$D10)-SUM(H$3:H9)</f>
        <v>47</v>
      </c>
      <c r="I10">
        <f>COUNTIFS(Data!$F$2:$F$4115,I$2,Data!$E$2:$E$4115,$D10)-SUM(I$3:I9)</f>
        <v>4</v>
      </c>
      <c r="J10">
        <f>COUNTIFS(Data!$F$2:$F$4115,J$2,Data!$E$2:$E$4115,$D10)-SUM(J$3:J9)</f>
        <v>1</v>
      </c>
      <c r="K10">
        <f t="shared" si="2"/>
        <v>52</v>
      </c>
      <c r="M10" s="18">
        <f t="shared" si="3"/>
        <v>0.90384615384615385</v>
      </c>
      <c r="N10" s="18">
        <f t="shared" si="4"/>
        <v>7.6923076923076927E-2</v>
      </c>
      <c r="O10" s="18">
        <f t="shared" si="5"/>
        <v>1.9230769230769232E-2</v>
      </c>
    </row>
    <row r="11" spans="2:15" x14ac:dyDescent="0.3">
      <c r="B11">
        <f t="shared" si="7"/>
        <v>35000</v>
      </c>
      <c r="C11">
        <f t="shared" si="8"/>
        <v>39999</v>
      </c>
      <c r="D11" t="str">
        <f t="shared" si="6"/>
        <v>&lt;39999</v>
      </c>
      <c r="G11" t="str">
        <f t="shared" si="1"/>
        <v>35000 to 39999</v>
      </c>
      <c r="H11">
        <f>COUNTIFS(Data!$F$2:$F$4115,H$2,Data!$E$2:$E$4115,$D11)-SUM(H$3:H10)</f>
        <v>25</v>
      </c>
      <c r="I11">
        <f>COUNTIFS(Data!$F$2:$F$4115,I$2,Data!$E$2:$E$4115,$D11)-SUM(I$3:I10)</f>
        <v>2</v>
      </c>
      <c r="J11">
        <f>COUNTIFS(Data!$F$2:$F$4115,J$2,Data!$E$2:$E$4115,$D11)-SUM(J$3:J10)</f>
        <v>0</v>
      </c>
      <c r="K11">
        <f t="shared" si="2"/>
        <v>27</v>
      </c>
      <c r="M11" s="18">
        <f t="shared" si="3"/>
        <v>0.92592592592592593</v>
      </c>
      <c r="N11" s="18">
        <f t="shared" si="4"/>
        <v>7.407407407407407E-2</v>
      </c>
      <c r="O11" s="18">
        <f t="shared" si="5"/>
        <v>0</v>
      </c>
    </row>
    <row r="12" spans="2:15" x14ac:dyDescent="0.3">
      <c r="B12">
        <f t="shared" si="7"/>
        <v>40000</v>
      </c>
      <c r="C12">
        <f t="shared" si="8"/>
        <v>44999</v>
      </c>
      <c r="D12" t="str">
        <f t="shared" si="6"/>
        <v>&lt;44999</v>
      </c>
      <c r="G12" t="str">
        <f t="shared" si="1"/>
        <v>40000 to 44999</v>
      </c>
      <c r="H12">
        <f>COUNTIFS(Data!$F$2:$F$4115,H$2,Data!$E$2:$E$4115,$D12)-SUM(H$3:H11)</f>
        <v>19</v>
      </c>
      <c r="I12">
        <f>COUNTIFS(Data!$F$2:$F$4115,I$2,Data!$E$2:$E$4115,$D12)-SUM(I$3:I11)</f>
        <v>4</v>
      </c>
      <c r="J12">
        <f>COUNTIFS(Data!$F$2:$F$4115,J$2,Data!$E$2:$E$4115,$D12)-SUM(J$3:J11)</f>
        <v>2</v>
      </c>
      <c r="K12">
        <f t="shared" si="2"/>
        <v>25</v>
      </c>
      <c r="M12" s="18">
        <f t="shared" si="3"/>
        <v>0.76</v>
      </c>
      <c r="N12" s="18">
        <f t="shared" si="4"/>
        <v>0.16</v>
      </c>
      <c r="O12" s="18">
        <f t="shared" si="5"/>
        <v>0.08</v>
      </c>
    </row>
    <row r="13" spans="2:15" x14ac:dyDescent="0.3">
      <c r="B13">
        <f t="shared" si="7"/>
        <v>45000</v>
      </c>
      <c r="C13">
        <f t="shared" si="8"/>
        <v>49999</v>
      </c>
      <c r="D13" t="str">
        <f t="shared" si="6"/>
        <v>&lt;49999</v>
      </c>
      <c r="G13" t="str">
        <f t="shared" si="1"/>
        <v>45000 to 49999</v>
      </c>
      <c r="H13">
        <f>COUNTIFS(Data!$F$2:$F$4115,H$2,Data!$E$2:$E$4115,$D13)-SUM(H$3:H12)</f>
        <v>17</v>
      </c>
      <c r="I13">
        <f>COUNTIFS(Data!$F$2:$F$4115,I$2,Data!$E$2:$E$4115,$D13)-SUM(I$3:I12)</f>
        <v>1</v>
      </c>
      <c r="J13">
        <f>COUNTIFS(Data!$F$2:$F$4115,J$2,Data!$E$2:$E$4115,$D13)-SUM(J$3:J12)</f>
        <v>0</v>
      </c>
      <c r="K13">
        <f t="shared" si="2"/>
        <v>18</v>
      </c>
      <c r="M13" s="18">
        <f t="shared" si="3"/>
        <v>0.94444444444444442</v>
      </c>
      <c r="N13" s="18">
        <f t="shared" si="4"/>
        <v>5.5555555555555552E-2</v>
      </c>
      <c r="O13" s="18">
        <f t="shared" si="5"/>
        <v>0</v>
      </c>
    </row>
    <row r="14" spans="2:15" x14ac:dyDescent="0.3">
      <c r="B14">
        <v>50000</v>
      </c>
      <c r="D14" t="str">
        <f>CONCATENATE("&lt;",C16+1)</f>
        <v>&lt;2344135.67</v>
      </c>
      <c r="G14" t="s">
        <v>8387</v>
      </c>
      <c r="H14" s="19">
        <f>COUNTIFS(Data!$F$2:$F$4115,H$2,Data!$E$2:$E$4115,$D14)-SUM(H$3:H13)</f>
        <v>147</v>
      </c>
      <c r="I14" s="19">
        <f>COUNTIFS(Data!$F$2:$F$4115,I$2,Data!$E$2:$E$4115,$D14)-SUM(I$3:I13)</f>
        <v>6</v>
      </c>
      <c r="J14" s="19">
        <f>COUNTIFS(Data!$F$2:$F$4115,J$2,Data!$E$2:$E$4115,$D14)-SUM(J$3:J13)</f>
        <v>9</v>
      </c>
      <c r="K14" s="19">
        <f t="shared" si="2"/>
        <v>162</v>
      </c>
      <c r="M14" s="20">
        <f t="shared" si="3"/>
        <v>0.90740740740740744</v>
      </c>
      <c r="N14" s="20">
        <f t="shared" si="4"/>
        <v>3.7037037037037035E-2</v>
      </c>
      <c r="O14" s="20">
        <f t="shared" si="5"/>
        <v>5.5555555555555552E-2</v>
      </c>
    </row>
    <row r="15" spans="2:15" x14ac:dyDescent="0.3">
      <c r="H15">
        <f>SUM(H3:H14)</f>
        <v>2185</v>
      </c>
      <c r="I15">
        <f t="shared" ref="I15:K15" si="9">SUM(I3:I14)</f>
        <v>1530</v>
      </c>
      <c r="J15">
        <f t="shared" si="9"/>
        <v>349</v>
      </c>
      <c r="K15">
        <f t="shared" si="9"/>
        <v>4064</v>
      </c>
      <c r="M15" s="18">
        <f t="shared" si="3"/>
        <v>0.53764763779527558</v>
      </c>
      <c r="N15" s="18">
        <f t="shared" si="4"/>
        <v>0.3764763779527559</v>
      </c>
      <c r="O15" s="18">
        <f t="shared" si="5"/>
        <v>8.5875984251968504E-2</v>
      </c>
    </row>
    <row r="16" spans="2:15" x14ac:dyDescent="0.3">
      <c r="B16" t="s">
        <v>8394</v>
      </c>
      <c r="C16">
        <f>MAX(Data!E2:E4115)</f>
        <v>2344134.67</v>
      </c>
    </row>
  </sheetData>
  <mergeCells count="2">
    <mergeCell ref="H1:K1"/>
    <mergeCell ref="M1:O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7A47-AB9C-42BD-A874-200BDE58CEB8}">
  <sheetPr filterMode="1"/>
  <dimension ref="A1:T4115"/>
  <sheetViews>
    <sheetView zoomScale="55" zoomScaleNormal="55" workbookViewId="0"/>
  </sheetViews>
  <sheetFormatPr defaultRowHeight="14.4" x14ac:dyDescent="0.3"/>
  <cols>
    <col min="1" max="1" width="6.21875" bestFit="1" customWidth="1"/>
    <col min="2" max="2" width="49.77734375" style="2" bestFit="1" customWidth="1"/>
    <col min="3" max="3" width="57.6640625" style="2" bestFit="1" customWidth="1"/>
    <col min="4" max="4" width="12.21875" bestFit="1" customWidth="1"/>
    <col min="5" max="5" width="13.44140625" bestFit="1" customWidth="1"/>
    <col min="6" max="6" width="13.8867187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29.5546875" bestFit="1" customWidth="1"/>
    <col min="15" max="15" width="14.88671875" bestFit="1" customWidth="1"/>
    <col min="16" max="17" width="11.77734375" bestFit="1" customWidth="1"/>
    <col min="18" max="18" width="12.44140625" bestFit="1" customWidth="1"/>
    <col min="19" max="19" width="14.21875" customWidth="1"/>
    <col min="20" max="20" width="12.5546875" customWidth="1"/>
  </cols>
  <sheetData>
    <row r="1" spans="1:20" s="1" customFormat="1" ht="45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ROUND(+E2/D2*100,0)</f>
        <v>137</v>
      </c>
      <c r="P2" s="6">
        <f>IF(E2=0,0,ROUND(+E2/L2,2))</f>
        <v>63.92</v>
      </c>
      <c r="Q2" t="s">
        <v>8310</v>
      </c>
      <c r="R2" t="s">
        <v>8311</v>
      </c>
      <c r="S2" s="10">
        <f>(((J2/60)/60/24)+DATE(1970,1,1))</f>
        <v>42177.007071759261</v>
      </c>
      <c r="T2" s="10">
        <f>(((I2/60)/60/24)+DATE(1970,1,1))</f>
        <v>42208.125</v>
      </c>
    </row>
    <row r="3" spans="1:20" hidden="1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ROUND(+E3/D3*100,0)</f>
        <v>143</v>
      </c>
      <c r="P3" s="6">
        <f t="shared" ref="P3:P66" si="1">IF(E3=0,0,ROUND(+E3/L3,2))</f>
        <v>185.48</v>
      </c>
      <c r="Q3" t="s">
        <v>8310</v>
      </c>
      <c r="R3" t="s">
        <v>8311</v>
      </c>
      <c r="S3" s="10">
        <f t="shared" ref="S3:S66" si="2">(((J3/60)/60/24)+DATE(1970,1,1))</f>
        <v>42766.600497685184</v>
      </c>
      <c r="T3" s="10">
        <f t="shared" ref="T3:T66" si="3">(((I3/60)/60/24)+DATE(1970,1,1))</f>
        <v>42796.600497685184</v>
      </c>
    </row>
    <row r="4" spans="1:20" ht="28.8" hidden="1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104</v>
      </c>
      <c r="P5" s="6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43.2" hidden="1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123</v>
      </c>
      <c r="P6" s="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28.8" hidden="1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110</v>
      </c>
      <c r="P7" s="6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28.8" hidden="1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</v>
      </c>
      <c r="P8" s="6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hidden="1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</v>
      </c>
      <c r="P9" s="6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idden="1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</v>
      </c>
      <c r="P10" s="6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8" hidden="1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126</v>
      </c>
      <c r="P11" s="6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8" hidden="1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101</v>
      </c>
      <c r="P12" s="6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hidden="1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121</v>
      </c>
      <c r="P13" s="6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8" hidden="1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</v>
      </c>
      <c r="P14" s="6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hidden="1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160</v>
      </c>
      <c r="P15" s="6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idden="1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101</v>
      </c>
      <c r="P16" s="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8" hidden="1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107</v>
      </c>
      <c r="P17" s="6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8" hidden="1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</v>
      </c>
      <c r="P18" s="6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8" hidden="1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101</v>
      </c>
      <c r="P19" s="6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8" hidden="1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</v>
      </c>
      <c r="P20" s="6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</v>
      </c>
      <c r="P21" s="6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8" hidden="1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8" hidden="1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</v>
      </c>
      <c r="P23" s="6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8" hidden="1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119</v>
      </c>
      <c r="P25" s="6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109</v>
      </c>
      <c r="P26" s="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8" hidden="1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</v>
      </c>
      <c r="P27" s="6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28.8" hidden="1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</v>
      </c>
      <c r="P28" s="6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8" hidden="1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112</v>
      </c>
      <c r="P29" s="6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</v>
      </c>
      <c r="P30" s="6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</v>
      </c>
      <c r="P31" s="6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8" hidden="1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</v>
      </c>
      <c r="P32" s="6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8" hidden="1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hidden="1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</v>
      </c>
      <c r="P34" s="6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8" hidden="1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8" hidden="1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</v>
      </c>
      <c r="P36" s="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8" hidden="1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167</v>
      </c>
      <c r="P37" s="6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</v>
      </c>
      <c r="P38" s="6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8" hidden="1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</v>
      </c>
      <c r="P39" s="6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8" hidden="1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</v>
      </c>
      <c r="P40" s="6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8" hidden="1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131</v>
      </c>
      <c r="P41" s="6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8" hidden="1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</v>
      </c>
      <c r="P42" s="6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6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8" hidden="1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142</v>
      </c>
      <c r="P44" s="6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309</v>
      </c>
      <c r="P45" s="6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hidden="1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8" hidden="1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6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8" hidden="1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</v>
      </c>
      <c r="P48" s="6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8" hidden="1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108</v>
      </c>
      <c r="P49" s="6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8" hidden="1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108</v>
      </c>
      <c r="P50" s="6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6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8" hidden="1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6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</v>
      </c>
      <c r="P53" s="6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8" hidden="1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</v>
      </c>
      <c r="P54" s="6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110</v>
      </c>
      <c r="P55" s="6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hidden="1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8" hidden="1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129</v>
      </c>
      <c r="P57" s="6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</v>
      </c>
      <c r="P58" s="6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8" hidden="1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102</v>
      </c>
      <c r="P59" s="6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8" hidden="1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103</v>
      </c>
      <c r="P60" s="6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</v>
      </c>
      <c r="P61" s="6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8" hidden="1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</v>
      </c>
      <c r="P62" s="6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8" hidden="1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</v>
      </c>
      <c r="P63" s="6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8" hidden="1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155</v>
      </c>
      <c r="P64" s="6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8" hidden="1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114</v>
      </c>
      <c r="P65" s="6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8" hidden="1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</v>
      </c>
      <c r="P66" s="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hidden="1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ROUND(+E67/D67*100,0)</f>
        <v>108</v>
      </c>
      <c r="P67" s="6">
        <f t="shared" ref="P67:P130" si="5">IF(E67=0,0,ROUND(+E67/L67,2))</f>
        <v>132.05000000000001</v>
      </c>
      <c r="Q67" t="s">
        <v>8310</v>
      </c>
      <c r="R67" t="s">
        <v>8312</v>
      </c>
      <c r="S67" s="10">
        <f t="shared" ref="S67:S130" si="6">(((J67/60)/60/24)+DATE(1970,1,1))</f>
        <v>41835.821226851855</v>
      </c>
      <c r="T67" s="10">
        <f t="shared" ref="T67:T130" si="7">(((I67/60)/60/24)+DATE(1970,1,1))</f>
        <v>41862.249305555553</v>
      </c>
    </row>
    <row r="68" spans="1:20" ht="28.8" hidden="1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119</v>
      </c>
      <c r="P68" s="6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8" hidden="1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43.2" hidden="1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</v>
      </c>
      <c r="P70" s="6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111</v>
      </c>
      <c r="P71" s="6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8" hidden="1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</v>
      </c>
      <c r="P72" s="6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8" hidden="1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124</v>
      </c>
      <c r="P73" s="6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8" hidden="1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</v>
      </c>
      <c r="P74" s="6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8" hidden="1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8" hidden="1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113</v>
      </c>
      <c r="P76" s="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8" hidden="1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</v>
      </c>
      <c r="P77" s="6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8" hidden="1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</v>
      </c>
      <c r="P78" s="6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28.8" hidden="1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393</v>
      </c>
      <c r="P79" s="6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8" hidden="1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6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8" hidden="1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</v>
      </c>
      <c r="P82" s="6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8" hidden="1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6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8" hidden="1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</v>
      </c>
      <c r="P84" s="6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8" hidden="1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103</v>
      </c>
      <c r="P85" s="6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8" hidden="1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8" hidden="1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126</v>
      </c>
      <c r="P87" s="6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hidden="1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</v>
      </c>
      <c r="P88" s="6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8" hidden="1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8" hidden="1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103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8" hidden="1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</v>
      </c>
      <c r="P91" s="6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</v>
      </c>
      <c r="P92" s="6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8" hidden="1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6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8" hidden="1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</v>
      </c>
      <c r="P94" s="6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8" hidden="1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111</v>
      </c>
      <c r="P95" s="6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8" hidden="1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8" hidden="1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</v>
      </c>
      <c r="P97" s="6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hidden="1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115</v>
      </c>
      <c r="P98" s="6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8" hidden="1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</v>
      </c>
      <c r="P99" s="6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8" hidden="1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</v>
      </c>
      <c r="P100" s="6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</v>
      </c>
      <c r="P101" s="6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8" hidden="1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6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8" hidden="1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8" hidden="1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128</v>
      </c>
      <c r="P104" s="6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hidden="1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</v>
      </c>
      <c r="P105" s="6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8" hidden="1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</v>
      </c>
      <c r="P107" s="6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101</v>
      </c>
      <c r="P108" s="6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8" hidden="1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</v>
      </c>
      <c r="P109" s="6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8" hidden="1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247</v>
      </c>
      <c r="P110" s="6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8" hidden="1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220</v>
      </c>
      <c r="P111" s="6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8" hidden="1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131</v>
      </c>
      <c r="P112" s="6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8" hidden="1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155</v>
      </c>
      <c r="P113" s="6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8" hidden="1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6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idden="1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6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8" hidden="1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</v>
      </c>
      <c r="P116" s="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</v>
      </c>
      <c r="P117" s="6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8" hidden="1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114</v>
      </c>
      <c r="P118" s="6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hidden="1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</v>
      </c>
      <c r="P119" s="6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</v>
      </c>
      <c r="P120" s="6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8" hidden="1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105</v>
      </c>
      <c r="P121" s="6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8" hidden="1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hidden="1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8" hidden="1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8" hidden="1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8" hidden="1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</v>
      </c>
      <c r="P127" s="6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6</v>
      </c>
      <c r="P128" s="6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8" hidden="1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idden="1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2</v>
      </c>
      <c r="P130" s="6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8" hidden="1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ROUND(+E131/D131*100,0)</f>
        <v>0</v>
      </c>
      <c r="P131" s="6">
        <f t="shared" ref="P131:P194" si="9">IF(E131=0,0,ROUND(+E131/L131,2))</f>
        <v>0</v>
      </c>
      <c r="Q131" t="s">
        <v>8310</v>
      </c>
      <c r="R131" t="s">
        <v>8313</v>
      </c>
      <c r="S131" s="10">
        <f t="shared" ref="S131:S194" si="10">(((J131/60)/60/24)+DATE(1970,1,1))</f>
        <v>41882.937303240738</v>
      </c>
      <c r="T131" s="10">
        <f t="shared" ref="T131:T194" si="11">(((I131/60)/60/24)+DATE(1970,1,1))</f>
        <v>41942.937303240738</v>
      </c>
    </row>
    <row r="132" spans="1:20" ht="28.8" hidden="1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10</v>
      </c>
      <c r="P134" s="6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idden="1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8" hidden="1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hidden="1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8" hidden="1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8" hidden="1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</v>
      </c>
      <c r="P140" s="6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8" hidden="1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8" hidden="1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8" hidden="1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11</v>
      </c>
      <c r="P143" s="6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8" hidden="1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8" hidden="1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8" hidden="1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28</v>
      </c>
      <c r="P146" s="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8" hidden="1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8</v>
      </c>
      <c r="P147" s="6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8" hidden="1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1</v>
      </c>
      <c r="P148" s="6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idden="1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8" hidden="1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8" hidden="1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1</v>
      </c>
      <c r="P151" s="6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8" hidden="1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</v>
      </c>
      <c r="P152" s="6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8" hidden="1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hidden="1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3</v>
      </c>
      <c r="P156" s="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43.2" hidden="1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hidden="1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8" hidden="1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8" hidden="1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8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8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8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8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8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1</v>
      </c>
      <c r="P166" s="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8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8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8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</v>
      </c>
      <c r="P170" s="6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8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8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8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8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8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</v>
      </c>
      <c r="P177" s="6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8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6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8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</v>
      </c>
      <c r="P182" s="6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8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8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8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8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8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6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ROUND(+E195/D195*100,0)</f>
        <v>0</v>
      </c>
      <c r="P195" s="6">
        <f t="shared" ref="P195:P258" si="13">IF(E195=0,0,ROUND(+E195/L195,2))</f>
        <v>0</v>
      </c>
      <c r="Q195" t="s">
        <v>8310</v>
      </c>
      <c r="R195" t="s">
        <v>8314</v>
      </c>
      <c r="S195" s="10">
        <f t="shared" ref="S195:S258" si="14">(((J195/60)/60/24)+DATE(1970,1,1))</f>
        <v>41911.934791666667</v>
      </c>
      <c r="T195" s="10">
        <f t="shared" ref="T195:T258" si="15">(((I195/60)/60/24)+DATE(1970,1,1))</f>
        <v>41971.976458333331</v>
      </c>
    </row>
    <row r="196" spans="1:20" ht="28.8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8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8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42</v>
      </c>
      <c r="P198" s="6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8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</v>
      </c>
      <c r="P202" s="6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</v>
      </c>
      <c r="P203" s="6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8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8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51</v>
      </c>
      <c r="P206" s="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8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</v>
      </c>
      <c r="P207" s="6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28.8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8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</v>
      </c>
      <c r="P209" s="6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8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8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</v>
      </c>
      <c r="P212" s="6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8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45</v>
      </c>
      <c r="P213" s="6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8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8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56</v>
      </c>
      <c r="P218" s="6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12</v>
      </c>
      <c r="P219" s="6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8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18</v>
      </c>
      <c r="P221" s="6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8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8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8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8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8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8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8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8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3</v>
      </c>
      <c r="P234" s="6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8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8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8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8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hidden="1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108</v>
      </c>
      <c r="P242" s="6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8" hidden="1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113</v>
      </c>
      <c r="P243" s="6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8" hidden="1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</v>
      </c>
      <c r="P244" s="6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8" hidden="1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103</v>
      </c>
      <c r="P245" s="6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3.2" hidden="1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114</v>
      </c>
      <c r="P246" s="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8" hidden="1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104</v>
      </c>
      <c r="P247" s="6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8" hidden="1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</v>
      </c>
      <c r="P248" s="6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3.2" hidden="1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</v>
      </c>
      <c r="P249" s="6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</v>
      </c>
      <c r="P250" s="6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3.2" hidden="1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113</v>
      </c>
      <c r="P251" s="6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8" hidden="1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106</v>
      </c>
      <c r="P252" s="6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8" hidden="1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126</v>
      </c>
      <c r="P253" s="6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8" hidden="1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185</v>
      </c>
      <c r="P254" s="6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hidden="1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101</v>
      </c>
      <c r="P255" s="6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8" hidden="1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117</v>
      </c>
      <c r="P256" s="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idden="1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107</v>
      </c>
      <c r="P257" s="6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8" hidden="1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</v>
      </c>
      <c r="P258" s="6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ROUND(+E259/D259*100,0)</f>
        <v>107</v>
      </c>
      <c r="P259" s="6">
        <f t="shared" ref="P259:P322" si="17">IF(E259=0,0,ROUND(+E259/L259,2))</f>
        <v>66.7</v>
      </c>
      <c r="Q259" t="s">
        <v>8310</v>
      </c>
      <c r="R259" t="s">
        <v>8315</v>
      </c>
      <c r="S259" s="10">
        <f t="shared" ref="S259:S322" si="18">(((J259/60)/60/24)+DATE(1970,1,1))</f>
        <v>42479.626875000002</v>
      </c>
      <c r="T259" s="10">
        <f t="shared" ref="T259:T322" si="19">(((I259/60)/60/24)+DATE(1970,1,1))</f>
        <v>42509.626875000002</v>
      </c>
    </row>
    <row r="260" spans="1:20" ht="28.8" hidden="1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</v>
      </c>
      <c r="P260" s="6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hidden="1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132</v>
      </c>
      <c r="P261" s="6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8" hidden="1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</v>
      </c>
      <c r="P262" s="6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</v>
      </c>
      <c r="P263" s="6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6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43.2" hidden="1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</v>
      </c>
      <c r="P265" s="6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8" hidden="1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</v>
      </c>
      <c r="P266" s="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43.2" hidden="1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</v>
      </c>
      <c r="P267" s="6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3.2" hidden="1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146</v>
      </c>
      <c r="P268" s="6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8" hidden="1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132</v>
      </c>
      <c r="P269" s="6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</v>
      </c>
      <c r="P270" s="6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</v>
      </c>
      <c r="P271" s="6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8" hidden="1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153</v>
      </c>
      <c r="P272" s="6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8" hidden="1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105</v>
      </c>
      <c r="P273" s="6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</v>
      </c>
      <c r="P274" s="6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108</v>
      </c>
      <c r="P275" s="6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8" hidden="1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8" hidden="1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</v>
      </c>
      <c r="P277" s="6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148</v>
      </c>
      <c r="P278" s="6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8" hidden="1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</v>
      </c>
      <c r="P279" s="6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</v>
      </c>
      <c r="P280" s="6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8" hidden="1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</v>
      </c>
      <c r="P281" s="6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8" hidden="1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</v>
      </c>
      <c r="P282" s="6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8" hidden="1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121</v>
      </c>
      <c r="P283" s="6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8" hidden="1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</v>
      </c>
      <c r="P284" s="6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idden="1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</v>
      </c>
      <c r="P285" s="6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8" hidden="1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105</v>
      </c>
      <c r="P286" s="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8" hidden="1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229</v>
      </c>
      <c r="P287" s="6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8" hidden="1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</v>
      </c>
      <c r="P288" s="6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idden="1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</v>
      </c>
      <c r="P289" s="6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3.2" hidden="1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</v>
      </c>
      <c r="P290" s="6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8" hidden="1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105</v>
      </c>
      <c r="P291" s="6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107</v>
      </c>
      <c r="P292" s="6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8" hidden="1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</v>
      </c>
      <c r="P293" s="6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hidden="1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102</v>
      </c>
      <c r="P294" s="6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8" hidden="1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</v>
      </c>
      <c r="P295" s="6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3.2" hidden="1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8" hidden="1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</v>
      </c>
      <c r="P297" s="6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8" hidden="1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119</v>
      </c>
      <c r="P298" s="6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8" hidden="1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101</v>
      </c>
      <c r="P299" s="6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idden="1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109</v>
      </c>
      <c r="P300" s="6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hidden="1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179</v>
      </c>
      <c r="P301" s="6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102</v>
      </c>
      <c r="P302" s="6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8" hidden="1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119</v>
      </c>
      <c r="P303" s="6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43.2" hidden="1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</v>
      </c>
      <c r="P304" s="6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8" hidden="1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</v>
      </c>
      <c r="P305" s="6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232</v>
      </c>
      <c r="P306" s="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hidden="1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</v>
      </c>
      <c r="P307" s="6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293</v>
      </c>
      <c r="P308" s="6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</v>
      </c>
      <c r="P309" s="6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8" hidden="1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106</v>
      </c>
      <c r="P310" s="6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8" hidden="1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119</v>
      </c>
      <c r="P311" s="6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8" hidden="1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</v>
      </c>
      <c r="P312" s="6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8" hidden="1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</v>
      </c>
      <c r="P313" s="6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hidden="1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112</v>
      </c>
      <c r="P314" s="6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3.2" hidden="1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105</v>
      </c>
      <c r="P315" s="6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</v>
      </c>
      <c r="P316" s="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8" hidden="1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</v>
      </c>
      <c r="P317" s="6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114</v>
      </c>
      <c r="P318" s="6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8" hidden="1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101</v>
      </c>
      <c r="P319" s="6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8" hidden="1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</v>
      </c>
      <c r="P320" s="6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43.2" hidden="1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113</v>
      </c>
      <c r="P321" s="6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8" hidden="1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107</v>
      </c>
      <c r="P322" s="6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8" hidden="1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ROUND(+E323/D323*100,0)</f>
        <v>103</v>
      </c>
      <c r="P323" s="6">
        <f t="shared" ref="P323:P386" si="21">IF(E323=0,0,ROUND(+E323/L323,2))</f>
        <v>106.62</v>
      </c>
      <c r="Q323" t="s">
        <v>8310</v>
      </c>
      <c r="R323" t="s">
        <v>8315</v>
      </c>
      <c r="S323" s="10">
        <f t="shared" ref="S323:S386" si="22">(((J323/60)/60/24)+DATE(1970,1,1))</f>
        <v>42647.446597222224</v>
      </c>
      <c r="T323" s="10">
        <f t="shared" ref="T323:T386" si="23">(((I323/60)/60/24)+DATE(1970,1,1))</f>
        <v>42682.488263888896</v>
      </c>
    </row>
    <row r="324" spans="1:20" ht="28.8" hidden="1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108</v>
      </c>
      <c r="P324" s="6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8" hidden="1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</v>
      </c>
      <c r="P325" s="6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8" hidden="1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102</v>
      </c>
      <c r="P326" s="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8" hidden="1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</v>
      </c>
      <c r="P327" s="6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8" hidden="1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113</v>
      </c>
      <c r="P328" s="6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8" hidden="1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</v>
      </c>
      <c r="P329" s="6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8" hidden="1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104</v>
      </c>
      <c r="P330" s="6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8" hidden="1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106</v>
      </c>
      <c r="P331" s="6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8" hidden="1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102</v>
      </c>
      <c r="P332" s="6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8" hidden="1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107</v>
      </c>
      <c r="P333" s="6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8" hidden="1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</v>
      </c>
      <c r="P334" s="6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8" hidden="1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</v>
      </c>
      <c r="P335" s="6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hidden="1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</v>
      </c>
      <c r="P336" s="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8" hidden="1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103</v>
      </c>
      <c r="P337" s="6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8" hidden="1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117</v>
      </c>
      <c r="P338" s="6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8" hidden="1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</v>
      </c>
      <c r="P339" s="6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8" hidden="1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</v>
      </c>
      <c r="P340" s="6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8" hidden="1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</v>
      </c>
      <c r="P341" s="6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8" hidden="1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</v>
      </c>
      <c r="P342" s="6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107</v>
      </c>
      <c r="P343" s="6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</v>
      </c>
      <c r="P344" s="6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</v>
      </c>
      <c r="P345" s="6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</v>
      </c>
      <c r="P346" s="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8" hidden="1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</v>
      </c>
      <c r="P347" s="6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</v>
      </c>
      <c r="P348" s="6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8" hidden="1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112</v>
      </c>
      <c r="P349" s="6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8" hidden="1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6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8" hidden="1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107</v>
      </c>
      <c r="P351" s="6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8" hidden="1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115</v>
      </c>
      <c r="P352" s="6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8" hidden="1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</v>
      </c>
      <c r="P353" s="6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8" hidden="1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117</v>
      </c>
      <c r="P354" s="6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109</v>
      </c>
      <c r="P355" s="6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104</v>
      </c>
      <c r="P356" s="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hidden="1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</v>
      </c>
      <c r="P357" s="6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hidden="1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103</v>
      </c>
      <c r="P358" s="6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8" hidden="1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6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8" hidden="1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</v>
      </c>
      <c r="P360" s="6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8" hidden="1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105</v>
      </c>
      <c r="P361" s="6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8" hidden="1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</v>
      </c>
      <c r="P362" s="6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</v>
      </c>
      <c r="P363" s="6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hidden="1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</v>
      </c>
      <c r="P364" s="6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hidden="1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</v>
      </c>
      <c r="P365" s="6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</v>
      </c>
      <c r="P366" s="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8" hidden="1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104</v>
      </c>
      <c r="P367" s="6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8" hidden="1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</v>
      </c>
      <c r="P368" s="6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8" hidden="1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</v>
      </c>
      <c r="P369" s="6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</v>
      </c>
      <c r="P370" s="6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8" hidden="1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</v>
      </c>
      <c r="P371" s="6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8" hidden="1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</v>
      </c>
      <c r="P372" s="6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8" hidden="1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</v>
      </c>
      <c r="P373" s="6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</v>
      </c>
      <c r="P374" s="6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8" hidden="1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107</v>
      </c>
      <c r="P375" s="6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8" hidden="1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131</v>
      </c>
      <c r="P376" s="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8" hidden="1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6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106</v>
      </c>
      <c r="P378" s="6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8" hidden="1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</v>
      </c>
      <c r="P379" s="6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3.2" hidden="1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112</v>
      </c>
      <c r="P380" s="6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8" hidden="1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</v>
      </c>
      <c r="P381" s="6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hidden="1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142</v>
      </c>
      <c r="P382" s="6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8" hidden="1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105</v>
      </c>
      <c r="P383" s="6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hidden="1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256</v>
      </c>
      <c r="P384" s="6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8" hidden="1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207</v>
      </c>
      <c r="P385" s="6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8" hidden="1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</v>
      </c>
      <c r="P386" s="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8" hidden="1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ROUND(+E387/D387*100,0)</f>
        <v>106</v>
      </c>
      <c r="P387" s="6">
        <f t="shared" ref="P387:P450" si="25">IF(E387=0,0,ROUND(+E387/L387,2))</f>
        <v>111.8</v>
      </c>
      <c r="Q387" t="s">
        <v>8310</v>
      </c>
      <c r="R387" t="s">
        <v>8315</v>
      </c>
      <c r="S387" s="10">
        <f t="shared" ref="S387:S450" si="26">(((J387/60)/60/24)+DATE(1970,1,1))</f>
        <v>41934.584502314814</v>
      </c>
      <c r="T387" s="10">
        <f t="shared" ref="T387:T450" si="27">(((I387/60)/60/24)+DATE(1970,1,1))</f>
        <v>41964.626168981486</v>
      </c>
    </row>
    <row r="388" spans="1:20" ht="28.8" hidden="1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</v>
      </c>
      <c r="P388" s="6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8" hidden="1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214</v>
      </c>
      <c r="P389" s="6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8" hidden="1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</v>
      </c>
      <c r="P390" s="6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hidden="1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182</v>
      </c>
      <c r="P391" s="6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8" hidden="1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6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8" hidden="1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101</v>
      </c>
      <c r="P393" s="6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8" hidden="1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101</v>
      </c>
      <c r="P394" s="6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hidden="1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</v>
      </c>
      <c r="P395" s="6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8" hidden="1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8" hidden="1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</v>
      </c>
      <c r="P397" s="6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8" hidden="1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107</v>
      </c>
      <c r="P398" s="6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43.2" hidden="1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104</v>
      </c>
      <c r="P399" s="6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8" hidden="1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</v>
      </c>
      <c r="P400" s="6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8" hidden="1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107</v>
      </c>
      <c r="P401" s="6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8" hidden="1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</v>
      </c>
      <c r="P402" s="6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104</v>
      </c>
      <c r="P403" s="6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142</v>
      </c>
      <c r="P404" s="6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8" hidden="1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</v>
      </c>
      <c r="P405" s="6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8" hidden="1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</v>
      </c>
      <c r="P406" s="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8" hidden="1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108</v>
      </c>
      <c r="P408" s="6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8" hidden="1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102</v>
      </c>
      <c r="P409" s="6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8" hidden="1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</v>
      </c>
      <c r="P410" s="6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8" hidden="1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8" hidden="1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</v>
      </c>
      <c r="P412" s="6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8" hidden="1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</v>
      </c>
      <c r="P413" s="6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8" hidden="1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127</v>
      </c>
      <c r="P414" s="6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8" hidden="1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</v>
      </c>
      <c r="P415" s="6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8" hidden="1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103</v>
      </c>
      <c r="P416" s="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43.2" hidden="1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</v>
      </c>
      <c r="P417" s="6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8" hidden="1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</v>
      </c>
      <c r="P418" s="6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8" hidden="1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</v>
      </c>
      <c r="P419" s="6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8" hidden="1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8" hidden="1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</v>
      </c>
      <c r="P421" s="6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8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8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</v>
      </c>
      <c r="P423" s="6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8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</v>
      </c>
      <c r="P424" s="6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8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1</v>
      </c>
      <c r="P425" s="6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8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8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8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</v>
      </c>
      <c r="P428" s="6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8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14</v>
      </c>
      <c r="P433" s="6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8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8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8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8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8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</v>
      </c>
      <c r="P440" s="6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8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8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8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</v>
      </c>
      <c r="P444" s="6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8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8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8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</v>
      </c>
      <c r="P448" s="6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8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8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</v>
      </c>
      <c r="P450" s="6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8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ROUND(+E451/D451*100,0)</f>
        <v>2</v>
      </c>
      <c r="P451" s="6">
        <f t="shared" ref="P451:P514" si="29">IF(E451=0,0,ROUND(+E451/L451,2))</f>
        <v>9</v>
      </c>
      <c r="Q451" t="s">
        <v>8310</v>
      </c>
      <c r="R451" t="s">
        <v>8316</v>
      </c>
      <c r="S451" s="10">
        <f t="shared" ref="S451:S514" si="30">(((J451/60)/60/24)+DATE(1970,1,1))</f>
        <v>41534.568113425928</v>
      </c>
      <c r="T451" s="10">
        <f t="shared" ref="T451:T514" si="31">(((I451/60)/60/24)+DATE(1970,1,1))</f>
        <v>41564.568113425928</v>
      </c>
    </row>
    <row r="452" spans="1:20" ht="28.8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1</v>
      </c>
      <c r="P452" s="6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8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8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8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1</v>
      </c>
      <c r="P458" s="6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8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8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</v>
      </c>
      <c r="P460" s="6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8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8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8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8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</v>
      </c>
      <c r="P465" s="6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8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22</v>
      </c>
      <c r="P469" s="6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8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8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12</v>
      </c>
      <c r="P473" s="6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8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8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8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</v>
      </c>
      <c r="P478" s="6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8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8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8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</v>
      </c>
      <c r="P482" s="6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8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</v>
      </c>
      <c r="P483" s="6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</v>
      </c>
      <c r="P485" s="6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43.2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22</v>
      </c>
      <c r="P487" s="6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8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8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8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8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8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8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8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8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8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5</v>
      </c>
      <c r="P500" s="6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8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10</v>
      </c>
      <c r="P501" s="6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43.2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8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8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2</v>
      </c>
      <c r="P505" s="6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8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8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8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3.2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1</v>
      </c>
      <c r="P510" s="6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8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8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ROUND(+E515/D515*100,0)</f>
        <v>14</v>
      </c>
      <c r="P515" s="6">
        <f t="shared" ref="P515:P578" si="33">IF(E515=0,0,ROUND(+E515/L515,2))</f>
        <v>102.38</v>
      </c>
      <c r="Q515" t="s">
        <v>8310</v>
      </c>
      <c r="R515" t="s">
        <v>8316</v>
      </c>
      <c r="S515" s="10">
        <f t="shared" ref="S515:S578" si="34">(((J515/60)/60/24)+DATE(1970,1,1))</f>
        <v>42552.653993055559</v>
      </c>
      <c r="T515" s="10">
        <f t="shared" ref="T515:T578" si="35">(((I515/60)/60/24)+DATE(1970,1,1))</f>
        <v>42597.291666666672</v>
      </c>
    </row>
    <row r="516" spans="1:20" ht="28.8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</v>
      </c>
      <c r="P516" s="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</v>
      </c>
      <c r="P517" s="6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</v>
      </c>
      <c r="P519" s="6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8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8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23</v>
      </c>
      <c r="P521" s="6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8" hidden="1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</v>
      </c>
      <c r="P522" s="6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8" hidden="1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105</v>
      </c>
      <c r="P523" s="6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8" hidden="1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115</v>
      </c>
      <c r="P524" s="6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8" hidden="1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121</v>
      </c>
      <c r="P525" s="6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8" hidden="1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109</v>
      </c>
      <c r="P526" s="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8" hidden="1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8" hidden="1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114</v>
      </c>
      <c r="P528" s="6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3.2" hidden="1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101</v>
      </c>
      <c r="P529" s="6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idden="1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116</v>
      </c>
      <c r="P530" s="6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</v>
      </c>
      <c r="P531" s="6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8" hidden="1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108</v>
      </c>
      <c r="P532" s="6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6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8" hidden="1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</v>
      </c>
      <c r="P534" s="6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8" hidden="1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</v>
      </c>
      <c r="P535" s="6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8" hidden="1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105</v>
      </c>
      <c r="P536" s="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hidden="1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103</v>
      </c>
      <c r="P537" s="6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hidden="1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</v>
      </c>
      <c r="P538" s="6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8" hidden="1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121</v>
      </c>
      <c r="P539" s="6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8" hidden="1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</v>
      </c>
      <c r="P540" s="6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8" hidden="1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101</v>
      </c>
      <c r="P541" s="6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8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8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8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8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8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</v>
      </c>
      <c r="P547" s="6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8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8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8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8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8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</v>
      </c>
      <c r="P553" s="6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8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8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37</v>
      </c>
      <c r="P556" s="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8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8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8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8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8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8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8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3.2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8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3.2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8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8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</v>
      </c>
      <c r="P575" s="6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8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3.2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8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ROUND(+E579/D579*100,0)</f>
        <v>0</v>
      </c>
      <c r="P579" s="6">
        <f t="shared" ref="P579:P642" si="37">IF(E579=0,0,ROUND(+E579/L579,2))</f>
        <v>10</v>
      </c>
      <c r="Q579" t="s">
        <v>8319</v>
      </c>
      <c r="R579" t="s">
        <v>8320</v>
      </c>
      <c r="S579" s="10">
        <f t="shared" ref="S579:S642" si="38">(((J579/60)/60/24)+DATE(1970,1,1))</f>
        <v>42450.589143518519</v>
      </c>
      <c r="T579" s="10">
        <f t="shared" ref="T579:T642" si="39">(((I579/60)/60/24)+DATE(1970,1,1))</f>
        <v>42510.589143518519</v>
      </c>
    </row>
    <row r="580" spans="1:20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8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8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.6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</v>
      </c>
      <c r="P589" s="6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8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8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</v>
      </c>
      <c r="P592" s="6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8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8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3.2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6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8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8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6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8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8" hidden="1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</v>
      </c>
      <c r="P603" s="6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8" hidden="1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8" hidden="1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4</v>
      </c>
      <c r="P605" s="6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idden="1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3</v>
      </c>
      <c r="P607" s="6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hidden="1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8" hidden="1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8" hidden="1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8" hidden="1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</v>
      </c>
      <c r="P615" s="6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8" hidden="1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8" hidden="1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8" hidden="1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8" hidden="1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8" hidden="1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8" hidden="1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8" hidden="1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6</v>
      </c>
      <c r="P624" s="6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hidden="1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8" hidden="1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8" hidden="1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</v>
      </c>
      <c r="P628" s="6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8" hidden="1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8" hidden="1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8" hidden="1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</v>
      </c>
      <c r="P631" s="6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hidden="1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</v>
      </c>
      <c r="P633" s="6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8" hidden="1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idden="1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hidden="1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8" hidden="1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idden="1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8" hidden="1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ROUND(+E643/D643*100,0)</f>
        <v>119</v>
      </c>
      <c r="P643" s="6">
        <f t="shared" ref="P643:P706" si="41">IF(E643=0,0,ROUND(+E643/L643,2))</f>
        <v>151.32</v>
      </c>
      <c r="Q643" t="s">
        <v>8319</v>
      </c>
      <c r="R643" t="s">
        <v>8321</v>
      </c>
      <c r="S643" s="10">
        <f t="shared" ref="S643:S706" si="42">(((J643/60)/60/24)+DATE(1970,1,1))</f>
        <v>42199.57</v>
      </c>
      <c r="T643" s="10">
        <f t="shared" ref="T643:T706" si="43">(((I643/60)/60/24)+DATE(1970,1,1))</f>
        <v>42229.57</v>
      </c>
    </row>
    <row r="644" spans="1:20" ht="28.8" hidden="1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</v>
      </c>
      <c r="P644" s="6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hidden="1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106</v>
      </c>
      <c r="P645" s="6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8" hidden="1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</v>
      </c>
      <c r="P646" s="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279</v>
      </c>
      <c r="P647" s="6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8" hidden="1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132</v>
      </c>
      <c r="P648" s="6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</v>
      </c>
      <c r="P649" s="6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idden="1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140</v>
      </c>
      <c r="P651" s="6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8" hidden="1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</v>
      </c>
      <c r="P652" s="6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8" hidden="1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101</v>
      </c>
      <c r="P653" s="6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hidden="1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</v>
      </c>
      <c r="P654" s="6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hidden="1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</v>
      </c>
      <c r="P655" s="6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8" hidden="1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</v>
      </c>
      <c r="P656" s="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8" hidden="1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147</v>
      </c>
      <c r="P657" s="6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8" hidden="1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214</v>
      </c>
      <c r="P658" s="6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126</v>
      </c>
      <c r="P659" s="6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</v>
      </c>
      <c r="P660" s="6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101</v>
      </c>
      <c r="P661" s="6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8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</v>
      </c>
      <c r="P662" s="6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8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1</v>
      </c>
      <c r="P663" s="6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8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8</v>
      </c>
      <c r="P666" s="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19</v>
      </c>
      <c r="P667" s="6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8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8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</v>
      </c>
      <c r="P669" s="6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8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8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</v>
      </c>
      <c r="P672" s="6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8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</v>
      </c>
      <c r="P673" s="6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22</v>
      </c>
      <c r="P674" s="6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</v>
      </c>
      <c r="P675" s="6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8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15</v>
      </c>
      <c r="P677" s="6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8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</v>
      </c>
      <c r="P678" s="6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8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4</v>
      </c>
      <c r="P680" s="6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8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</v>
      </c>
      <c r="P681" s="6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8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26</v>
      </c>
      <c r="P682" s="6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8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8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1</v>
      </c>
      <c r="P685" s="6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</v>
      </c>
      <c r="P686" s="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8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8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8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4</v>
      </c>
      <c r="P689" s="6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8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58</v>
      </c>
      <c r="P691" s="6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</v>
      </c>
      <c r="P692" s="6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8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8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7</v>
      </c>
      <c r="P694" s="6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</v>
      </c>
      <c r="P695" s="6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</v>
      </c>
      <c r="P696" s="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</v>
      </c>
      <c r="P697" s="6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8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</v>
      </c>
      <c r="P699" s="6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8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</v>
      </c>
      <c r="P700" s="6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8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</v>
      </c>
      <c r="P701" s="6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27</v>
      </c>
      <c r="P703" s="6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8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31</v>
      </c>
      <c r="P704" s="6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8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6</v>
      </c>
      <c r="P705" s="6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ROUND(+E707/D707*100,0)</f>
        <v>1</v>
      </c>
      <c r="P707" s="6">
        <f t="shared" ref="P707:P770" si="45">IF(E707=0,0,ROUND(+E707/L707,2))</f>
        <v>195.4</v>
      </c>
      <c r="Q707" t="s">
        <v>8319</v>
      </c>
      <c r="R707" t="s">
        <v>8321</v>
      </c>
      <c r="S707" s="10">
        <f t="shared" ref="S707:S770" si="46">(((J707/60)/60/24)+DATE(1970,1,1))</f>
        <v>42726.491643518515</v>
      </c>
      <c r="T707" s="10">
        <f t="shared" ref="T707:T770" si="47">(((I707/60)/60/24)+DATE(1970,1,1))</f>
        <v>42756.491643518515</v>
      </c>
    </row>
    <row r="708" spans="1:20" ht="28.8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8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79</v>
      </c>
      <c r="P709" s="6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8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</v>
      </c>
      <c r="P710" s="6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34</v>
      </c>
      <c r="P713" s="6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8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8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15</v>
      </c>
      <c r="P716" s="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8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</v>
      </c>
      <c r="P718" s="6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8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8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8" hidden="1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144</v>
      </c>
      <c r="P722" s="6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8" hidden="1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</v>
      </c>
      <c r="P723" s="6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</v>
      </c>
      <c r="P724" s="6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</v>
      </c>
      <c r="P726" s="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8" hidden="1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</v>
      </c>
      <c r="P727" s="6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8" hidden="1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</v>
      </c>
      <c r="P728" s="6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hidden="1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156</v>
      </c>
      <c r="P729" s="6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8" hidden="1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106</v>
      </c>
      <c r="P730" s="6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8" hidden="1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idden="1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</v>
      </c>
      <c r="P732" s="6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8" hidden="1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6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6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hidden="1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</v>
      </c>
      <c r="P735" s="6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hidden="1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126</v>
      </c>
      <c r="P736" s="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8" hidden="1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</v>
      </c>
      <c r="P737" s="6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8" hidden="1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</v>
      </c>
      <c r="P738" s="6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</v>
      </c>
      <c r="P739" s="6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107</v>
      </c>
      <c r="P740" s="6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8" hidden="1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</v>
      </c>
      <c r="P741" s="6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hidden="1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</v>
      </c>
      <c r="P742" s="6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idden="1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</v>
      </c>
      <c r="P743" s="6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8" hidden="1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111</v>
      </c>
      <c r="P744" s="6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8" hidden="1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6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hidden="1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</v>
      </c>
      <c r="P746" s="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8" hidden="1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</v>
      </c>
      <c r="P747" s="6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idden="1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</v>
      </c>
      <c r="P748" s="6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8" hidden="1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</v>
      </c>
      <c r="P749" s="6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8" hidden="1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</v>
      </c>
      <c r="P750" s="6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8" hidden="1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106</v>
      </c>
      <c r="P751" s="6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8" hidden="1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103</v>
      </c>
      <c r="P752" s="6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8" hidden="1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119</v>
      </c>
      <c r="P753" s="6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hidden="1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112</v>
      </c>
      <c r="P754" s="6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6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104</v>
      </c>
      <c r="P756" s="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8" hidden="1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102</v>
      </c>
      <c r="P757" s="6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8" hidden="1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118</v>
      </c>
      <c r="P758" s="6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8" hidden="1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6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6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8" hidden="1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102</v>
      </c>
      <c r="P761" s="6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8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8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5</v>
      </c>
      <c r="P763" s="6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8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8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8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8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</v>
      </c>
      <c r="P767" s="6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8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8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8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ROUND(+E771/D771*100,0)</f>
        <v>41</v>
      </c>
      <c r="P771" s="6">
        <f t="shared" ref="P771:P834" si="49">IF(E771=0,0,ROUND(+E771/L771,2))</f>
        <v>31.85</v>
      </c>
      <c r="Q771" t="s">
        <v>8322</v>
      </c>
      <c r="R771" t="s">
        <v>8324</v>
      </c>
      <c r="S771" s="10">
        <f t="shared" ref="S771:S834" si="50">(((J771/60)/60/24)+DATE(1970,1,1))</f>
        <v>41604.996458333335</v>
      </c>
      <c r="T771" s="10">
        <f t="shared" ref="T771:T834" si="51">(((I771/60)/60/24)+DATE(1970,1,1))</f>
        <v>41634.996458333335</v>
      </c>
    </row>
    <row r="772" spans="1:20" ht="28.8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8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43.2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8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8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</v>
      </c>
      <c r="P778" s="6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3</v>
      </c>
      <c r="P781" s="6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hidden="1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6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8" hidden="1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</v>
      </c>
      <c r="P783" s="6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8" hidden="1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8" hidden="1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</v>
      </c>
      <c r="P785" s="6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181</v>
      </c>
      <c r="P787" s="6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8" hidden="1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143</v>
      </c>
      <c r="P788" s="6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8" hidden="1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</v>
      </c>
      <c r="P789" s="6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8" hidden="1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204</v>
      </c>
      <c r="P790" s="6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8" hidden="1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</v>
      </c>
      <c r="P791" s="6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8" hidden="1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</v>
      </c>
      <c r="P792" s="6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8" hidden="1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104</v>
      </c>
      <c r="P793" s="6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</v>
      </c>
      <c r="P794" s="6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103</v>
      </c>
      <c r="P795" s="6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8" hidden="1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</v>
      </c>
      <c r="P796" s="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8" hidden="1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112</v>
      </c>
      <c r="P797" s="6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8" hidden="1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</v>
      </c>
      <c r="P798" s="6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8" hidden="1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108</v>
      </c>
      <c r="P799" s="6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8" hidden="1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115</v>
      </c>
      <c r="P800" s="6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8" hidden="1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</v>
      </c>
      <c r="P801" s="6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8" hidden="1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8" hidden="1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112</v>
      </c>
      <c r="P803" s="6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hidden="1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</v>
      </c>
      <c r="P804" s="6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8" hidden="1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</v>
      </c>
      <c r="P805" s="6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8" hidden="1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8" hidden="1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6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</v>
      </c>
      <c r="P808" s="6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idden="1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</v>
      </c>
      <c r="P809" s="6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8" hidden="1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6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8" hidden="1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104</v>
      </c>
      <c r="P811" s="6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8" hidden="1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6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6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8" hidden="1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152</v>
      </c>
      <c r="P814" s="6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160</v>
      </c>
      <c r="P815" s="6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</v>
      </c>
      <c r="P816" s="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idden="1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6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8" hidden="1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</v>
      </c>
      <c r="P819" s="6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8" hidden="1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156</v>
      </c>
      <c r="P820" s="6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idden="1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109</v>
      </c>
      <c r="P821" s="6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8" hidden="1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</v>
      </c>
      <c r="P822" s="6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8" hidden="1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6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hidden="1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</v>
      </c>
      <c r="P824" s="6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8" hidden="1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180</v>
      </c>
      <c r="P825" s="6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hidden="1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</v>
      </c>
      <c r="P826" s="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</v>
      </c>
      <c r="P827" s="6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8" hidden="1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</v>
      </c>
      <c r="P828" s="6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hidden="1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</v>
      </c>
      <c r="P829" s="6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hidden="1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6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hidden="1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8" hidden="1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108</v>
      </c>
      <c r="P832" s="6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8" hidden="1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101</v>
      </c>
      <c r="P834" s="6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ROUND(+E835/D835*100,0)</f>
        <v>102</v>
      </c>
      <c r="P835" s="6">
        <f t="shared" ref="P835:P898" si="53">IF(E835=0,0,ROUND(+E835/L835,2))</f>
        <v>148.78</v>
      </c>
      <c r="Q835" t="s">
        <v>8325</v>
      </c>
      <c r="R835" t="s">
        <v>8326</v>
      </c>
      <c r="S835" s="10">
        <f t="shared" ref="S835:S898" si="54">(((J835/60)/60/24)+DATE(1970,1,1))</f>
        <v>41718.878182870372</v>
      </c>
      <c r="T835" s="10">
        <f t="shared" ref="T835:T898" si="55">(((I835/60)/60/24)+DATE(1970,1,1))</f>
        <v>41748.878182870372</v>
      </c>
    </row>
    <row r="836" spans="1:20" ht="43.2" hidden="1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8" hidden="1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</v>
      </c>
      <c r="P837" s="6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101</v>
      </c>
      <c r="P838" s="6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hidden="1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122</v>
      </c>
      <c r="P839" s="6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8" hidden="1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</v>
      </c>
      <c r="P840" s="6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8" hidden="1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117</v>
      </c>
      <c r="P841" s="6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8" hidden="1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</v>
      </c>
      <c r="P842" s="6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</v>
      </c>
      <c r="P843" s="6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8" hidden="1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</v>
      </c>
      <c r="P844" s="6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</v>
      </c>
      <c r="P845" s="6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hidden="1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</v>
      </c>
      <c r="P846" s="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8" hidden="1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</v>
      </c>
      <c r="P847" s="6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8" hidden="1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</v>
      </c>
      <c r="P848" s="6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idden="1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8" hidden="1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8" hidden="1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120</v>
      </c>
      <c r="P851" s="6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8" hidden="1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</v>
      </c>
      <c r="P852" s="6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8" hidden="1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</v>
      </c>
      <c r="P853" s="6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105</v>
      </c>
      <c r="P854" s="6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8" hidden="1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8" hidden="1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</v>
      </c>
      <c r="P856" s="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</v>
      </c>
      <c r="P857" s="6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8" hidden="1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</v>
      </c>
      <c r="P858" s="6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hidden="1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8" hidden="1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</v>
      </c>
      <c r="P860" s="6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8" hidden="1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105</v>
      </c>
      <c r="P861" s="6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8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</v>
      </c>
      <c r="P862" s="6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8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8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8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42</v>
      </c>
      <c r="P866" s="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8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8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</v>
      </c>
      <c r="P868" s="6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</v>
      </c>
      <c r="P869" s="6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43.2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8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12</v>
      </c>
      <c r="P871" s="6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8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</v>
      </c>
      <c r="P873" s="6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8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8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</v>
      </c>
      <c r="P876" s="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43.2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41</v>
      </c>
      <c r="P878" s="6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68</v>
      </c>
      <c r="P879" s="6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8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8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31</v>
      </c>
      <c r="P881" s="6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8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3</v>
      </c>
      <c r="P882" s="6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8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</v>
      </c>
      <c r="P884" s="6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8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</v>
      </c>
      <c r="P885" s="6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8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6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6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8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.2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8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8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8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</v>
      </c>
      <c r="P893" s="6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8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41</v>
      </c>
      <c r="P894" s="6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8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</v>
      </c>
      <c r="P896" s="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8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</v>
      </c>
      <c r="P897" s="6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8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6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ROUND(+E899/D899*100,0)</f>
        <v>0</v>
      </c>
      <c r="P899" s="6">
        <f t="shared" ref="P899:P962" si="57">IF(E899=0,0,ROUND(+E899/L899,2))</f>
        <v>0</v>
      </c>
      <c r="Q899" t="s">
        <v>8325</v>
      </c>
      <c r="R899" t="s">
        <v>8329</v>
      </c>
      <c r="S899" s="10">
        <f t="shared" ref="S899:S962" si="58">(((J899/60)/60/24)+DATE(1970,1,1))</f>
        <v>41211.688750000001</v>
      </c>
      <c r="T899" s="10">
        <f t="shared" ref="T899:T962" si="59">(((I899/60)/60/24)+DATE(1970,1,1))</f>
        <v>41241.730416666665</v>
      </c>
    </row>
    <row r="900" spans="1:20" ht="28.8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8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43.2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3.2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8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8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</v>
      </c>
      <c r="P906" s="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</v>
      </c>
      <c r="P907" s="6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3.2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8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8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7</v>
      </c>
      <c r="P915" s="6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8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6</v>
      </c>
      <c r="P917" s="6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8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8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8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</v>
      </c>
      <c r="P924" s="6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8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8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8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43.2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8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3.2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8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7</v>
      </c>
      <c r="P933" s="6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15</v>
      </c>
      <c r="P934" s="6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8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8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</v>
      </c>
      <c r="P936" s="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8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8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8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8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</v>
      </c>
      <c r="P942" s="6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8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</v>
      </c>
      <c r="P943" s="6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10</v>
      </c>
      <c r="P945" s="6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8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</v>
      </c>
      <c r="P946" s="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8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8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8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8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</v>
      </c>
      <c r="P952" s="6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</v>
      </c>
      <c r="P953" s="6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40</v>
      </c>
      <c r="P954" s="6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8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8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</v>
      </c>
      <c r="P956" s="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8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6</v>
      </c>
      <c r="P957" s="6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2</v>
      </c>
      <c r="P958" s="6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2</v>
      </c>
      <c r="P959" s="6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</v>
      </c>
      <c r="P960" s="6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8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39</v>
      </c>
      <c r="P961" s="6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8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</v>
      </c>
      <c r="P962" s="6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ROUND(+E963/D963*100,0)</f>
        <v>42</v>
      </c>
      <c r="P963" s="6">
        <f t="shared" ref="P963:P1026" si="61">IF(E963=0,0,ROUND(+E963/L963,2))</f>
        <v>364.35</v>
      </c>
      <c r="Q963" t="s">
        <v>8319</v>
      </c>
      <c r="R963" t="s">
        <v>8321</v>
      </c>
      <c r="S963" s="10">
        <f t="shared" ref="S963:S1026" si="62">(((J963/60)/60/24)+DATE(1970,1,1))</f>
        <v>42740.693692129629</v>
      </c>
      <c r="T963" s="10">
        <f t="shared" ref="T963:T1026" si="63">(((I963/60)/60/24)+DATE(1970,1,1))</f>
        <v>42786.791666666672</v>
      </c>
    </row>
    <row r="964" spans="1:20" ht="28.8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</v>
      </c>
      <c r="P964" s="6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</v>
      </c>
      <c r="P965" s="6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1</v>
      </c>
      <c r="P966" s="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8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</v>
      </c>
      <c r="P967" s="6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18</v>
      </c>
      <c r="P969" s="6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8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47</v>
      </c>
      <c r="P971" s="6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8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8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35</v>
      </c>
      <c r="P974" s="6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</v>
      </c>
      <c r="P975" s="6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8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1</v>
      </c>
      <c r="P976" s="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8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3</v>
      </c>
      <c r="P977" s="6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8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8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8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</v>
      </c>
      <c r="P980" s="6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8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83</v>
      </c>
      <c r="P981" s="6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15</v>
      </c>
      <c r="P982" s="6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3.2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30</v>
      </c>
      <c r="P985" s="6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.6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</v>
      </c>
      <c r="P986" s="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8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</v>
      </c>
      <c r="P987" s="6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8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13</v>
      </c>
      <c r="P988" s="6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8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</v>
      </c>
      <c r="P989" s="6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17</v>
      </c>
      <c r="P991" s="6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8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</v>
      </c>
      <c r="P993" s="6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8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8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</v>
      </c>
      <c r="P995" s="6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</v>
      </c>
      <c r="P996" s="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8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</v>
      </c>
      <c r="P997" s="6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</v>
      </c>
      <c r="P999" s="6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59</v>
      </c>
      <c r="P1000" s="6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8</v>
      </c>
      <c r="P1001" s="6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8" hidden="1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hidden="1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8" hidden="1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30</v>
      </c>
      <c r="P1004" s="6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8" hidden="1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</v>
      </c>
      <c r="P1005" s="6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</v>
      </c>
      <c r="P1006" s="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hidden="1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</v>
      </c>
      <c r="P1007" s="6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8" hidden="1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8" hidden="1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</v>
      </c>
      <c r="P1009" s="6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hidden="1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8" hidden="1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3.2" hidden="1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</v>
      </c>
      <c r="P1014" s="6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35</v>
      </c>
      <c r="P1015" s="6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8" hidden="1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3</v>
      </c>
      <c r="P1018" s="6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23</v>
      </c>
      <c r="P1019" s="6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8" hidden="1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</v>
      </c>
      <c r="P1020" s="6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hidden="1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8" hidden="1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8" hidden="1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352</v>
      </c>
      <c r="P1023" s="6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115</v>
      </c>
      <c r="P1024" s="6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8" hidden="1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</v>
      </c>
      <c r="P1025" s="6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8" hidden="1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119</v>
      </c>
      <c r="P1026" s="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hidden="1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ROUND(+E1027/D1027*100,0)</f>
        <v>110</v>
      </c>
      <c r="P1027" s="6">
        <f t="shared" ref="P1027:P1090" si="65">IF(E1027=0,0,ROUND(+E1027/L1027,2))</f>
        <v>71.849999999999994</v>
      </c>
      <c r="Q1027" t="s">
        <v>8325</v>
      </c>
      <c r="R1027" t="s">
        <v>8330</v>
      </c>
      <c r="S1027" s="10">
        <f t="shared" ref="S1027:S1090" si="66">(((J1027/60)/60/24)+DATE(1970,1,1))</f>
        <v>42049.833761574075</v>
      </c>
      <c r="T1027" s="10">
        <f t="shared" ref="T1027:T1090" si="67">(((I1027/60)/60/24)+DATE(1970,1,1))</f>
        <v>42079.792094907403</v>
      </c>
    </row>
    <row r="1028" spans="1:20" ht="43.2" hidden="1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</v>
      </c>
      <c r="P1028" s="6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8" hidden="1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</v>
      </c>
      <c r="P1029" s="6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8" hidden="1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</v>
      </c>
      <c r="P1030" s="6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112</v>
      </c>
      <c r="P1031" s="6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idden="1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</v>
      </c>
      <c r="P1032" s="6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8" hidden="1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</v>
      </c>
      <c r="P1033" s="6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</v>
      </c>
      <c r="P1034" s="6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103</v>
      </c>
      <c r="P1035" s="6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8" hidden="1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</v>
      </c>
      <c r="P1036" s="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8" hidden="1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108</v>
      </c>
      <c r="P1037" s="6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8" hidden="1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</v>
      </c>
      <c r="P1038" s="6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</v>
      </c>
      <c r="P1039" s="6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8" hidden="1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</v>
      </c>
      <c r="P1040" s="6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</v>
      </c>
      <c r="P1041" s="6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8" hidden="1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8" hidden="1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8" hidden="1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8" hidden="1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9</v>
      </c>
      <c r="P1045" s="6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8" hidden="1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8" hidden="1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8" hidden="1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8" hidden="1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idden="1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8" hidden="1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43.2" hidden="1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8" hidden="1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hidden="1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8" hidden="1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8" hidden="1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8" hidden="1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8" hidden="1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8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9</v>
      </c>
      <c r="P1066" s="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8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8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</v>
      </c>
      <c r="P1068" s="6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8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8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39</v>
      </c>
      <c r="P1071" s="6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8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8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</v>
      </c>
      <c r="P1076" s="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8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63</v>
      </c>
      <c r="P1078" s="6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8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</v>
      </c>
      <c r="P1079" s="6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8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8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3</v>
      </c>
      <c r="P1081" s="6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8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</v>
      </c>
      <c r="P1082" s="6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1</v>
      </c>
      <c r="P1084" s="6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8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</v>
      </c>
      <c r="P1090" s="6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ROUND(+E1091/D1091*100,0)</f>
        <v>8</v>
      </c>
      <c r="P1091" s="6">
        <f t="shared" ref="P1091:P1154" si="69">IF(E1091=0,0,ROUND(+E1091/L1091,2))</f>
        <v>23.96</v>
      </c>
      <c r="Q1091" t="s">
        <v>8333</v>
      </c>
      <c r="R1091" t="s">
        <v>8334</v>
      </c>
      <c r="S1091" s="10">
        <f t="shared" ref="S1091:S1154" si="70">(((J1091/60)/60/24)+DATE(1970,1,1))</f>
        <v>42151.189525462964</v>
      </c>
      <c r="T1091" s="10">
        <f t="shared" ref="T1091:T1154" si="71">(((I1091/60)/60/24)+DATE(1970,1,1))</f>
        <v>42181.189525462964</v>
      </c>
    </row>
    <row r="1092" spans="1:20" ht="28.8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8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3.2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8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</v>
      </c>
      <c r="P1095" s="6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8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</v>
      </c>
      <c r="P1096" s="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8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</v>
      </c>
      <c r="P1097" s="6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8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18</v>
      </c>
      <c r="P1098" s="6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8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0</v>
      </c>
      <c r="P1099" s="6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</v>
      </c>
      <c r="P1100" s="6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8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0</v>
      </c>
      <c r="P1103" s="6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8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</v>
      </c>
      <c r="P1104" s="6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8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8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5</v>
      </c>
      <c r="P1106" s="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8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</v>
      </c>
      <c r="P1108" s="6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43.2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3</v>
      </c>
      <c r="P1110" s="6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8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1</v>
      </c>
      <c r="P1112" s="6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8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8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36</v>
      </c>
      <c r="P1114" s="6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8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</v>
      </c>
      <c r="P1116" s="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8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0</v>
      </c>
      <c r="P1118" s="6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8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</v>
      </c>
      <c r="P1119" s="6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8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</v>
      </c>
      <c r="P1120" s="6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8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8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</v>
      </c>
      <c r="P1125" s="6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8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</v>
      </c>
      <c r="P1126" s="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8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43.2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2</v>
      </c>
      <c r="P1129" s="6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8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8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</v>
      </c>
      <c r="P1132" s="6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8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8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</v>
      </c>
      <c r="P1134" s="6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8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8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8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8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8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40</v>
      </c>
      <c r="P1139" s="6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8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8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8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8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8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8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9</v>
      </c>
      <c r="P1148" s="6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8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</v>
      </c>
      <c r="P1150" s="6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6</v>
      </c>
      <c r="P1154" s="6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ROUND(+E1155/D1155*100,0)</f>
        <v>1</v>
      </c>
      <c r="P1155" s="6">
        <f t="shared" ref="P1155:P1218" si="73">IF(E1155=0,0,ROUND(+E1155/L1155,2))</f>
        <v>50</v>
      </c>
      <c r="Q1155" t="s">
        <v>8336</v>
      </c>
      <c r="R1155" t="s">
        <v>8337</v>
      </c>
      <c r="S1155" s="10">
        <f t="shared" ref="S1155:S1218" si="74">(((J1155/60)/60/24)+DATE(1970,1,1))</f>
        <v>42143.714178240742</v>
      </c>
      <c r="T1155" s="10">
        <f t="shared" ref="T1155:T1218" si="75">(((I1155/60)/60/24)+DATE(1970,1,1))</f>
        <v>42173.714178240742</v>
      </c>
    </row>
    <row r="1156" spans="1:20" ht="28.8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7</v>
      </c>
      <c r="P1156" s="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8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8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8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2</v>
      </c>
      <c r="P1159" s="6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8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8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8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4</v>
      </c>
      <c r="P1162" s="6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8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8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</v>
      </c>
      <c r="P1168" s="6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2</v>
      </c>
      <c r="P1169" s="6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8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</v>
      </c>
      <c r="P1171" s="6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8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8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6</v>
      </c>
      <c r="P1176" s="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8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8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8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8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12</v>
      </c>
      <c r="P1182" s="6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0</v>
      </c>
      <c r="P1183" s="6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8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8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6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8" hidden="1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105</v>
      </c>
      <c r="P1186" s="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3.2" hidden="1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</v>
      </c>
      <c r="P1187" s="6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8" hidden="1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107</v>
      </c>
      <c r="P1188" s="6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</v>
      </c>
      <c r="P1189" s="6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8" hidden="1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161</v>
      </c>
      <c r="P1190" s="6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8" hidden="1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108</v>
      </c>
      <c r="P1191" s="6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6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8" hidden="1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</v>
      </c>
      <c r="P1193" s="6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6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hidden="1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104</v>
      </c>
      <c r="P1195" s="6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8" hidden="1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</v>
      </c>
      <c r="P1196" s="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3.2" hidden="1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6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270</v>
      </c>
      <c r="P1198" s="6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8" hidden="1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8" hidden="1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261</v>
      </c>
      <c r="P1200" s="6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8" hidden="1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</v>
      </c>
      <c r="P1201" s="6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8" hidden="1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126</v>
      </c>
      <c r="P1202" s="6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8" hidden="1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</v>
      </c>
      <c r="P1203" s="6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</v>
      </c>
      <c r="P1204" s="6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8" hidden="1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</v>
      </c>
      <c r="P1205" s="6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8" hidden="1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103</v>
      </c>
      <c r="P1206" s="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101</v>
      </c>
      <c r="P1207" s="6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8" hidden="1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115</v>
      </c>
      <c r="P1208" s="6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idden="1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</v>
      </c>
      <c r="P1209" s="6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8" hidden="1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</v>
      </c>
      <c r="P1210" s="6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8" hidden="1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6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idden="1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</v>
      </c>
      <c r="P1212" s="6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8" hidden="1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hidden="1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</v>
      </c>
      <c r="P1214" s="6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hidden="1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</v>
      </c>
      <c r="P1215" s="6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8" hidden="1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8" hidden="1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</v>
      </c>
      <c r="P1217" s="6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idden="1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146</v>
      </c>
      <c r="P1218" s="6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8" hidden="1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ROUND(+E1219/D1219*100,0)</f>
        <v>103</v>
      </c>
      <c r="P1219" s="6">
        <f t="shared" ref="P1219:P1282" si="77">IF(E1219=0,0,ROUND(+E1219/L1219,2))</f>
        <v>148.57</v>
      </c>
      <c r="Q1219" t="s">
        <v>8338</v>
      </c>
      <c r="R1219" t="s">
        <v>8339</v>
      </c>
      <c r="S1219" s="10">
        <f t="shared" ref="S1219:S1282" si="78">(((J1219/60)/60/24)+DATE(1970,1,1))</f>
        <v>42535.809490740736</v>
      </c>
      <c r="T1219" s="10">
        <f t="shared" ref="T1219:T1282" si="79">(((I1219/60)/60/24)+DATE(1970,1,1))</f>
        <v>42565.809490740736</v>
      </c>
    </row>
    <row r="1220" spans="1:20" ht="28.8" hidden="1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</v>
      </c>
      <c r="P1220" s="6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</v>
      </c>
      <c r="P1221" s="6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8" hidden="1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104</v>
      </c>
      <c r="P1222" s="6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8" hidden="1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</v>
      </c>
      <c r="P1223" s="6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</v>
      </c>
      <c r="P1224" s="6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hidden="1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</v>
      </c>
      <c r="P1225" s="6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</v>
      </c>
      <c r="P1226" s="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8" hidden="1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8" hidden="1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4</v>
      </c>
      <c r="P1228" s="6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8" hidden="1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8" hidden="1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</v>
      </c>
      <c r="P1230" s="6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hidden="1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8" hidden="1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8" hidden="1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8" hidden="1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8" hidden="1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12</v>
      </c>
      <c r="P1235" s="6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8" hidden="1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8" hidden="1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8" hidden="1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18</v>
      </c>
      <c r="P1240" s="6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idden="1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hidden="1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</v>
      </c>
      <c r="P1242" s="6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8" hidden="1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51</v>
      </c>
      <c r="P1243" s="6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8" hidden="1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8" hidden="1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8" hidden="1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104</v>
      </c>
      <c r="P1246" s="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8" hidden="1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</v>
      </c>
      <c r="P1247" s="6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8" hidden="1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6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hidden="1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152</v>
      </c>
      <c r="P1250" s="6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8" hidden="1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</v>
      </c>
      <c r="P1251" s="6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hidden="1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</v>
      </c>
      <c r="P1252" s="6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102</v>
      </c>
      <c r="P1253" s="6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8" hidden="1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138</v>
      </c>
      <c r="P1254" s="6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</v>
      </c>
      <c r="P1255" s="6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8" hidden="1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199</v>
      </c>
      <c r="P1256" s="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8" hidden="1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</v>
      </c>
      <c r="P1257" s="6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118</v>
      </c>
      <c r="P1258" s="6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8" hidden="1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295</v>
      </c>
      <c r="P1259" s="6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8" hidden="1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</v>
      </c>
      <c r="P1260" s="6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hidden="1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</v>
      </c>
      <c r="P1261" s="6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8" hidden="1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114</v>
      </c>
      <c r="P1262" s="6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hidden="1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</v>
      </c>
      <c r="P1263" s="6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8" hidden="1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</v>
      </c>
      <c r="P1264" s="6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6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</v>
      </c>
      <c r="P1266" s="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43.2" hidden="1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</v>
      </c>
      <c r="P1267" s="6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8" hidden="1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102</v>
      </c>
      <c r="P1269" s="6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117</v>
      </c>
      <c r="P1270" s="6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109</v>
      </c>
      <c r="P1271" s="6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115</v>
      </c>
      <c r="P1272" s="6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8" hidden="1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102</v>
      </c>
      <c r="P1273" s="6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3.2" hidden="1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6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hidden="1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104</v>
      </c>
      <c r="P1275" s="6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8" hidden="1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155</v>
      </c>
      <c r="P1276" s="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8" hidden="1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</v>
      </c>
      <c r="P1277" s="6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</v>
      </c>
      <c r="P1278" s="6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</v>
      </c>
      <c r="P1279" s="6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8" hidden="1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155</v>
      </c>
      <c r="P1280" s="6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8" hidden="1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111</v>
      </c>
      <c r="P1281" s="6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8" hidden="1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111</v>
      </c>
      <c r="P1282" s="6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8" hidden="1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ROUND(+E1283/D1283*100,0)</f>
        <v>111</v>
      </c>
      <c r="P1283" s="6">
        <f t="shared" ref="P1283:P1346" si="81">IF(E1283=0,0,ROUND(+E1283/L1283,2))</f>
        <v>104.73</v>
      </c>
      <c r="Q1283" t="s">
        <v>8325</v>
      </c>
      <c r="R1283" t="s">
        <v>8326</v>
      </c>
      <c r="S1283" s="10">
        <f t="shared" ref="S1283:S1346" si="82">(((J1283/60)/60/24)+DATE(1970,1,1))</f>
        <v>41463.743472222224</v>
      </c>
      <c r="T1283" s="10">
        <f t="shared" ref="T1283:T1346" si="83">(((I1283/60)/60/24)+DATE(1970,1,1))</f>
        <v>41483.743472222224</v>
      </c>
    </row>
    <row r="1284" spans="1:20" ht="28.8" hidden="1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124</v>
      </c>
      <c r="P1284" s="6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8" hidden="1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</v>
      </c>
      <c r="P1285" s="6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8" hidden="1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8" hidden="1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102</v>
      </c>
      <c r="P1287" s="6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8" hidden="1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hidden="1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</v>
      </c>
      <c r="P1290" s="6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8" hidden="1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</v>
      </c>
      <c r="P1291" s="6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idden="1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109</v>
      </c>
      <c r="P1292" s="6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8" hidden="1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146</v>
      </c>
      <c r="P1293" s="6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hidden="1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</v>
      </c>
      <c r="P1294" s="6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hidden="1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</v>
      </c>
      <c r="P1295" s="6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102</v>
      </c>
      <c r="P1297" s="6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3.2" hidden="1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</v>
      </c>
      <c r="P1298" s="6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8" hidden="1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110</v>
      </c>
      <c r="P1299" s="6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8" hidden="1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105</v>
      </c>
      <c r="P1300" s="6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8" hidden="1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6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8" hidden="1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103</v>
      </c>
      <c r="P1303" s="6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8" hidden="1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idden="1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</v>
      </c>
      <c r="P1305" s="6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8" hidden="1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40</v>
      </c>
      <c r="P1306" s="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8" hidden="1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26</v>
      </c>
      <c r="P1307" s="6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43.2" hidden="1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</v>
      </c>
      <c r="P1308" s="6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idden="1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12</v>
      </c>
      <c r="P1309" s="6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idden="1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</v>
      </c>
      <c r="P1310" s="6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8" hidden="1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112</v>
      </c>
      <c r="P1311" s="6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8" hidden="1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16</v>
      </c>
      <c r="P1312" s="6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hidden="1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8" hidden="1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8" hidden="1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</v>
      </c>
      <c r="P1315" s="6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</v>
      </c>
      <c r="P1316" s="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</v>
      </c>
      <c r="P1317" s="6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8" hidden="1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3.2" hidden="1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6</v>
      </c>
      <c r="P1319" s="6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</v>
      </c>
      <c r="P1320" s="6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8" hidden="1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</v>
      </c>
      <c r="P1321" s="6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8" hidden="1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1</v>
      </c>
      <c r="P1322" s="6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8" hidden="1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</v>
      </c>
      <c r="P1323" s="6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8" hidden="1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8" hidden="1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9</v>
      </c>
      <c r="P1325" s="6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8" hidden="1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10</v>
      </c>
      <c r="P1326" s="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8" hidden="1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</v>
      </c>
      <c r="P1328" s="6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8" hidden="1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4</v>
      </c>
      <c r="P1329" s="6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</v>
      </c>
      <c r="P1330" s="6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8" hidden="1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1</v>
      </c>
      <c r="P1331" s="6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8" hidden="1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8" hidden="1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8" hidden="1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8" hidden="1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11</v>
      </c>
      <c r="P1336" s="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8" hidden="1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85</v>
      </c>
      <c r="P1338" s="6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8" hidden="1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</v>
      </c>
      <c r="P1339" s="6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hidden="1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</v>
      </c>
      <c r="P1340" s="6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idden="1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7</v>
      </c>
      <c r="P1341" s="6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8" hidden="1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hidden="1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</v>
      </c>
      <c r="P1343" s="6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8" hidden="1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</v>
      </c>
      <c r="P1345" s="6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8" hidden="1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378</v>
      </c>
      <c r="P1346" s="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8" hidden="1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ROUND(+E1347/D1347*100,0)</f>
        <v>125</v>
      </c>
      <c r="P1347" s="6">
        <f t="shared" ref="P1347:P1410" si="85">IF(E1347=0,0,ROUND(+E1347/L1347,2))</f>
        <v>53.57</v>
      </c>
      <c r="Q1347" t="s">
        <v>8322</v>
      </c>
      <c r="R1347" t="s">
        <v>8323</v>
      </c>
      <c r="S1347" s="10">
        <f t="shared" ref="S1347:S1410" si="86">(((J1347/60)/60/24)+DATE(1970,1,1))</f>
        <v>41799.814340277779</v>
      </c>
      <c r="T1347" s="10">
        <f t="shared" ref="T1347:T1410" si="87">(((I1347/60)/60/24)+DATE(1970,1,1))</f>
        <v>41834.814340277779</v>
      </c>
    </row>
    <row r="1348" spans="1:20" ht="28.8" hidden="1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</v>
      </c>
      <c r="P1348" s="6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</v>
      </c>
      <c r="P1349" s="6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8" hidden="1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102</v>
      </c>
      <c r="P1350" s="6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8" hidden="1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</v>
      </c>
      <c r="P1351" s="6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8" hidden="1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</v>
      </c>
      <c r="P1352" s="6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</v>
      </c>
      <c r="P1353" s="6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</v>
      </c>
      <c r="P1354" s="6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hidden="1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134</v>
      </c>
      <c r="P1355" s="6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8" hidden="1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</v>
      </c>
      <c r="P1356" s="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3.2" hidden="1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123</v>
      </c>
      <c r="P1357" s="6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8" hidden="1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183</v>
      </c>
      <c r="P1358" s="6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8" hidden="1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</v>
      </c>
      <c r="P1359" s="6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8" hidden="1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112</v>
      </c>
      <c r="P1360" s="6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116</v>
      </c>
      <c r="P1361" s="6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</v>
      </c>
      <c r="P1362" s="6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8" hidden="1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126</v>
      </c>
      <c r="P1363" s="6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hidden="1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8" hidden="1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hidden="1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119</v>
      </c>
      <c r="P1366" s="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8" hidden="1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</v>
      </c>
      <c r="P1367" s="6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</v>
      </c>
      <c r="P1368" s="6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8" hidden="1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</v>
      </c>
      <c r="P1369" s="6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8" hidden="1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111</v>
      </c>
      <c r="P1370" s="6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8" hidden="1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</v>
      </c>
      <c r="P1371" s="6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8" hidden="1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</v>
      </c>
      <c r="P1373" s="6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</v>
      </c>
      <c r="P1375" s="6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8" hidden="1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</v>
      </c>
      <c r="P1376" s="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hidden="1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</v>
      </c>
      <c r="P1377" s="6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</v>
      </c>
      <c r="P1378" s="6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8" hidden="1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</v>
      </c>
      <c r="P1379" s="6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</v>
      </c>
      <c r="P1380" s="6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idden="1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112</v>
      </c>
      <c r="P1381" s="6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hidden="1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8" hidden="1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</v>
      </c>
      <c r="P1383" s="6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8" hidden="1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</v>
      </c>
      <c r="P1384" s="6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</v>
      </c>
      <c r="P1385" s="6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8" hidden="1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</v>
      </c>
      <c r="P1386" s="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8" hidden="1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</v>
      </c>
      <c r="P1387" s="6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137</v>
      </c>
      <c r="P1389" s="6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8" hidden="1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135</v>
      </c>
      <c r="P1390" s="6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</v>
      </c>
      <c r="P1391" s="6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8" hidden="1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</v>
      </c>
      <c r="P1392" s="6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8" hidden="1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</v>
      </c>
      <c r="P1393" s="6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8" hidden="1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114</v>
      </c>
      <c r="P1394" s="6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</v>
      </c>
      <c r="P1395" s="6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8" hidden="1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</v>
      </c>
      <c r="P1396" s="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112</v>
      </c>
      <c r="P1397" s="6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8" hidden="1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</v>
      </c>
      <c r="P1398" s="6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8" hidden="1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114</v>
      </c>
      <c r="P1399" s="6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8" hidden="1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110</v>
      </c>
      <c r="P1400" s="6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8" hidden="1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</v>
      </c>
      <c r="P1401" s="6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8" hidden="1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</v>
      </c>
      <c r="P1402" s="6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hidden="1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497</v>
      </c>
      <c r="P1403" s="6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</v>
      </c>
      <c r="P1404" s="6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8" hidden="1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103</v>
      </c>
      <c r="P1405" s="6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8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</v>
      </c>
      <c r="P1407" s="6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8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8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ROUND(+E1411/D1411*100,0)</f>
        <v>0</v>
      </c>
      <c r="P1411" s="6">
        <f t="shared" ref="P1411:P1474" si="89">IF(E1411=0,0,ROUND(+E1411/L1411,2))</f>
        <v>0</v>
      </c>
      <c r="Q1411" t="s">
        <v>8322</v>
      </c>
      <c r="R1411" t="s">
        <v>8341</v>
      </c>
      <c r="S1411" s="10">
        <f t="shared" ref="S1411:S1474" si="90">(((J1411/60)/60/24)+DATE(1970,1,1))</f>
        <v>41945.133506944447</v>
      </c>
      <c r="T1411" s="10">
        <f t="shared" ref="T1411:T1474" si="91">(((I1411/60)/60/24)+DATE(1970,1,1))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5</v>
      </c>
      <c r="P1414" s="6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8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8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8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</v>
      </c>
      <c r="P1417" s="6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8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8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8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8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8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8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</v>
      </c>
      <c r="P1426" s="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8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8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8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8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8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32</v>
      </c>
      <c r="P1433" s="6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8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8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10</v>
      </c>
      <c r="P1436" s="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8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3.2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27</v>
      </c>
      <c r="P1439" s="6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8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8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8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</v>
      </c>
      <c r="P1443" s="6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8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8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hidden="1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8" hidden="1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8" hidden="1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3</v>
      </c>
      <c r="P1458" s="6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idden="1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8" hidden="1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8" hidden="1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8" hidden="1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</v>
      </c>
      <c r="P1463" s="6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109</v>
      </c>
      <c r="P1464" s="6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8" hidden="1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</v>
      </c>
      <c r="P1466" s="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8" hidden="1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</v>
      </c>
      <c r="P1467" s="6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8" hidden="1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108</v>
      </c>
      <c r="P1468" s="6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</v>
      </c>
      <c r="P1470" s="6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hidden="1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</v>
      </c>
      <c r="P1471" s="6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hidden="1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</v>
      </c>
      <c r="P1472" s="6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8" hidden="1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104</v>
      </c>
      <c r="P1473" s="6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hidden="1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139</v>
      </c>
      <c r="P1474" s="6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ROUND(+E1475/D1475*100,0)</f>
        <v>121</v>
      </c>
      <c r="P1475" s="6">
        <f t="shared" ref="P1475:P1538" si="93">IF(E1475=0,0,ROUND(+E1475/L1475,2))</f>
        <v>38.46</v>
      </c>
      <c r="Q1475" t="s">
        <v>8322</v>
      </c>
      <c r="R1475" t="s">
        <v>8342</v>
      </c>
      <c r="S1475" s="10">
        <f t="shared" ref="S1475:S1538" si="94">(((J1475/60)/60/24)+DATE(1970,1,1))</f>
        <v>40939.979618055557</v>
      </c>
      <c r="T1475" s="10">
        <f t="shared" ref="T1475:T1538" si="95">(((I1475/60)/60/24)+DATE(1970,1,1))</f>
        <v>40969.979618055557</v>
      </c>
    </row>
    <row r="1476" spans="1:20" ht="28.8" hidden="1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</v>
      </c>
      <c r="P1476" s="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8" hidden="1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189</v>
      </c>
      <c r="P1477" s="6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662</v>
      </c>
      <c r="P1478" s="6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8" hidden="1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</v>
      </c>
      <c r="P1479" s="6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1182</v>
      </c>
      <c r="P1480" s="6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8" hidden="1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</v>
      </c>
      <c r="P1481" s="6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8" hidden="1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</v>
      </c>
      <c r="P1482" s="6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8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8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8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8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8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8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31</v>
      </c>
      <c r="P1492" s="6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8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9</v>
      </c>
      <c r="P1496" s="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8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8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8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8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</v>
      </c>
      <c r="P1502" s="6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</v>
      </c>
      <c r="P1503" s="6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8" hidden="1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</v>
      </c>
      <c r="P1504" s="6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8" hidden="1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108</v>
      </c>
      <c r="P1505" s="6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hidden="1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278</v>
      </c>
      <c r="P1506" s="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3.2" hidden="1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104</v>
      </c>
      <c r="P1507" s="6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8" hidden="1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</v>
      </c>
      <c r="P1508" s="6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8" hidden="1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6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8" hidden="1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111</v>
      </c>
      <c r="P1510" s="6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8" hidden="1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124</v>
      </c>
      <c r="P1511" s="6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8" hidden="1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</v>
      </c>
      <c r="P1512" s="6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hidden="1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112</v>
      </c>
      <c r="P1513" s="6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8" hidden="1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559</v>
      </c>
      <c r="P1514" s="6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8" hidden="1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</v>
      </c>
      <c r="P1515" s="6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8" hidden="1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</v>
      </c>
      <c r="P1516" s="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8" hidden="1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</v>
      </c>
      <c r="P1517" s="6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8" hidden="1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109</v>
      </c>
      <c r="P1518" s="6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8" hidden="1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162</v>
      </c>
      <c r="P1519" s="6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</v>
      </c>
      <c r="P1520" s="6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8" hidden="1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</v>
      </c>
      <c r="P1521" s="6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</v>
      </c>
      <c r="P1522" s="6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8" hidden="1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107</v>
      </c>
      <c r="P1523" s="6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hidden="1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139</v>
      </c>
      <c r="P1524" s="6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8" hidden="1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125</v>
      </c>
      <c r="P1525" s="6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8" hidden="1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207</v>
      </c>
      <c r="P1526" s="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</v>
      </c>
      <c r="P1527" s="6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</v>
      </c>
      <c r="P1528" s="6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8" hidden="1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</v>
      </c>
      <c r="P1529" s="6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282</v>
      </c>
      <c r="P1530" s="6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101</v>
      </c>
      <c r="P1531" s="6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hidden="1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135</v>
      </c>
      <c r="P1532" s="6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8" hidden="1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176</v>
      </c>
      <c r="P1533" s="6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8" hidden="1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</v>
      </c>
      <c r="P1534" s="6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hidden="1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</v>
      </c>
      <c r="P1535" s="6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8" hidden="1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418</v>
      </c>
      <c r="P1536" s="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8" hidden="1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</v>
      </c>
      <c r="P1537" s="6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hidden="1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</v>
      </c>
      <c r="P1538" s="6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8" hidden="1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ROUND(+E1539/D1539*100,0)</f>
        <v>180</v>
      </c>
      <c r="P1539" s="6">
        <f t="shared" ref="P1539:P1602" si="97">IF(E1539=0,0,ROUND(+E1539/L1539,2))</f>
        <v>96.38</v>
      </c>
      <c r="Q1539" t="s">
        <v>8338</v>
      </c>
      <c r="R1539" t="s">
        <v>8339</v>
      </c>
      <c r="S1539" s="10">
        <f t="shared" ref="S1539:S1602" si="98">(((J1539/60)/60/24)+DATE(1970,1,1))</f>
        <v>42552.315127314811</v>
      </c>
      <c r="T1539" s="10">
        <f t="shared" ref="T1539:T1602" si="99">(((I1539/60)/60/24)+DATE(1970,1,1))</f>
        <v>42588.75</v>
      </c>
    </row>
    <row r="1540" spans="1:20" ht="28.8" hidden="1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103</v>
      </c>
      <c r="P1540" s="6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8" hidden="1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136</v>
      </c>
      <c r="P1541" s="6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8" hidden="1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118</v>
      </c>
      <c r="P1542" s="6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8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8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8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8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8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29</v>
      </c>
      <c r="P1548" s="6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8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8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6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8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</v>
      </c>
      <c r="P1552" s="6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8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</v>
      </c>
      <c r="P1554" s="6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8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3.2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</v>
      </c>
      <c r="P1558" s="6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8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5</v>
      </c>
      <c r="P1560" s="6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8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8" hidden="1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hidden="1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8" hidden="1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8" hidden="1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8" hidden="1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</v>
      </c>
      <c r="P1568" s="6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8" hidden="1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</v>
      </c>
      <c r="P1569" s="6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8" hidden="1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</v>
      </c>
      <c r="P1572" s="6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hidden="1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6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8" hidden="1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</v>
      </c>
      <c r="P1575" s="6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</v>
      </c>
      <c r="P1576" s="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8" hidden="1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23</v>
      </c>
      <c r="P1577" s="6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8" hidden="1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43.2" hidden="1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8" hidden="1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8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8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8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6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</v>
      </c>
      <c r="P1593" s="6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8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8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8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8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</v>
      </c>
      <c r="P1602" s="6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8" hidden="1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ROUND(+E1603/D1603*100,0)</f>
        <v>108</v>
      </c>
      <c r="P1603" s="6">
        <f t="shared" ref="P1603:P1666" si="101">IF(E1603=0,0,ROUND(+E1603/L1603,2))</f>
        <v>48.33</v>
      </c>
      <c r="Q1603" t="s">
        <v>8325</v>
      </c>
      <c r="R1603" t="s">
        <v>8326</v>
      </c>
      <c r="S1603" s="10">
        <f t="shared" ref="S1603:S1666" si="102">(((J1603/60)/60/24)+DATE(1970,1,1))</f>
        <v>40638.092974537038</v>
      </c>
      <c r="T1603" s="10">
        <f t="shared" ref="T1603:T1666" si="103">(((I1603/60)/60/24)+DATE(1970,1,1))</f>
        <v>40668.092974537038</v>
      </c>
    </row>
    <row r="1604" spans="1:20" ht="28.8" hidden="1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</v>
      </c>
      <c r="P1604" s="6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</v>
      </c>
      <c r="P1605" s="6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8" hidden="1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</v>
      </c>
      <c r="P1606" s="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8" hidden="1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101</v>
      </c>
      <c r="P1607" s="6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8" hidden="1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</v>
      </c>
      <c r="P1608" s="6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8" hidden="1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</v>
      </c>
      <c r="P1609" s="6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</v>
      </c>
      <c r="P1610" s="6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8" hidden="1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idden="1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272</v>
      </c>
      <c r="P1612" s="6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</v>
      </c>
      <c r="P1613" s="6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hidden="1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8" hidden="1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102</v>
      </c>
      <c r="P1615" s="6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8" hidden="1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103</v>
      </c>
      <c r="P1616" s="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8" hidden="1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</v>
      </c>
      <c r="P1617" s="6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8" hidden="1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</v>
      </c>
      <c r="P1618" s="6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146</v>
      </c>
      <c r="P1619" s="6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hidden="1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</v>
      </c>
      <c r="P1620" s="6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8" hidden="1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</v>
      </c>
      <c r="P1621" s="6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113</v>
      </c>
      <c r="P1622" s="6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8" hidden="1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</v>
      </c>
      <c r="P1623" s="6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8" hidden="1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102</v>
      </c>
      <c r="P1624" s="6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8" hidden="1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</v>
      </c>
      <c r="P1625" s="6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hidden="1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hidden="1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</v>
      </c>
      <c r="P1627" s="6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8" hidden="1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</v>
      </c>
      <c r="P1628" s="6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8" hidden="1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6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idden="1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101</v>
      </c>
      <c r="P1630" s="6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104</v>
      </c>
      <c r="P1631" s="6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8" hidden="1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</v>
      </c>
      <c r="P1632" s="6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8" hidden="1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156</v>
      </c>
      <c r="P1633" s="6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8" hidden="1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102</v>
      </c>
      <c r="P1634" s="6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8" hidden="1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6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hidden="1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101</v>
      </c>
      <c r="P1636" s="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hidden="1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</v>
      </c>
      <c r="P1637" s="6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8" hidden="1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104</v>
      </c>
      <c r="P1638" s="6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8" hidden="1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6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8" hidden="1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6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170</v>
      </c>
      <c r="P1642" s="6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idden="1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8" hidden="1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6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125</v>
      </c>
      <c r="P1645" s="6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8" hidden="1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110</v>
      </c>
      <c r="P1646" s="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8" hidden="1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hidden="1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</v>
      </c>
      <c r="P1648" s="6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8" hidden="1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105</v>
      </c>
      <c r="P1649" s="6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8" hidden="1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</v>
      </c>
      <c r="P1650" s="6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8" hidden="1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101</v>
      </c>
      <c r="P1651" s="6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hidden="1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142</v>
      </c>
      <c r="P1652" s="6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8" hidden="1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8" hidden="1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101</v>
      </c>
      <c r="P1654" s="6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8" hidden="1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</v>
      </c>
      <c r="P1655" s="6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8" hidden="1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120</v>
      </c>
      <c r="P1656" s="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143</v>
      </c>
      <c r="P1657" s="6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3.2" hidden="1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</v>
      </c>
      <c r="P1658" s="6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8" hidden="1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105</v>
      </c>
      <c r="P1659" s="6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</v>
      </c>
      <c r="P1660" s="6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8" hidden="1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113</v>
      </c>
      <c r="P1661" s="6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8" hidden="1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1254</v>
      </c>
      <c r="P1662" s="6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43.2" hidden="1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103</v>
      </c>
      <c r="P1663" s="6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8" hidden="1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103</v>
      </c>
      <c r="P1664" s="6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hidden="1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8" hidden="1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</v>
      </c>
      <c r="P1666" s="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8" hidden="1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ROUND(+E1667/D1667*100,0)</f>
        <v>119</v>
      </c>
      <c r="P1667" s="6">
        <f t="shared" ref="P1667:P1730" si="105">IF(E1667=0,0,ROUND(+E1667/L1667,2))</f>
        <v>44.96</v>
      </c>
      <c r="Q1667" t="s">
        <v>8325</v>
      </c>
      <c r="R1667" t="s">
        <v>8346</v>
      </c>
      <c r="S1667" s="10">
        <f t="shared" ref="S1667:S1730" si="106">(((J1667/60)/60/24)+DATE(1970,1,1))</f>
        <v>40564.649456018517</v>
      </c>
      <c r="T1667" s="10">
        <f t="shared" ref="T1667:T1730" si="107">(((I1667/60)/60/24)+DATE(1970,1,1))</f>
        <v>40596.125</v>
      </c>
    </row>
    <row r="1668" spans="1:20" ht="28.8" hidden="1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161</v>
      </c>
      <c r="P1668" s="6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8" hidden="1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127</v>
      </c>
      <c r="P1669" s="6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8" hidden="1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103</v>
      </c>
      <c r="P1670" s="6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hidden="1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43.2" hidden="1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103</v>
      </c>
      <c r="P1672" s="6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101</v>
      </c>
      <c r="P1673" s="6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hidden="1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113</v>
      </c>
      <c r="P1674" s="6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8" hidden="1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</v>
      </c>
      <c r="P1675" s="6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8" hidden="1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202</v>
      </c>
      <c r="P1676" s="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</v>
      </c>
      <c r="P1677" s="6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</v>
      </c>
      <c r="P1678" s="6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8" hidden="1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112</v>
      </c>
      <c r="P1679" s="6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8" hidden="1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</v>
      </c>
      <c r="P1680" s="6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43.2" hidden="1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8" hidden="1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</v>
      </c>
      <c r="P1683" s="6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hidden="1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8" hidden="1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</v>
      </c>
      <c r="P1686" s="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8" hidden="1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8" hidden="1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</v>
      </c>
      <c r="P1689" s="6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43.2" hidden="1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</v>
      </c>
      <c r="P1690" s="6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idden="1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6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8" hidden="1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</v>
      </c>
      <c r="P1692" s="6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</v>
      </c>
      <c r="P1693" s="6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8" hidden="1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48</v>
      </c>
      <c r="P1694" s="6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8" hidden="1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8" hidden="1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hidden="1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12</v>
      </c>
      <c r="P1697" s="6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8" hidden="1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8" hidden="1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</v>
      </c>
      <c r="P1699" s="6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3.2" hidden="1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8" hidden="1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8" hidden="1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</v>
      </c>
      <c r="P1702" s="6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8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8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</v>
      </c>
      <c r="P1706" s="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8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8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8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10</v>
      </c>
      <c r="P1709" s="6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8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8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3.2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8</v>
      </c>
      <c r="P1716" s="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8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8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8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43</v>
      </c>
      <c r="P1719" s="6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8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1</v>
      </c>
      <c r="P1721" s="6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8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6</v>
      </c>
      <c r="P1722" s="6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8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8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7</v>
      </c>
      <c r="P1725" s="6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8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</v>
      </c>
      <c r="P1727" s="6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8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8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</v>
      </c>
      <c r="P1730" s="6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8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ROUND(+E1731/D1731*100,0)</f>
        <v>0</v>
      </c>
      <c r="P1731" s="6">
        <f t="shared" ref="P1731:P1794" si="109">IF(E1731=0,0,ROUND(+E1731/L1731,2))</f>
        <v>0</v>
      </c>
      <c r="Q1731" t="s">
        <v>8325</v>
      </c>
      <c r="R1731" t="s">
        <v>8347</v>
      </c>
      <c r="S1731" s="10">
        <f t="shared" ref="S1731:S1794" si="110">(((J1731/60)/60/24)+DATE(1970,1,1))</f>
        <v>42471.052152777775</v>
      </c>
      <c r="T1731" s="10">
        <f t="shared" ref="T1731:T1794" si="111">(((I1731/60)/60/24)+DATE(1970,1,1))</f>
        <v>42531.052152777775</v>
      </c>
    </row>
    <row r="1732" spans="1:20" ht="28.8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8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8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8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8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8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</v>
      </c>
      <c r="P1739" s="6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8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8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111</v>
      </c>
      <c r="P1743" s="6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8" hidden="1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109</v>
      </c>
      <c r="P1744" s="6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8" hidden="1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</v>
      </c>
      <c r="P1745" s="6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</v>
      </c>
      <c r="P1746" s="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8" hidden="1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</v>
      </c>
      <c r="P1747" s="6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hidden="1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</v>
      </c>
      <c r="P1748" s="6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8" hidden="1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105</v>
      </c>
      <c r="P1749" s="6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130</v>
      </c>
      <c r="P1750" s="6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</v>
      </c>
      <c r="P1751" s="6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202</v>
      </c>
      <c r="P1752" s="6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103</v>
      </c>
      <c r="P1753" s="6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</v>
      </c>
      <c r="P1754" s="6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8" hidden="1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6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8" hidden="1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111</v>
      </c>
      <c r="P1756" s="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8" hidden="1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8" hidden="1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116</v>
      </c>
      <c r="P1759" s="6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8" hidden="1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115</v>
      </c>
      <c r="P1760" s="6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idden="1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107</v>
      </c>
      <c r="P1761" s="6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</v>
      </c>
      <c r="P1762" s="6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6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idden="1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8" hidden="1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102</v>
      </c>
      <c r="P1765" s="6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8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20</v>
      </c>
      <c r="P1766" s="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8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</v>
      </c>
      <c r="P1767" s="6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46</v>
      </c>
      <c r="P1769" s="6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8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4</v>
      </c>
      <c r="P1770" s="6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8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3</v>
      </c>
      <c r="P1771" s="6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8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16</v>
      </c>
      <c r="P1774" s="6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8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</v>
      </c>
      <c r="P1775" s="6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8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46</v>
      </c>
      <c r="P1776" s="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8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</v>
      </c>
      <c r="P1777" s="6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8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8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2</v>
      </c>
      <c r="P1780" s="6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8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</v>
      </c>
      <c r="P1781" s="6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8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40</v>
      </c>
      <c r="P1782" s="6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8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26</v>
      </c>
      <c r="P1783" s="6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8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</v>
      </c>
      <c r="P1784" s="6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8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24</v>
      </c>
      <c r="P1785" s="6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8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40</v>
      </c>
      <c r="P1786" s="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8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</v>
      </c>
      <c r="P1787" s="6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8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48</v>
      </c>
      <c r="P1788" s="6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</v>
      </c>
      <c r="P1789" s="6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8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5</v>
      </c>
      <c r="P1792" s="6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</v>
      </c>
      <c r="P1794" s="6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8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ROUND(+E1795/D1795*100,0)</f>
        <v>1</v>
      </c>
      <c r="P1795" s="6">
        <f t="shared" ref="P1795:P1858" si="113">IF(E1795=0,0,ROUND(+E1795/L1795,2))</f>
        <v>20</v>
      </c>
      <c r="Q1795" t="s">
        <v>8338</v>
      </c>
      <c r="R1795" t="s">
        <v>8339</v>
      </c>
      <c r="S1795" s="10">
        <f t="shared" ref="S1795:S1858" si="114">(((J1795/60)/60/24)+DATE(1970,1,1))</f>
        <v>41940.89166666667</v>
      </c>
      <c r="T1795" s="10">
        <f t="shared" ref="T1795:T1858" si="115">(((I1795/60)/60/24)+DATE(1970,1,1))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</v>
      </c>
      <c r="P1796" s="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39</v>
      </c>
      <c r="P1797" s="6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</v>
      </c>
      <c r="P1798" s="6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8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8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14</v>
      </c>
      <c r="P1800" s="6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2</v>
      </c>
      <c r="P1801" s="6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8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</v>
      </c>
      <c r="P1802" s="6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14</v>
      </c>
      <c r="P1803" s="6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</v>
      </c>
      <c r="P1804" s="6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8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31</v>
      </c>
      <c r="P1805" s="6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8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</v>
      </c>
      <c r="P1806" s="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8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</v>
      </c>
      <c r="P1807" s="6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8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3</v>
      </c>
      <c r="P1808" s="6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</v>
      </c>
      <c r="P1809" s="6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8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</v>
      </c>
      <c r="P1810" s="6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11</v>
      </c>
      <c r="P1811" s="6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0</v>
      </c>
      <c r="P1813" s="6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</v>
      </c>
      <c r="P1814" s="6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8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</v>
      </c>
      <c r="P1816" s="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8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</v>
      </c>
      <c r="P1818" s="6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8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7</v>
      </c>
      <c r="P1822" s="6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8" hidden="1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135</v>
      </c>
      <c r="P1823" s="6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6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8" hidden="1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116</v>
      </c>
      <c r="P1825" s="6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8" hidden="1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idden="1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6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8" hidden="1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101</v>
      </c>
      <c r="P1829" s="6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hidden="1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</v>
      </c>
      <c r="P1830" s="6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8" hidden="1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167</v>
      </c>
      <c r="P1831" s="6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8" hidden="1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102</v>
      </c>
      <c r="P1832" s="6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8" hidden="1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6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8" hidden="1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idden="1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</v>
      </c>
      <c r="P1836" s="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6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idden="1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</v>
      </c>
      <c r="P1838" s="6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hidden="1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307</v>
      </c>
      <c r="P1839" s="6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8" hidden="1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</v>
      </c>
      <c r="P1840" s="6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8" hidden="1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</v>
      </c>
      <c r="P1841" s="6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8" hidden="1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109</v>
      </c>
      <c r="P1842" s="6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102</v>
      </c>
      <c r="P1843" s="6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8" hidden="1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</v>
      </c>
      <c r="P1844" s="6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hidden="1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</v>
      </c>
      <c r="P1845" s="6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8" hidden="1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6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8" hidden="1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138</v>
      </c>
      <c r="P1848" s="6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hidden="1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121</v>
      </c>
      <c r="P1849" s="6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8" hidden="1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</v>
      </c>
      <c r="P1850" s="6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</v>
      </c>
      <c r="P1851" s="6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8" hidden="1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102</v>
      </c>
      <c r="P1852" s="6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8" hidden="1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</v>
      </c>
      <c r="P1853" s="6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8" hidden="1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117</v>
      </c>
      <c r="P1854" s="6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8" hidden="1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102</v>
      </c>
      <c r="P1855" s="6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8" hidden="1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</v>
      </c>
      <c r="P1856" s="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8" hidden="1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</v>
      </c>
      <c r="P1857" s="6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hidden="1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</v>
      </c>
      <c r="P1858" s="6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8" hidden="1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ROUND(+E1859/D1859*100,0)</f>
        <v>100</v>
      </c>
      <c r="P1859" s="6">
        <f t="shared" ref="P1859:P1922" si="117">IF(E1859=0,0,ROUND(+E1859/L1859,2))</f>
        <v>136.36000000000001</v>
      </c>
      <c r="Q1859" t="s">
        <v>8325</v>
      </c>
      <c r="R1859" t="s">
        <v>8326</v>
      </c>
      <c r="S1859" s="10">
        <f t="shared" ref="S1859:S1922" si="118">(((J1859/60)/60/24)+DATE(1970,1,1))</f>
        <v>41864.76866898148</v>
      </c>
      <c r="T1859" s="10">
        <f t="shared" ref="T1859:T1922" si="119">(((I1859/60)/60/24)+DATE(1970,1,1))</f>
        <v>41894.76866898148</v>
      </c>
    </row>
    <row r="1860" spans="1:20" ht="28.8" hidden="1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109</v>
      </c>
      <c r="P1860" s="6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idden="1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132</v>
      </c>
      <c r="P1861" s="6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8" hidden="1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</v>
      </c>
      <c r="P1862" s="6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8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</v>
      </c>
      <c r="P1864" s="6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8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43</v>
      </c>
      <c r="P1866" s="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8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8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8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5</v>
      </c>
      <c r="P1870" s="6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8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8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</v>
      </c>
      <c r="P1872" s="6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72</v>
      </c>
      <c r="P1873" s="6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</v>
      </c>
      <c r="P1874" s="6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3.2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8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</v>
      </c>
      <c r="P1882" s="6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8" hidden="1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173</v>
      </c>
      <c r="P1883" s="6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8" hidden="1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101</v>
      </c>
      <c r="P1884" s="6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8" hidden="1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105</v>
      </c>
      <c r="P1885" s="6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8" hidden="1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</v>
      </c>
      <c r="P1886" s="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8" hidden="1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</v>
      </c>
      <c r="P1887" s="6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8" hidden="1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</v>
      </c>
      <c r="P1888" s="6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8" hidden="1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</v>
      </c>
      <c r="P1889" s="6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hidden="1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</v>
      </c>
      <c r="P1890" s="6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8" hidden="1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107</v>
      </c>
      <c r="P1891" s="6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8" hidden="1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145</v>
      </c>
      <c r="P1892" s="6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43.2" hidden="1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106</v>
      </c>
      <c r="P1893" s="6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8" hidden="1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137</v>
      </c>
      <c r="P1894" s="6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8" hidden="1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6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idden="1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hidden="1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102</v>
      </c>
      <c r="P1897" s="6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8" hidden="1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8" hidden="1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</v>
      </c>
      <c r="P1899" s="6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8" hidden="1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145</v>
      </c>
      <c r="P1900" s="6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8" hidden="1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</v>
      </c>
      <c r="P1901" s="6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hidden="1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</v>
      </c>
      <c r="P1902" s="6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8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8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8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47</v>
      </c>
      <c r="P1905" s="6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8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8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43</v>
      </c>
      <c r="P1908" s="6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8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8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</v>
      </c>
      <c r="P1911" s="6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8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</v>
      </c>
      <c r="P1912" s="6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8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8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</v>
      </c>
      <c r="P1914" s="6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8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8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53</v>
      </c>
      <c r="P1919" s="6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8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</v>
      </c>
      <c r="P1920" s="6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</v>
      </c>
      <c r="P1921" s="6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8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</v>
      </c>
      <c r="P1922" s="6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idden="1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ROUND(+E1923/D1923*100,0)</f>
        <v>137</v>
      </c>
      <c r="P1923" s="6">
        <f t="shared" ref="P1923:P1986" si="121">IF(E1923=0,0,ROUND(+E1923/L1923,2))</f>
        <v>54</v>
      </c>
      <c r="Q1923" t="s">
        <v>8325</v>
      </c>
      <c r="R1923" t="s">
        <v>8329</v>
      </c>
      <c r="S1923" s="10">
        <f t="shared" ref="S1923:S1986" si="122">(((J1923/60)/60/24)+DATE(1970,1,1))</f>
        <v>41074.221562500003</v>
      </c>
      <c r="T1923" s="10">
        <f t="shared" ref="T1923:T1986" si="123">(((I1923/60)/60/24)+DATE(1970,1,1))</f>
        <v>41104.221562500003</v>
      </c>
    </row>
    <row r="1924" spans="1:20" ht="28.8" hidden="1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116</v>
      </c>
      <c r="P1924" s="6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8" hidden="1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241</v>
      </c>
      <c r="P1925" s="6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3.2" hidden="1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hidden="1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</v>
      </c>
      <c r="P1927" s="6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43.2" hidden="1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</v>
      </c>
      <c r="P1928" s="6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</v>
      </c>
      <c r="P1929" s="6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</v>
      </c>
      <c r="P1930" s="6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8" hidden="1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6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hidden="1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121</v>
      </c>
      <c r="P1933" s="6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8" hidden="1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107</v>
      </c>
      <c r="P1934" s="6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8" hidden="1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</v>
      </c>
      <c r="P1935" s="6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124</v>
      </c>
      <c r="P1936" s="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8" hidden="1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8" hidden="1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117</v>
      </c>
      <c r="P1938" s="6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8" hidden="1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</v>
      </c>
      <c r="P1939" s="6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8" hidden="1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116</v>
      </c>
      <c r="P1940" s="6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8" hidden="1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111</v>
      </c>
      <c r="P1941" s="6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8" hidden="1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171</v>
      </c>
      <c r="P1942" s="6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</v>
      </c>
      <c r="P1943" s="6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8" hidden="1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</v>
      </c>
      <c r="P1944" s="6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8" hidden="1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</v>
      </c>
      <c r="P1945" s="6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8" hidden="1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</v>
      </c>
      <c r="P1946" s="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8" hidden="1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</v>
      </c>
      <c r="P1947" s="6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8" hidden="1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150</v>
      </c>
      <c r="P1948" s="6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3.2" hidden="1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101</v>
      </c>
      <c r="P1949" s="6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idden="1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</v>
      </c>
      <c r="P1950" s="6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8" hidden="1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</v>
      </c>
      <c r="P1951" s="6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8" hidden="1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201</v>
      </c>
      <c r="P1952" s="6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8" hidden="1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</v>
      </c>
      <c r="P1953" s="6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8" hidden="1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</v>
      </c>
      <c r="P1954" s="6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8" hidden="1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226</v>
      </c>
      <c r="P1955" s="6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idden="1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699</v>
      </c>
      <c r="P1956" s="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399</v>
      </c>
      <c r="P1957" s="6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</v>
      </c>
      <c r="P1958" s="6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168</v>
      </c>
      <c r="P1959" s="6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8" hidden="1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1436</v>
      </c>
      <c r="P1960" s="6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8" hidden="1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157</v>
      </c>
      <c r="P1961" s="6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8" hidden="1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118</v>
      </c>
      <c r="P1962" s="6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8" hidden="1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</v>
      </c>
      <c r="P1963" s="6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193</v>
      </c>
      <c r="P1964" s="6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8" hidden="1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8" hidden="1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260</v>
      </c>
      <c r="P1966" s="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8" hidden="1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</v>
      </c>
      <c r="P1967" s="6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8" hidden="1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207</v>
      </c>
      <c r="P1968" s="6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8" hidden="1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</v>
      </c>
      <c r="P1969" s="6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285</v>
      </c>
      <c r="P1970" s="6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</v>
      </c>
      <c r="P1971" s="6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8" hidden="1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1132</v>
      </c>
      <c r="P1972" s="6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</v>
      </c>
      <c r="P1973" s="6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8" hidden="1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</v>
      </c>
      <c r="P1974" s="6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8" hidden="1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257</v>
      </c>
      <c r="P1975" s="6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8" hidden="1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</v>
      </c>
      <c r="P1976" s="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209</v>
      </c>
      <c r="P1977" s="6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idden="1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347</v>
      </c>
      <c r="P1978" s="6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8" hidden="1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</v>
      </c>
      <c r="P1979" s="6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8" hidden="1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1027</v>
      </c>
      <c r="P1980" s="6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8" hidden="1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115</v>
      </c>
      <c r="P1981" s="6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idden="1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355</v>
      </c>
      <c r="P1982" s="6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8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8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</v>
      </c>
      <c r="P1985" s="6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3.2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</v>
      </c>
      <c r="P1986" s="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ROUND(+E1987/D1987*100,0)</f>
        <v>3</v>
      </c>
      <c r="P1987" s="6">
        <f t="shared" ref="P1987:P2050" si="125">IF(E1987=0,0,ROUND(+E1987/L1987,2))</f>
        <v>12.75</v>
      </c>
      <c r="Q1987" t="s">
        <v>8338</v>
      </c>
      <c r="R1987" t="s">
        <v>8350</v>
      </c>
      <c r="S1987" s="10">
        <f t="shared" ref="S1987:S2050" si="126">(((J1987/60)/60/24)+DATE(1970,1,1))</f>
        <v>42555.698738425926</v>
      </c>
      <c r="T1987" s="10">
        <f t="shared" ref="T1987:T2050" si="127">(((I1987/60)/60/24)+DATE(1970,1,1))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</v>
      </c>
      <c r="P1989" s="6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8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8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</v>
      </c>
      <c r="P1993" s="6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8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8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</v>
      </c>
      <c r="P2000" s="6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1</v>
      </c>
      <c r="P2001" s="6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hidden="1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</v>
      </c>
      <c r="P2003" s="6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8" hidden="1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217</v>
      </c>
      <c r="P2004" s="6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43.2" hidden="1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6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8" hidden="1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</v>
      </c>
      <c r="P2006" s="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8" hidden="1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124</v>
      </c>
      <c r="P2007" s="6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3.2" hidden="1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248</v>
      </c>
      <c r="P2008" s="6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hidden="1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116</v>
      </c>
      <c r="P2009" s="6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8" hidden="1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</v>
      </c>
      <c r="P2010" s="6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8" hidden="1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</v>
      </c>
      <c r="P2011" s="6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</v>
      </c>
      <c r="P2012" s="6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8" hidden="1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820</v>
      </c>
      <c r="P2013" s="6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8" hidden="1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235</v>
      </c>
      <c r="P2014" s="6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8" hidden="1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495</v>
      </c>
      <c r="P2015" s="6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8" hidden="1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7814</v>
      </c>
      <c r="P2016" s="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8" hidden="1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</v>
      </c>
      <c r="P2017" s="6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922</v>
      </c>
      <c r="P2018" s="6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8" hidden="1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</v>
      </c>
      <c r="P2019" s="6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8" hidden="1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</v>
      </c>
      <c r="P2020" s="6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8" hidden="1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485</v>
      </c>
      <c r="P2021" s="6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</v>
      </c>
      <c r="P2022" s="6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</v>
      </c>
      <c r="P2023" s="6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8" hidden="1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</v>
      </c>
      <c r="P2024" s="6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hidden="1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</v>
      </c>
      <c r="P2025" s="6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8" hidden="1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</v>
      </c>
      <c r="P2026" s="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8" hidden="1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</v>
      </c>
      <c r="P2027" s="6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idden="1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</v>
      </c>
      <c r="P2028" s="6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8" hidden="1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</v>
      </c>
      <c r="P2029" s="6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idden="1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</v>
      </c>
      <c r="P2030" s="6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8" hidden="1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</v>
      </c>
      <c r="P2031" s="6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8" hidden="1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</v>
      </c>
      <c r="P2032" s="6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hidden="1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</v>
      </c>
      <c r="P2033" s="6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8" hidden="1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</v>
      </c>
      <c r="P2034" s="6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179</v>
      </c>
      <c r="P2035" s="6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hidden="1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387</v>
      </c>
      <c r="P2036" s="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8" hidden="1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</v>
      </c>
      <c r="P2037" s="6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8" hidden="1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132</v>
      </c>
      <c r="P2038" s="6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8" hidden="1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</v>
      </c>
      <c r="P2039" s="6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8" hidden="1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421</v>
      </c>
      <c r="P2040" s="6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</v>
      </c>
      <c r="P2041" s="6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</v>
      </c>
      <c r="P2042" s="6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8" hidden="1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182</v>
      </c>
      <c r="P2043" s="6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8" hidden="1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124</v>
      </c>
      <c r="P2044" s="6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8" hidden="1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</v>
      </c>
      <c r="P2045" s="6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8" hidden="1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</v>
      </c>
      <c r="P2046" s="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8" hidden="1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</v>
      </c>
      <c r="P2047" s="6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8" hidden="1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</v>
      </c>
      <c r="P2048" s="6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8" hidden="1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103</v>
      </c>
      <c r="P2049" s="6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8" hidden="1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</v>
      </c>
      <c r="P2050" s="6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ROUND(+E2051/D2051*100,0)</f>
        <v>120</v>
      </c>
      <c r="P2051" s="6">
        <f t="shared" ref="P2051:P2114" si="129">IF(E2051=0,0,ROUND(+E2051/L2051,2))</f>
        <v>80.989999999999995</v>
      </c>
      <c r="Q2051" t="s">
        <v>8319</v>
      </c>
      <c r="R2051" t="s">
        <v>8349</v>
      </c>
      <c r="S2051" s="10">
        <f t="shared" ref="S2051:S2114" si="130">(((J2051/60)/60/24)+DATE(1970,1,1))</f>
        <v>41575.527349537035</v>
      </c>
      <c r="T2051" s="10">
        <f t="shared" ref="T2051:T2114" si="131">(((I2051/60)/60/24)+DATE(1970,1,1))</f>
        <v>41610.957638888889</v>
      </c>
    </row>
    <row r="2052" spans="1:20" ht="28.8" hidden="1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</v>
      </c>
      <c r="P2052" s="6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8" hidden="1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</v>
      </c>
      <c r="P2053" s="6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8" hidden="1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</v>
      </c>
      <c r="P2054" s="6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8" hidden="1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</v>
      </c>
      <c r="P2055" s="6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8" hidden="1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114</v>
      </c>
      <c r="P2056" s="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8" hidden="1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</v>
      </c>
      <c r="P2057" s="6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8" hidden="1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</v>
      </c>
      <c r="P2058" s="6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8" hidden="1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</v>
      </c>
      <c r="P2059" s="6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idden="1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</v>
      </c>
      <c r="P2060" s="6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</v>
      </c>
      <c r="P2061" s="6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8" hidden="1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</v>
      </c>
      <c r="P2062" s="6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8" hidden="1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108</v>
      </c>
      <c r="P2063" s="6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hidden="1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115</v>
      </c>
      <c r="P2064" s="6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</v>
      </c>
      <c r="P2065" s="6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8" hidden="1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</v>
      </c>
      <c r="P2066" s="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</v>
      </c>
      <c r="P2067" s="6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8" hidden="1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219</v>
      </c>
      <c r="P2068" s="6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8" hidden="1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</v>
      </c>
      <c r="P2070" s="6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8" hidden="1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</v>
      </c>
      <c r="P2071" s="6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8" hidden="1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</v>
      </c>
      <c r="P2072" s="6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8" hidden="1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281</v>
      </c>
      <c r="P2073" s="6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hidden="1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111</v>
      </c>
      <c r="P2074" s="6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8" hidden="1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8" hidden="1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</v>
      </c>
      <c r="P2077" s="6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</v>
      </c>
      <c r="P2078" s="6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8" hidden="1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116</v>
      </c>
      <c r="P2079" s="6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8" hidden="1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</v>
      </c>
      <c r="P2080" s="6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hidden="1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</v>
      </c>
      <c r="P2081" s="6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8" hidden="1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8" hidden="1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115</v>
      </c>
      <c r="P2083" s="6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8" hidden="1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111</v>
      </c>
      <c r="P2084" s="6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8" hidden="1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8" hidden="1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</v>
      </c>
      <c r="P2086" s="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hidden="1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124</v>
      </c>
      <c r="P2087" s="6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8" hidden="1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101</v>
      </c>
      <c r="P2088" s="6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hidden="1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8" hidden="1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116</v>
      </c>
      <c r="P2090" s="6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</v>
      </c>
      <c r="P2091" s="6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</v>
      </c>
      <c r="P2092" s="6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8" hidden="1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</v>
      </c>
      <c r="P2093" s="6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8" hidden="1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</v>
      </c>
      <c r="P2094" s="6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8" hidden="1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</v>
      </c>
      <c r="P2095" s="6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hidden="1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121</v>
      </c>
      <c r="P2096" s="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8" hidden="1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6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8" hidden="1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102</v>
      </c>
      <c r="P2098" s="6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8" hidden="1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6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8" hidden="1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</v>
      </c>
      <c r="P2100" s="6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</v>
      </c>
      <c r="P2101" s="6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8" hidden="1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137</v>
      </c>
      <c r="P2102" s="6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8" hidden="1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</v>
      </c>
      <c r="P2103" s="6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8" hidden="1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6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idden="1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</v>
      </c>
      <c r="P2105" s="6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8" hidden="1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hidden="1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6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8" hidden="1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</v>
      </c>
      <c r="P2108" s="6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8" hidden="1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108</v>
      </c>
      <c r="P2109" s="6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8" hidden="1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</v>
      </c>
      <c r="P2110" s="6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hidden="1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107</v>
      </c>
      <c r="P2111" s="6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</v>
      </c>
      <c r="P2112" s="6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8" hidden="1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107</v>
      </c>
      <c r="P2113" s="6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8" hidden="1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6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idden="1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ROUND(+E2115/D2115*100,0)</f>
        <v>105</v>
      </c>
      <c r="P2115" s="6">
        <f t="shared" ref="P2115:P2178" si="133">IF(E2115=0,0,ROUND(+E2115/L2115,2))</f>
        <v>68.599999999999994</v>
      </c>
      <c r="Q2115" t="s">
        <v>8325</v>
      </c>
      <c r="R2115" t="s">
        <v>8329</v>
      </c>
      <c r="S2115" s="10">
        <f t="shared" ref="S2115:S2178" si="134">(((J2115/60)/60/24)+DATE(1970,1,1))</f>
        <v>41870.86546296296</v>
      </c>
      <c r="T2115" s="10">
        <f t="shared" ref="T2115:T2178" si="135">(((I2115/60)/60/24)+DATE(1970,1,1))</f>
        <v>41905.86546296296</v>
      </c>
    </row>
    <row r="2116" spans="1:20" ht="28.8" hidden="1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105</v>
      </c>
      <c r="P2116" s="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8" hidden="1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226</v>
      </c>
      <c r="P2117" s="6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8" hidden="1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101</v>
      </c>
      <c r="P2118" s="6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148</v>
      </c>
      <c r="P2119" s="6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135</v>
      </c>
      <c r="P2120" s="6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8" hidden="1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101</v>
      </c>
      <c r="P2121" s="6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101</v>
      </c>
      <c r="P2122" s="6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</v>
      </c>
      <c r="P2124" s="6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43.2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8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</v>
      </c>
      <c r="P2127" s="6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8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29</v>
      </c>
      <c r="P2129" s="6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8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8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12</v>
      </c>
      <c r="P2131" s="6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8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6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8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</v>
      </c>
      <c r="P2134" s="6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2</v>
      </c>
      <c r="P2135" s="6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8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2</v>
      </c>
      <c r="P2136" s="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8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10</v>
      </c>
      <c r="P2137" s="6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8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0</v>
      </c>
      <c r="P2138" s="6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8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</v>
      </c>
      <c r="P2139" s="6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13</v>
      </c>
      <c r="P2140" s="6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</v>
      </c>
      <c r="P2141" s="6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</v>
      </c>
      <c r="P2142" s="6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6</v>
      </c>
      <c r="P2144" s="6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8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2</v>
      </c>
      <c r="P2146" s="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8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</v>
      </c>
      <c r="P2147" s="6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1</v>
      </c>
      <c r="P2149" s="6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8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8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</v>
      </c>
      <c r="P2153" s="6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8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8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3</v>
      </c>
      <c r="P2158" s="6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</v>
      </c>
      <c r="P2159" s="6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8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7</v>
      </c>
      <c r="P2160" s="6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3.2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8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1</v>
      </c>
      <c r="P2162" s="6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idden="1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116</v>
      </c>
      <c r="P2163" s="6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8" hidden="1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</v>
      </c>
      <c r="P2164" s="6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8" hidden="1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</v>
      </c>
      <c r="P2165" s="6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idden="1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103</v>
      </c>
      <c r="P2166" s="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139</v>
      </c>
      <c r="P2167" s="6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3.2" hidden="1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147</v>
      </c>
      <c r="P2168" s="6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122</v>
      </c>
      <c r="P2170" s="6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hidden="1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6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8" hidden="1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181</v>
      </c>
      <c r="P2172" s="6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8" hidden="1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</v>
      </c>
      <c r="P2173" s="6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6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8" hidden="1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127</v>
      </c>
      <c r="P2175" s="6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8" hidden="1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103</v>
      </c>
      <c r="P2176" s="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8" hidden="1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6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8" hidden="1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</v>
      </c>
      <c r="P2178" s="6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3.2" hidden="1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ROUND(+E2179/D2179*100,0)</f>
        <v>100</v>
      </c>
      <c r="P2179" s="6">
        <f t="shared" ref="P2179:P2242" si="137">IF(E2179=0,0,ROUND(+E2179/L2179,2))</f>
        <v>65.87</v>
      </c>
      <c r="Q2179" t="s">
        <v>8325</v>
      </c>
      <c r="R2179" t="s">
        <v>8326</v>
      </c>
      <c r="S2179" s="10">
        <f t="shared" ref="S2179:S2242" si="138">(((J2179/60)/60/24)+DATE(1970,1,1))</f>
        <v>42502.250775462962</v>
      </c>
      <c r="T2179" s="10">
        <f t="shared" ref="T2179:T2242" si="139">(((I2179/60)/60/24)+DATE(1970,1,1))</f>
        <v>42527.250775462962</v>
      </c>
    </row>
    <row r="2180" spans="1:20" ht="28.8" hidden="1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139</v>
      </c>
      <c r="P2180" s="6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hidden="1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</v>
      </c>
      <c r="P2181" s="6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</v>
      </c>
      <c r="P2182" s="6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8" hidden="1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</v>
      </c>
      <c r="P2183" s="6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8" hidden="1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</v>
      </c>
      <c r="P2184" s="6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8" hidden="1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</v>
      </c>
      <c r="P2185" s="6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hidden="1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285</v>
      </c>
      <c r="P2186" s="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1857</v>
      </c>
      <c r="P2187" s="6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hidden="1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110</v>
      </c>
      <c r="P2188" s="6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8" hidden="1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1015</v>
      </c>
      <c r="P2189" s="6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8" hidden="1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</v>
      </c>
      <c r="P2190" s="6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8" hidden="1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</v>
      </c>
      <c r="P2191" s="6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8" hidden="1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185</v>
      </c>
      <c r="P2192" s="6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8" hidden="1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</v>
      </c>
      <c r="P2194" s="6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hidden="1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</v>
      </c>
      <c r="P2195" s="6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hidden="1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</v>
      </c>
      <c r="P2196" s="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</v>
      </c>
      <c r="P2197" s="6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idden="1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114</v>
      </c>
      <c r="P2198" s="6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8" hidden="1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</v>
      </c>
      <c r="P2199" s="6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8" hidden="1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133</v>
      </c>
      <c r="P2200" s="6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idden="1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147</v>
      </c>
      <c r="P2201" s="6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8" hidden="1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</v>
      </c>
      <c r="P2202" s="6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8" hidden="1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383</v>
      </c>
      <c r="P2203" s="6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</v>
      </c>
      <c r="P2204" s="6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8" hidden="1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8" hidden="1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133</v>
      </c>
      <c r="P2206" s="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8" hidden="1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6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8" hidden="1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103</v>
      </c>
      <c r="P2208" s="6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8" hidden="1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6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8" hidden="1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102</v>
      </c>
      <c r="P2210" s="6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151</v>
      </c>
      <c r="P2211" s="6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8" hidden="1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</v>
      </c>
      <c r="P2212" s="6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</v>
      </c>
      <c r="P2214" s="6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3.2" hidden="1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8" hidden="1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293</v>
      </c>
      <c r="P2216" s="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</v>
      </c>
      <c r="P2217" s="6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8" hidden="1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106</v>
      </c>
      <c r="P2218" s="6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8" hidden="1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</v>
      </c>
      <c r="P2219" s="6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8" hidden="1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123</v>
      </c>
      <c r="P2220" s="6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8" hidden="1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102</v>
      </c>
      <c r="P2221" s="6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8" hidden="1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</v>
      </c>
      <c r="P2222" s="6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8" hidden="1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</v>
      </c>
      <c r="P2223" s="6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8" hidden="1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hidden="1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8" hidden="1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</v>
      </c>
      <c r="P2226" s="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8" hidden="1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945</v>
      </c>
      <c r="P2227" s="6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8" hidden="1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</v>
      </c>
      <c r="P2228" s="6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8" hidden="1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</v>
      </c>
      <c r="P2229" s="6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hidden="1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</v>
      </c>
      <c r="P2230" s="6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</v>
      </c>
      <c r="P2231" s="6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126</v>
      </c>
      <c r="P2232" s="6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8" hidden="1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</v>
      </c>
      <c r="P2233" s="6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8" hidden="1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496</v>
      </c>
      <c r="P2234" s="6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8" hidden="1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</v>
      </c>
      <c r="P2235" s="6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8" hidden="1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</v>
      </c>
      <c r="P2237" s="6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8" hidden="1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</v>
      </c>
      <c r="P2238" s="6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8" hidden="1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353</v>
      </c>
      <c r="P2239" s="6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</v>
      </c>
      <c r="P2240" s="6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</v>
      </c>
      <c r="P2241" s="6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8" hidden="1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271</v>
      </c>
      <c r="P2242" s="6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8" hidden="1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ROUND(+E2243/D2243*100,0)</f>
        <v>806</v>
      </c>
      <c r="P2243" s="6">
        <f t="shared" ref="P2243:P2306" si="141">IF(E2243=0,0,ROUND(+E2243/L2243,2))</f>
        <v>49.47</v>
      </c>
      <c r="Q2243" t="s">
        <v>8333</v>
      </c>
      <c r="R2243" t="s">
        <v>8351</v>
      </c>
      <c r="S2243" s="10">
        <f t="shared" ref="S2243:S2306" si="142">(((J2243/60)/60/24)+DATE(1970,1,1))</f>
        <v>42766.827546296292</v>
      </c>
      <c r="T2243" s="10">
        <f t="shared" ref="T2243:T2306" si="143">(((I2243/60)/60/24)+DATE(1970,1,1))</f>
        <v>42796.827546296292</v>
      </c>
    </row>
    <row r="2244" spans="1:20" ht="28.8" hidden="1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</v>
      </c>
      <c r="P2244" s="6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6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8" hidden="1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</v>
      </c>
      <c r="P2246" s="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8" hidden="1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</v>
      </c>
      <c r="P2247" s="6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8" hidden="1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</v>
      </c>
      <c r="P2248" s="6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</v>
      </c>
      <c r="P2249" s="6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8" hidden="1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</v>
      </c>
      <c r="P2250" s="6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8" hidden="1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169</v>
      </c>
      <c r="P2251" s="6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8" hidden="1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</v>
      </c>
      <c r="P2252" s="6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8" hidden="1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</v>
      </c>
      <c r="P2253" s="6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8" hidden="1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</v>
      </c>
      <c r="P2254" s="6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8" hidden="1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113</v>
      </c>
      <c r="P2255" s="6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hidden="1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460</v>
      </c>
      <c r="P2256" s="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287</v>
      </c>
      <c r="P2257" s="6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8" hidden="1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hidden="1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</v>
      </c>
      <c r="P2259" s="6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147</v>
      </c>
      <c r="P2260" s="6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8" hidden="1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</v>
      </c>
      <c r="P2261" s="6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8" hidden="1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327</v>
      </c>
      <c r="P2262" s="6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780</v>
      </c>
      <c r="P2263" s="6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hidden="1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</v>
      </c>
      <c r="P2264" s="6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8" hidden="1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116</v>
      </c>
      <c r="P2265" s="6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hidden="1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</v>
      </c>
      <c r="P2266" s="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8" hidden="1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299</v>
      </c>
      <c r="P2267" s="6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8" hidden="1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</v>
      </c>
      <c r="P2268" s="6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381</v>
      </c>
      <c r="P2269" s="6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103</v>
      </c>
      <c r="P2270" s="6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8" hidden="1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1802</v>
      </c>
      <c r="P2271" s="6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8" hidden="1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</v>
      </c>
      <c r="P2272" s="6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8" hidden="1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</v>
      </c>
      <c r="P2273" s="6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8" hidden="1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1357</v>
      </c>
      <c r="P2274" s="6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8" hidden="1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</v>
      </c>
      <c r="P2275" s="6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3.2" hidden="1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120</v>
      </c>
      <c r="P2276" s="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8" hidden="1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408</v>
      </c>
      <c r="P2277" s="6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8" hidden="1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106</v>
      </c>
      <c r="P2278" s="6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8" hidden="1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</v>
      </c>
      <c r="P2279" s="6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271</v>
      </c>
      <c r="P2280" s="6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8" hidden="1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154</v>
      </c>
      <c r="P2281" s="6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3.2" hidden="1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404</v>
      </c>
      <c r="P2282" s="6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8" hidden="1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6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</v>
      </c>
      <c r="P2284" s="6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8" hidden="1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101</v>
      </c>
      <c r="P2285" s="6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idden="1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</v>
      </c>
      <c r="P2286" s="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8" hidden="1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</v>
      </c>
      <c r="P2287" s="6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8" hidden="1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</v>
      </c>
      <c r="P2288" s="6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8" hidden="1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120</v>
      </c>
      <c r="P2289" s="6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8" hidden="1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8" hidden="1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</v>
      </c>
      <c r="P2292" s="6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8" hidden="1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173</v>
      </c>
      <c r="P2293" s="6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8" hidden="1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</v>
      </c>
      <c r="P2294" s="6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</v>
      </c>
      <c r="P2295" s="6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8" hidden="1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</v>
      </c>
      <c r="P2296" s="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8" hidden="1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</v>
      </c>
      <c r="P2297" s="6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8" hidden="1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</v>
      </c>
      <c r="P2298" s="6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101</v>
      </c>
      <c r="P2299" s="6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8" hidden="1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</v>
      </c>
      <c r="P2300" s="6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8" hidden="1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</v>
      </c>
      <c r="P2301" s="6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8" hidden="1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</v>
      </c>
      <c r="P2302" s="6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134</v>
      </c>
      <c r="P2303" s="6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8" hidden="1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171</v>
      </c>
      <c r="P2304" s="6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8" hidden="1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</v>
      </c>
      <c r="P2305" s="6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8" hidden="1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101</v>
      </c>
      <c r="P2306" s="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8" hidden="1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ROUND(+E2307/D2307*100,0)</f>
        <v>101</v>
      </c>
      <c r="P2307" s="6">
        <f t="shared" ref="P2307:P2370" si="145">IF(E2307=0,0,ROUND(+E2307/L2307,2))</f>
        <v>109.11</v>
      </c>
      <c r="Q2307" t="s">
        <v>8325</v>
      </c>
      <c r="R2307" t="s">
        <v>8329</v>
      </c>
      <c r="S2307" s="10">
        <f t="shared" ref="S2307:S2370" si="146">(((J2307/60)/60/24)+DATE(1970,1,1))</f>
        <v>41834.695277777777</v>
      </c>
      <c r="T2307" s="10">
        <f t="shared" ref="T2307:T2370" si="147">(((I2307/60)/60/24)+DATE(1970,1,1))</f>
        <v>41859.75</v>
      </c>
    </row>
    <row r="2308" spans="1:20" ht="28.8" hidden="1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107</v>
      </c>
      <c r="P2308" s="6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8" hidden="1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107</v>
      </c>
      <c r="P2309" s="6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8" hidden="1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</v>
      </c>
      <c r="P2310" s="6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8" hidden="1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107</v>
      </c>
      <c r="P2311" s="6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8" hidden="1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429</v>
      </c>
      <c r="P2312" s="6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8" hidden="1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</v>
      </c>
      <c r="P2313" s="6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8" hidden="1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108</v>
      </c>
      <c r="P2314" s="6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176</v>
      </c>
      <c r="P2315" s="6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157</v>
      </c>
      <c r="P2316" s="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hidden="1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103</v>
      </c>
      <c r="P2317" s="6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3.2" hidden="1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</v>
      </c>
      <c r="P2318" s="6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8" hidden="1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6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43.2" hidden="1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</v>
      </c>
      <c r="P2320" s="6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8" hidden="1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108</v>
      </c>
      <c r="P2321" s="6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8" hidden="1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109</v>
      </c>
      <c r="P2322" s="6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8" hidden="1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</v>
      </c>
      <c r="P2323" s="6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8" hidden="1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8" hidden="1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hidden="1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21</v>
      </c>
      <c r="P2326" s="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8" hidden="1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6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8" hidden="1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</v>
      </c>
      <c r="P2329" s="6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</v>
      </c>
      <c r="P2330" s="6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8" hidden="1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8" hidden="1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</v>
      </c>
      <c r="P2332" s="6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8" hidden="1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</v>
      </c>
      <c r="P2333" s="6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8" hidden="1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</v>
      </c>
      <c r="P2334" s="6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8" hidden="1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</v>
      </c>
      <c r="P2335" s="6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8" hidden="1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102</v>
      </c>
      <c r="P2336" s="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8" hidden="1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</v>
      </c>
      <c r="P2337" s="6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8" hidden="1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521</v>
      </c>
      <c r="P2338" s="6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111</v>
      </c>
      <c r="P2339" s="6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8" hidden="1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</v>
      </c>
      <c r="P2340" s="6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8" hidden="1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</v>
      </c>
      <c r="P2341" s="6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8" hidden="1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106</v>
      </c>
      <c r="P2342" s="6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8" hidden="1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8" hidden="1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8" hidden="1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8" hidden="1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8" hidden="1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8" hidden="1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8" hidden="1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8" hidden="1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8" hidden="1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idden="1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1</v>
      </c>
      <c r="P2353" s="6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8" hidden="1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8" hidden="1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8" hidden="1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8" hidden="1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hidden="1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8" hidden="1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8" hidden="1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8" hidden="1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8" hidden="1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8" hidden="1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8" hidden="1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11</v>
      </c>
      <c r="P2368" s="6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8" hidden="1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</v>
      </c>
      <c r="P2369" s="6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8" hidden="1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8" hidden="1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ROUND(+E2371/D2371*100,0)</f>
        <v>0</v>
      </c>
      <c r="P2371" s="6">
        <f t="shared" ref="P2371:P2434" si="149">IF(E2371=0,0,ROUND(+E2371/L2371,2))</f>
        <v>0</v>
      </c>
      <c r="Q2371" t="s">
        <v>8319</v>
      </c>
      <c r="R2371" t="s">
        <v>8320</v>
      </c>
      <c r="S2371" s="10">
        <f t="shared" ref="S2371:S2434" si="150">(((J2371/60)/60/24)+DATE(1970,1,1))</f>
        <v>42380.812627314815</v>
      </c>
      <c r="T2371" s="10">
        <f t="shared" ref="T2371:T2434" si="151">(((I2371/60)/60/24)+DATE(1970,1,1))</f>
        <v>42410.812627314815</v>
      </c>
    </row>
    <row r="2372" spans="1:20" ht="28.8" hidden="1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8" hidden="1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8" hidden="1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8" hidden="1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11</v>
      </c>
      <c r="P2378" s="6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8" hidden="1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hidden="1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8" hidden="1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</v>
      </c>
      <c r="P2382" s="6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8" hidden="1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2</v>
      </c>
      <c r="P2383" s="6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43.2" hidden="1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8" hidden="1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hidden="1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8" hidden="1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</v>
      </c>
      <c r="P2387" s="6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8" hidden="1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8" hidden="1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8" hidden="1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</v>
      </c>
      <c r="P2390" s="6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3.2" hidden="1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8" hidden="1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8" hidden="1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8" hidden="1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8" hidden="1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8" hidden="1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8" hidden="1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8" hidden="1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8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1</v>
      </c>
      <c r="P2403" s="6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8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17</v>
      </c>
      <c r="P2405" s="6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8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</v>
      </c>
      <c r="P2408" s="6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8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</v>
      </c>
      <c r="P2409" s="6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2</v>
      </c>
      <c r="P2411" s="6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8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1</v>
      </c>
      <c r="P2413" s="6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8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1</v>
      </c>
      <c r="P2415" s="6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8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</v>
      </c>
      <c r="P2416" s="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1</v>
      </c>
      <c r="P2417" s="6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8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8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15</v>
      </c>
      <c r="P2422" s="6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8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</v>
      </c>
      <c r="P2426" s="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8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8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8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8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8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ROUND(+E2435/D2435*100,0)</f>
        <v>0</v>
      </c>
      <c r="P2435" s="6">
        <f t="shared" ref="P2435:P2498" si="153">IF(E2435=0,0,ROUND(+E2435/L2435,2))</f>
        <v>0</v>
      </c>
      <c r="Q2435" t="s">
        <v>8336</v>
      </c>
      <c r="R2435" t="s">
        <v>8337</v>
      </c>
      <c r="S2435" s="10">
        <f t="shared" ref="S2435:S2498" si="154">(((J2435/60)/60/24)+DATE(1970,1,1))</f>
        <v>42397.89980324074</v>
      </c>
      <c r="T2435" s="10">
        <f t="shared" ref="T2435:T2498" si="155">(((I2435/60)/60/24)+DATE(1970,1,1))</f>
        <v>42427.89980324074</v>
      </c>
    </row>
    <row r="2436" spans="1:20" ht="28.8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8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8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8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idden="1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108</v>
      </c>
      <c r="P2443" s="6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126</v>
      </c>
      <c r="P2444" s="6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203</v>
      </c>
      <c r="P2445" s="6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109</v>
      </c>
      <c r="P2446" s="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8" hidden="1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173</v>
      </c>
      <c r="P2447" s="6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hidden="1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168</v>
      </c>
      <c r="P2448" s="6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8" hidden="1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</v>
      </c>
      <c r="P2449" s="6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108</v>
      </c>
      <c r="P2450" s="6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8" hidden="1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8" hidden="1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102</v>
      </c>
      <c r="P2452" s="6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8" hidden="1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</v>
      </c>
      <c r="P2453" s="6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8" hidden="1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155</v>
      </c>
      <c r="P2455" s="6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8" hidden="1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101</v>
      </c>
      <c r="P2456" s="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8" hidden="1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6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8" hidden="1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181</v>
      </c>
      <c r="P2458" s="6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8" hidden="1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</v>
      </c>
      <c r="P2459" s="6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hidden="1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</v>
      </c>
      <c r="P2460" s="6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hidden="1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</v>
      </c>
      <c r="P2461" s="6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101</v>
      </c>
      <c r="P2462" s="6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8" hidden="1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104</v>
      </c>
      <c r="P2463" s="6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8" hidden="1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111</v>
      </c>
      <c r="P2464" s="6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8" hidden="1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</v>
      </c>
      <c r="P2466" s="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</v>
      </c>
      <c r="P2467" s="6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8" hidden="1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6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8" hidden="1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119</v>
      </c>
      <c r="P2469" s="6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hidden="1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</v>
      </c>
      <c r="P2470" s="6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8" hidden="1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114</v>
      </c>
      <c r="P2471" s="6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8" hidden="1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</v>
      </c>
      <c r="P2472" s="6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8" hidden="1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6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3.2" hidden="1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136</v>
      </c>
      <c r="P2474" s="6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8" hidden="1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6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3.2" hidden="1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</v>
      </c>
      <c r="P2476" s="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105</v>
      </c>
      <c r="P2477" s="6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8" hidden="1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</v>
      </c>
      <c r="P2478" s="6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</v>
      </c>
      <c r="P2479" s="6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128</v>
      </c>
      <c r="P2480" s="6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</v>
      </c>
      <c r="P2481" s="6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8" hidden="1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8" hidden="1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113</v>
      </c>
      <c r="P2483" s="6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8" hidden="1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hidden="1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114</v>
      </c>
      <c r="P2485" s="6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hidden="1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</v>
      </c>
      <c r="P2486" s="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8" hidden="1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</v>
      </c>
      <c r="P2487" s="6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266</v>
      </c>
      <c r="P2488" s="6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8" hidden="1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</v>
      </c>
      <c r="P2489" s="6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hidden="1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107</v>
      </c>
      <c r="P2490" s="6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8" hidden="1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8" hidden="1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</v>
      </c>
      <c r="P2492" s="6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8" hidden="1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6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8" hidden="1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129</v>
      </c>
      <c r="P2495" s="6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8" hidden="1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</v>
      </c>
      <c r="P2496" s="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8" hidden="1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128</v>
      </c>
      <c r="P2497" s="6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8" hidden="1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ROUND(+E2499/D2499*100,0)</f>
        <v>113</v>
      </c>
      <c r="P2499" s="6">
        <f t="shared" ref="P2499:P2562" si="157">IF(E2499=0,0,ROUND(+E2499/L2499,2))</f>
        <v>80.55</v>
      </c>
      <c r="Q2499" t="s">
        <v>8325</v>
      </c>
      <c r="R2499" t="s">
        <v>8329</v>
      </c>
      <c r="S2499" s="10">
        <f t="shared" ref="S2499:S2562" si="158">(((J2499/60)/60/24)+DATE(1970,1,1))</f>
        <v>40730.878912037035</v>
      </c>
      <c r="T2499" s="10">
        <f t="shared" ref="T2499:T2562" si="159">(((I2499/60)/60/24)+DATE(1970,1,1))</f>
        <v>40760.878912037035</v>
      </c>
    </row>
    <row r="2500" spans="1:20" ht="28.8" hidden="1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8" hidden="1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203</v>
      </c>
      <c r="P2501" s="6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8" hidden="1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</v>
      </c>
      <c r="P2502" s="6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3</v>
      </c>
      <c r="P2503" s="6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8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</v>
      </c>
      <c r="P2511" s="6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8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8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8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8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10</v>
      </c>
      <c r="P2519" s="6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8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3.2" hidden="1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</v>
      </c>
      <c r="P2523" s="6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6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8" hidden="1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</v>
      </c>
      <c r="P2525" s="6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102</v>
      </c>
      <c r="P2526" s="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8" hidden="1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</v>
      </c>
      <c r="P2527" s="6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8" hidden="1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113</v>
      </c>
      <c r="P2528" s="6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8" hidden="1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</v>
      </c>
      <c r="P2529" s="6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8" hidden="1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</v>
      </c>
      <c r="P2530" s="6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idden="1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</v>
      </c>
      <c r="P2531" s="6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8" hidden="1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6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hidden="1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</v>
      </c>
      <c r="P2533" s="6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8" hidden="1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</v>
      </c>
      <c r="P2534" s="6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8" hidden="1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111</v>
      </c>
      <c r="P2535" s="6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43.2" hidden="1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104</v>
      </c>
      <c r="P2537" s="6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8" hidden="1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8" hidden="1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</v>
      </c>
      <c r="P2540" s="6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</v>
      </c>
      <c r="P2541" s="6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hidden="1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</v>
      </c>
      <c r="P2542" s="6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3.2" hidden="1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</v>
      </c>
      <c r="P2543" s="6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8" hidden="1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104</v>
      </c>
      <c r="P2544" s="6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</v>
      </c>
      <c r="P2545" s="6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8" hidden="1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101</v>
      </c>
      <c r="P2546" s="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8" hidden="1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</v>
      </c>
      <c r="P2547" s="6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8" hidden="1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112</v>
      </c>
      <c r="P2548" s="6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8" hidden="1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120</v>
      </c>
      <c r="P2549" s="6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8" hidden="1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102</v>
      </c>
      <c r="P2550" s="6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8" hidden="1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103</v>
      </c>
      <c r="P2551" s="6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hidden="1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8" hidden="1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103</v>
      </c>
      <c r="P2553" s="6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8" hidden="1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8" hidden="1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156</v>
      </c>
      <c r="P2555" s="6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hidden="1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123</v>
      </c>
      <c r="P2556" s="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hidden="1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</v>
      </c>
      <c r="P2557" s="6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8" hidden="1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106</v>
      </c>
      <c r="P2558" s="6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</v>
      </c>
      <c r="P2559" s="6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hidden="1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109</v>
      </c>
      <c r="P2560" s="6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8" hidden="1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8" hidden="1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8" hidden="1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ROUND(+E2563/D2563*100,0)</f>
        <v>0</v>
      </c>
      <c r="P2563" s="6">
        <f t="shared" ref="P2563:P2626" si="161">IF(E2563=0,0,ROUND(+E2563/L2563,2))</f>
        <v>0</v>
      </c>
      <c r="Q2563" t="s">
        <v>8336</v>
      </c>
      <c r="R2563" t="s">
        <v>8337</v>
      </c>
      <c r="S2563" s="10">
        <f t="shared" ref="S2563:S2626" si="162">(((J2563/60)/60/24)+DATE(1970,1,1))</f>
        <v>42260.528807870374</v>
      </c>
      <c r="T2563" s="10">
        <f t="shared" ref="T2563:T2626" si="163">(((I2563/60)/60/24)+DATE(1970,1,1))</f>
        <v>42290.528807870374</v>
      </c>
    </row>
    <row r="2564" spans="1:20" ht="43.2" hidden="1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idden="1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8" hidden="1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8" hidden="1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8" hidden="1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8" hidden="1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8" hidden="1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8" hidden="1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8" hidden="1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8" hidden="1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8" hidden="1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8" hidden="1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8" hidden="1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8" hidden="1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8" hidden="1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</v>
      </c>
      <c r="P2581" s="6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8" hidden="1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8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11</v>
      </c>
      <c r="P2583" s="6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8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8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</v>
      </c>
      <c r="P2589" s="6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4</v>
      </c>
      <c r="P2590" s="6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8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8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8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8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8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</v>
      </c>
      <c r="P2597" s="6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8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24</v>
      </c>
      <c r="P2598" s="6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8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6</v>
      </c>
      <c r="P2599" s="6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6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7</v>
      </c>
      <c r="P2602" s="6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8" hidden="1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</v>
      </c>
      <c r="P2603" s="6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8" hidden="1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</v>
      </c>
      <c r="P2604" s="6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8" hidden="1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</v>
      </c>
      <c r="P2606" s="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8" hidden="1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</v>
      </c>
      <c r="P2607" s="6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</v>
      </c>
      <c r="P2608" s="6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8" hidden="1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408</v>
      </c>
      <c r="P2609" s="6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8" hidden="1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224</v>
      </c>
      <c r="P2610" s="6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8" hidden="1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304</v>
      </c>
      <c r="P2611" s="6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hidden="1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</v>
      </c>
      <c r="P2612" s="6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hidden="1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2791</v>
      </c>
      <c r="P2613" s="6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8" hidden="1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172</v>
      </c>
      <c r="P2614" s="6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8" hidden="1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</v>
      </c>
      <c r="P2615" s="6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8" hidden="1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170</v>
      </c>
      <c r="P2617" s="6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8" hidden="1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115</v>
      </c>
      <c r="P2618" s="6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8" hidden="1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878</v>
      </c>
      <c r="P2619" s="6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</v>
      </c>
      <c r="P2620" s="6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</v>
      </c>
      <c r="P2621" s="6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8" hidden="1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144</v>
      </c>
      <c r="P2622" s="6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8" hidden="1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146</v>
      </c>
      <c r="P2623" s="6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8" hidden="1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</v>
      </c>
      <c r="P2624" s="6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8" hidden="1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114</v>
      </c>
      <c r="P2625" s="6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8" hidden="1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</v>
      </c>
      <c r="P2626" s="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hidden="1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ROUND(+E2627/D2627*100,0)</f>
        <v>956</v>
      </c>
      <c r="P2627" s="6">
        <f t="shared" ref="P2627:P2690" si="165">IF(E2627=0,0,ROUND(+E2627/L2627,2))</f>
        <v>27.58</v>
      </c>
      <c r="Q2627" t="s">
        <v>8319</v>
      </c>
      <c r="R2627" t="s">
        <v>8355</v>
      </c>
      <c r="S2627" s="10">
        <f t="shared" ref="S2627:S2690" si="166">(((J2627/60)/60/24)+DATE(1970,1,1))</f>
        <v>42658.810277777782</v>
      </c>
      <c r="T2627" s="10">
        <f t="shared" ref="T2627:T2690" si="167">(((I2627/60)/60/24)+DATE(1970,1,1))</f>
        <v>42683.851944444439</v>
      </c>
    </row>
    <row r="2628" spans="1:20" ht="28.8" hidden="1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8" hidden="1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647</v>
      </c>
      <c r="P2629" s="6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hidden="1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</v>
      </c>
      <c r="P2630" s="6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8" hidden="1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158</v>
      </c>
      <c r="P2632" s="6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8" hidden="1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115</v>
      </c>
      <c r="P2633" s="6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8" hidden="1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</v>
      </c>
      <c r="P2634" s="6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8" hidden="1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355</v>
      </c>
      <c r="P2635" s="6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8" hidden="1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6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hidden="1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</v>
      </c>
      <c r="P2639" s="6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8" hidden="1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102</v>
      </c>
      <c r="P2640" s="6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8" hidden="1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6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3.2" hidden="1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106</v>
      </c>
      <c r="P2642" s="6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34</v>
      </c>
      <c r="P2645" s="6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8" hidden="1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</v>
      </c>
      <c r="P2646" s="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8" hidden="1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11</v>
      </c>
      <c r="P2647" s="6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8" hidden="1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</v>
      </c>
      <c r="P2648" s="6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8" hidden="1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hidden="1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1</v>
      </c>
      <c r="P2650" s="6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idden="1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0</v>
      </c>
      <c r="P2651" s="6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8" hidden="1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2</v>
      </c>
      <c r="P2653" s="6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8" hidden="1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1</v>
      </c>
      <c r="P2654" s="6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8" hidden="1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12</v>
      </c>
      <c r="P2655" s="6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8" hidden="1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</v>
      </c>
      <c r="P2657" s="6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</v>
      </c>
      <c r="P2658" s="6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8" hidden="1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19</v>
      </c>
      <c r="P2659" s="6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8" hidden="1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hidden="1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8" hidden="1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8" hidden="1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8" hidden="1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105</v>
      </c>
      <c r="P2665" s="6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8" hidden="1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</v>
      </c>
      <c r="P2666" s="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</v>
      </c>
      <c r="P2667" s="6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8" hidden="1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</v>
      </c>
      <c r="P2668" s="6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hidden="1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111</v>
      </c>
      <c r="P2669" s="6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171</v>
      </c>
      <c r="P2670" s="6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8" hidden="1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</v>
      </c>
      <c r="P2672" s="6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8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</v>
      </c>
      <c r="P2673" s="6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8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</v>
      </c>
      <c r="P2674" s="6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8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28</v>
      </c>
      <c r="P2675" s="6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43.2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63</v>
      </c>
      <c r="P2676" s="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8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8</v>
      </c>
      <c r="P2677" s="6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8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</v>
      </c>
      <c r="P2678" s="6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8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18</v>
      </c>
      <c r="P2679" s="6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8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8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8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8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8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8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</v>
      </c>
      <c r="P2690" s="6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8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ROUND(+E2691/D2691*100,0)</f>
        <v>0</v>
      </c>
      <c r="P2691" s="6">
        <f t="shared" ref="P2691:P2754" si="169">IF(E2691=0,0,ROUND(+E2691/L2691,2))</f>
        <v>1</v>
      </c>
      <c r="Q2691" t="s">
        <v>8336</v>
      </c>
      <c r="R2691" t="s">
        <v>8337</v>
      </c>
      <c r="S2691" s="10">
        <f t="shared" ref="S2691:S2754" si="170">(((J2691/60)/60/24)+DATE(1970,1,1))</f>
        <v>42551.961689814809</v>
      </c>
      <c r="T2691" s="10">
        <f t="shared" ref="T2691:T2754" si="171">(((I2691/60)/60/24)+DATE(1970,1,1))</f>
        <v>42581.961689814809</v>
      </c>
    </row>
    <row r="2692" spans="1:20" ht="43.2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11</v>
      </c>
      <c r="P2692" s="6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1</v>
      </c>
      <c r="P2695" s="6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8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6</v>
      </c>
      <c r="P2698" s="6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</v>
      </c>
      <c r="P2699" s="6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8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</v>
      </c>
      <c r="P2700" s="6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8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8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</v>
      </c>
      <c r="P2703" s="6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8" hidden="1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</v>
      </c>
      <c r="P2704" s="6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104</v>
      </c>
      <c r="P2705" s="6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8" hidden="1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</v>
      </c>
      <c r="P2706" s="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idden="1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11</v>
      </c>
      <c r="P2707" s="6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8" hidden="1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</v>
      </c>
      <c r="P2708" s="6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8" hidden="1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351</v>
      </c>
      <c r="P2709" s="6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8" hidden="1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</v>
      </c>
      <c r="P2710" s="6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8" hidden="1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102</v>
      </c>
      <c r="P2711" s="6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154</v>
      </c>
      <c r="P2712" s="6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8" hidden="1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101</v>
      </c>
      <c r="P2713" s="6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8" hidden="1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</v>
      </c>
      <c r="P2714" s="6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</v>
      </c>
      <c r="P2715" s="6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</v>
      </c>
      <c r="P2716" s="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8" hidden="1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265</v>
      </c>
      <c r="P2717" s="6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hidden="1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120</v>
      </c>
      <c r="P2718" s="6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8" hidden="1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</v>
      </c>
      <c r="P2719" s="6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8" hidden="1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104</v>
      </c>
      <c r="P2720" s="6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8" hidden="1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109</v>
      </c>
      <c r="P2721" s="6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8" hidden="1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</v>
      </c>
      <c r="P2722" s="6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8" hidden="1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6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253</v>
      </c>
      <c r="P2724" s="6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</v>
      </c>
      <c r="P2725" s="6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8" hidden="1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297</v>
      </c>
      <c r="P2726" s="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hidden="1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145</v>
      </c>
      <c r="P2727" s="6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106</v>
      </c>
      <c r="P2728" s="6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8" hidden="1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</v>
      </c>
      <c r="P2729" s="6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idden="1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202</v>
      </c>
      <c r="P2730" s="6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</v>
      </c>
      <c r="P2731" s="6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hidden="1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</v>
      </c>
      <c r="P2732" s="6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8" hidden="1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</v>
      </c>
      <c r="P2733" s="6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8" hidden="1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</v>
      </c>
      <c r="P2734" s="6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108</v>
      </c>
      <c r="P2735" s="6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8" hidden="1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</v>
      </c>
      <c r="P2737" s="6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3.2" hidden="1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123</v>
      </c>
      <c r="P2738" s="6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8" hidden="1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</v>
      </c>
      <c r="P2739" s="6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8" hidden="1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148</v>
      </c>
      <c r="P2740" s="6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8" hidden="1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</v>
      </c>
      <c r="P2741" s="6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hidden="1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</v>
      </c>
      <c r="P2742" s="6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</v>
      </c>
      <c r="P2744" s="6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8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</v>
      </c>
      <c r="P2746" s="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8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22</v>
      </c>
      <c r="P2747" s="6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8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27</v>
      </c>
      <c r="P2748" s="6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8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8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</v>
      </c>
      <c r="P2754" s="6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ROUND(+E2755/D2755*100,0)</f>
        <v>19</v>
      </c>
      <c r="P2755" s="6">
        <f t="shared" ref="P2755:P2818" si="173">IF(E2755=0,0,ROUND(+E2755/L2755,2))</f>
        <v>47.5</v>
      </c>
      <c r="Q2755" t="s">
        <v>8322</v>
      </c>
      <c r="R2755" t="s">
        <v>8358</v>
      </c>
      <c r="S2755" s="10">
        <f t="shared" ref="S2755:S2818" si="174">(((J2755/60)/60/24)+DATE(1970,1,1))</f>
        <v>41117.900729166664</v>
      </c>
      <c r="T2755" s="10">
        <f t="shared" ref="T2755:T2818" si="175">(((I2755/60)/60/24)+DATE(1970,1,1))</f>
        <v>41147.900729166664</v>
      </c>
    </row>
    <row r="2756" spans="1:20" ht="28.8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8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6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8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</v>
      </c>
      <c r="P2758" s="6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8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8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8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8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8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8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1</v>
      </c>
      <c r="P2769" s="6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8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</v>
      </c>
      <c r="P2770" s="6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8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8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</v>
      </c>
      <c r="P2772" s="6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8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8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8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</v>
      </c>
      <c r="P2776" s="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8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3.2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8</v>
      </c>
      <c r="P2778" s="6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8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43.2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26</v>
      </c>
      <c r="P2780" s="6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8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hidden="1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6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8" hidden="1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115</v>
      </c>
      <c r="P2785" s="6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8" hidden="1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8" hidden="1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105</v>
      </c>
      <c r="P2787" s="6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118</v>
      </c>
      <c r="P2788" s="6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8" hidden="1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8" hidden="1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idden="1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</v>
      </c>
      <c r="P2791" s="6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8" hidden="1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</v>
      </c>
      <c r="P2792" s="6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103</v>
      </c>
      <c r="P2793" s="6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8" hidden="1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108</v>
      </c>
      <c r="P2794" s="6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3.2" hidden="1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111</v>
      </c>
      <c r="P2795" s="6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3.2" hidden="1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8" hidden="1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8" hidden="1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8" hidden="1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103</v>
      </c>
      <c r="P2799" s="6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</v>
      </c>
      <c r="P2800" s="6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117</v>
      </c>
      <c r="P2801" s="6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8" hidden="1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6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8" hidden="1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</v>
      </c>
      <c r="P2803" s="6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102</v>
      </c>
      <c r="P2804" s="6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128</v>
      </c>
      <c r="P2805" s="6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43.2" hidden="1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</v>
      </c>
      <c r="P2807" s="6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8" hidden="1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6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8" hidden="1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</v>
      </c>
      <c r="P2810" s="6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</v>
      </c>
      <c r="P2811" s="6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8" hidden="1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</v>
      </c>
      <c r="P2812" s="6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8" hidden="1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</v>
      </c>
      <c r="P2813" s="6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8" hidden="1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</v>
      </c>
      <c r="P2814" s="6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8" hidden="1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128</v>
      </c>
      <c r="P2815" s="6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8" hidden="1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8" hidden="1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6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8" hidden="1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142</v>
      </c>
      <c r="P2818" s="6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ROUND(+E2819/D2819*100,0)</f>
        <v>130</v>
      </c>
      <c r="P2819" s="6">
        <f t="shared" ref="P2819:P2882" si="177">IF(E2819=0,0,ROUND(+E2819/L2819,2))</f>
        <v>23.64</v>
      </c>
      <c r="Q2819" t="s">
        <v>8317</v>
      </c>
      <c r="R2819" t="s">
        <v>8318</v>
      </c>
      <c r="S2819" s="10">
        <f t="shared" ref="S2819:S2882" si="178">(((J2819/60)/60/24)+DATE(1970,1,1))</f>
        <v>42023.634976851856</v>
      </c>
      <c r="T2819" s="10">
        <f t="shared" ref="T2819:T2882" si="179">(((I2819/60)/60/24)+DATE(1970,1,1))</f>
        <v>42063.634976851856</v>
      </c>
    </row>
    <row r="2820" spans="1:20" ht="28.8" hidden="1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</v>
      </c>
      <c r="P2820" s="6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8" hidden="1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105</v>
      </c>
      <c r="P2821" s="6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8" hidden="1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8" hidden="1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6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8" hidden="1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6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hidden="1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6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hidden="1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117</v>
      </c>
      <c r="P2826" s="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8" hidden="1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</v>
      </c>
      <c r="P2827" s="6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hidden="1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108</v>
      </c>
      <c r="P2828" s="6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hidden="1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</v>
      </c>
      <c r="P2829" s="6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8" hidden="1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</v>
      </c>
      <c r="P2830" s="6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8" hidden="1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107</v>
      </c>
      <c r="P2831" s="6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6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hidden="1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111</v>
      </c>
      <c r="P2833" s="6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8" hidden="1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115</v>
      </c>
      <c r="P2834" s="6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</v>
      </c>
      <c r="P2835" s="6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8" hidden="1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8" hidden="1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</v>
      </c>
      <c r="P2837" s="6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hidden="1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108</v>
      </c>
      <c r="P2838" s="6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43.2" hidden="1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6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8" hidden="1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</v>
      </c>
      <c r="P2840" s="6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8" hidden="1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</v>
      </c>
      <c r="P2841" s="6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3.2" hidden="1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6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8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8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32</v>
      </c>
      <c r="P2847" s="6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8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3.2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</v>
      </c>
      <c r="P2850" s="6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8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8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4</v>
      </c>
      <c r="P2852" s="6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8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8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2</v>
      </c>
      <c r="P2854" s="6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8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42</v>
      </c>
      <c r="P2856" s="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5</v>
      </c>
      <c r="P2858" s="6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8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8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7</v>
      </c>
      <c r="P2862" s="6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8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6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8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</v>
      </c>
      <c r="P2864" s="6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8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2</v>
      </c>
      <c r="P2866" s="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8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8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</v>
      </c>
      <c r="P2870" s="6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8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6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8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5</v>
      </c>
      <c r="P2873" s="6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</v>
      </c>
      <c r="P2875" s="6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</v>
      </c>
      <c r="P2876" s="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0</v>
      </c>
      <c r="P2877" s="6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8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11</v>
      </c>
      <c r="P2879" s="6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8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8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</v>
      </c>
      <c r="P2882" s="6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8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ROUND(+E2883/D2883*100,0)</f>
        <v>0</v>
      </c>
      <c r="P2883" s="6">
        <f t="shared" ref="P2883:P2946" si="181">IF(E2883=0,0,ROUND(+E2883/L2883,2))</f>
        <v>0</v>
      </c>
      <c r="Q2883" t="s">
        <v>8317</v>
      </c>
      <c r="R2883" t="s">
        <v>8318</v>
      </c>
      <c r="S2883" s="10">
        <f t="shared" ref="S2883:S2946" si="182">(((J2883/60)/60/24)+DATE(1970,1,1))</f>
        <v>41916.597638888888</v>
      </c>
      <c r="T2883" s="10">
        <f t="shared" ref="T2883:T2946" si="183">(((I2883/60)/60/24)+DATE(1970,1,1))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8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8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8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</v>
      </c>
      <c r="P2891" s="6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8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8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</v>
      </c>
      <c r="P2894" s="6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8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8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21</v>
      </c>
      <c r="P2898" s="6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8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5</v>
      </c>
      <c r="P2899" s="6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8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</v>
      </c>
      <c r="P2900" s="6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8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3.2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62</v>
      </c>
      <c r="P2902" s="6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8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8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8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8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18</v>
      </c>
      <c r="P2907" s="6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</v>
      </c>
      <c r="P2908" s="6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8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8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8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37</v>
      </c>
      <c r="P2913" s="6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8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</v>
      </c>
      <c r="P2914" s="6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8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</v>
      </c>
      <c r="P2917" s="6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8</v>
      </c>
      <c r="P2918" s="6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8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22</v>
      </c>
      <c r="P2919" s="6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8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8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8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27</v>
      </c>
      <c r="P2922" s="6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8" hidden="1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6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8" hidden="1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8" hidden="1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</v>
      </c>
      <c r="P2926" s="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8" hidden="1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</v>
      </c>
      <c r="P2927" s="6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8" hidden="1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8" hidden="1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131</v>
      </c>
      <c r="P2929" s="6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6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</v>
      </c>
      <c r="P2931" s="6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8" hidden="1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101</v>
      </c>
      <c r="P2932" s="6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6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8" hidden="1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</v>
      </c>
      <c r="P2934" s="6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103</v>
      </c>
      <c r="P2935" s="6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8" hidden="1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8" hidden="1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101</v>
      </c>
      <c r="P2937" s="6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8" hidden="1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6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hidden="1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</v>
      </c>
      <c r="P2939" s="6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8" hidden="1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</v>
      </c>
      <c r="P2940" s="6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8" hidden="1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</v>
      </c>
      <c r="P2942" s="6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8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</v>
      </c>
      <c r="P2944" s="6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8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8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ROUND(+E2947/D2947*100,0)</f>
        <v>0</v>
      </c>
      <c r="P2947" s="6">
        <f t="shared" ref="P2947:P3010" si="185">IF(E2947=0,0,ROUND(+E2947/L2947,2))</f>
        <v>0</v>
      </c>
      <c r="Q2947" t="s">
        <v>8317</v>
      </c>
      <c r="R2947" t="s">
        <v>8357</v>
      </c>
      <c r="S2947" s="10">
        <f t="shared" ref="S2947:S3010" si="186">(((J2947/60)/60/24)+DATE(1970,1,1))</f>
        <v>42118.139583333337</v>
      </c>
      <c r="T2947" s="10">
        <f t="shared" ref="T2947:T3010" si="187">(((I2947/60)/60/24)+DATE(1970,1,1))</f>
        <v>42148.139583333337</v>
      </c>
    </row>
    <row r="2948" spans="1:20" ht="28.8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8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</v>
      </c>
      <c r="P2949" s="6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8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8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8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43.2" hidden="1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</v>
      </c>
      <c r="P2953" s="6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</v>
      </c>
      <c r="P2954" s="6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8" hidden="1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</v>
      </c>
      <c r="P2955" s="6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8" hidden="1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8" hidden="1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8" hidden="1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2</v>
      </c>
      <c r="P2959" s="6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8" hidden="1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8" hidden="1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8" hidden="1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8" hidden="1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43.2" hidden="1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107</v>
      </c>
      <c r="P2965" s="6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8" hidden="1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101</v>
      </c>
      <c r="P2966" s="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8" hidden="1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</v>
      </c>
      <c r="P2967" s="6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8" hidden="1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114</v>
      </c>
      <c r="P2968" s="6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8" hidden="1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114</v>
      </c>
      <c r="P2969" s="6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6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8" hidden="1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163</v>
      </c>
      <c r="P2971" s="6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8" hidden="1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6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8" hidden="1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</v>
      </c>
      <c r="P2973" s="6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</v>
      </c>
      <c r="P2974" s="6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8" hidden="1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175</v>
      </c>
      <c r="P2975" s="6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hidden="1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8" hidden="1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</v>
      </c>
      <c r="P2977" s="6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8" hidden="1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</v>
      </c>
      <c r="P2978" s="6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43.2" hidden="1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114</v>
      </c>
      <c r="P2979" s="6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hidden="1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</v>
      </c>
      <c r="P2980" s="6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8" hidden="1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</v>
      </c>
      <c r="P2981" s="6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8" hidden="1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</v>
      </c>
      <c r="P2982" s="6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8" hidden="1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129</v>
      </c>
      <c r="P2983" s="6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</v>
      </c>
      <c r="P2984" s="6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8" hidden="1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147</v>
      </c>
      <c r="P2985" s="6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hidden="1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</v>
      </c>
      <c r="P2986" s="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hidden="1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122</v>
      </c>
      <c r="P2987" s="6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8" hidden="1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106</v>
      </c>
      <c r="P2988" s="6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8" hidden="1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</v>
      </c>
      <c r="P2989" s="6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8" hidden="1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6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177</v>
      </c>
      <c r="P2991" s="6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8" hidden="1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6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8" hidden="1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</v>
      </c>
      <c r="P2993" s="6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8" hidden="1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105</v>
      </c>
      <c r="P2994" s="6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</v>
      </c>
      <c r="P2995" s="6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8" hidden="1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458</v>
      </c>
      <c r="P2996" s="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8" hidden="1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105</v>
      </c>
      <c r="P2997" s="6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172</v>
      </c>
      <c r="P2998" s="6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8" hidden="1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</v>
      </c>
      <c r="P3000" s="6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8" hidden="1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8" hidden="1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8" hidden="1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319</v>
      </c>
      <c r="P3003" s="6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109</v>
      </c>
      <c r="P3004" s="6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</v>
      </c>
      <c r="P3005" s="6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hidden="1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113</v>
      </c>
      <c r="P3006" s="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</v>
      </c>
      <c r="P3007" s="6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108</v>
      </c>
      <c r="P3008" s="6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idden="1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8" hidden="1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</v>
      </c>
      <c r="P3010" s="6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8" hidden="1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ROUND(+E3011/D3011*100,0)</f>
        <v>120</v>
      </c>
      <c r="P3011" s="6">
        <f t="shared" ref="P3011:P3074" si="189">IF(E3011=0,0,ROUND(+E3011/L3011,2))</f>
        <v>233.9</v>
      </c>
      <c r="Q3011" t="s">
        <v>8317</v>
      </c>
      <c r="R3011" t="s">
        <v>8357</v>
      </c>
      <c r="S3011" s="10">
        <f t="shared" ref="S3011:S3074" si="190">(((J3011/60)/60/24)+DATE(1970,1,1))</f>
        <v>41939.569907407407</v>
      </c>
      <c r="T3011" s="10">
        <f t="shared" ref="T3011:T3074" si="191">(((I3011/60)/60/24)+DATE(1970,1,1))</f>
        <v>41969.611574074079</v>
      </c>
    </row>
    <row r="3012" spans="1:20" ht="43.2" hidden="1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8" hidden="1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8" hidden="1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</v>
      </c>
      <c r="P3014" s="6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8" hidden="1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157</v>
      </c>
      <c r="P3015" s="6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8" hidden="1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</v>
      </c>
      <c r="P3016" s="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8" hidden="1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hidden="1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103</v>
      </c>
      <c r="P3018" s="6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8" hidden="1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106</v>
      </c>
      <c r="P3019" s="6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8" hidden="1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101</v>
      </c>
      <c r="P3020" s="6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</v>
      </c>
      <c r="P3021" s="6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101</v>
      </c>
      <c r="P3022" s="6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</v>
      </c>
      <c r="P3023" s="6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101</v>
      </c>
      <c r="P3024" s="6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hidden="1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6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8" hidden="1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</v>
      </c>
      <c r="P3026" s="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8" hidden="1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</v>
      </c>
      <c r="P3027" s="6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hidden="1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8" hidden="1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</v>
      </c>
      <c r="P3030" s="6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8" hidden="1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110</v>
      </c>
      <c r="P3031" s="6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8" hidden="1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107</v>
      </c>
      <c r="P3032" s="6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.6" hidden="1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6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8" hidden="1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8" hidden="1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147</v>
      </c>
      <c r="P3035" s="6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hidden="1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113</v>
      </c>
      <c r="P3036" s="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109</v>
      </c>
      <c r="P3037" s="6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8" hidden="1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127</v>
      </c>
      <c r="P3038" s="6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43.2" hidden="1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</v>
      </c>
      <c r="P3039" s="6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8" hidden="1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101</v>
      </c>
      <c r="P3040" s="6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8" hidden="1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109</v>
      </c>
      <c r="P3041" s="6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8" hidden="1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108</v>
      </c>
      <c r="P3042" s="6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</v>
      </c>
      <c r="P3043" s="6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8" hidden="1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6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8" hidden="1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</v>
      </c>
      <c r="P3045" s="6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8" hidden="1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</v>
      </c>
      <c r="P3046" s="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133</v>
      </c>
      <c r="P3047" s="6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hidden="1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191</v>
      </c>
      <c r="P3048" s="6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8" hidden="1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</v>
      </c>
      <c r="P3050" s="6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hidden="1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107</v>
      </c>
      <c r="P3051" s="6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6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24</v>
      </c>
      <c r="P3053" s="6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</v>
      </c>
      <c r="P3055" s="6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8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8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8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8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8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8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</v>
      </c>
      <c r="P3062" s="6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8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67</v>
      </c>
      <c r="P3064" s="6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20</v>
      </c>
      <c r="P3065" s="6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</v>
      </c>
      <c r="P3066" s="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8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12</v>
      </c>
      <c r="P3068" s="6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</v>
      </c>
      <c r="P3071" s="6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</v>
      </c>
      <c r="P3072" s="6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8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60</v>
      </c>
      <c r="P3073" s="6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8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8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ROUND(+E3075/D3075*100,0)</f>
        <v>0</v>
      </c>
      <c r="P3075" s="6">
        <f t="shared" ref="P3075:P3138" si="193">IF(E3075=0,0,ROUND(+E3075/L3075,2))</f>
        <v>92.14</v>
      </c>
      <c r="Q3075" t="s">
        <v>8317</v>
      </c>
      <c r="R3075" t="s">
        <v>8357</v>
      </c>
      <c r="S3075" s="10">
        <f t="shared" ref="S3075:S3138" si="194">(((J3075/60)/60/24)+DATE(1970,1,1))</f>
        <v>42111.684027777781</v>
      </c>
      <c r="T3075" s="10">
        <f t="shared" ref="T3075:T3138" si="195">(((I3075/60)/60/24)+DATE(1970,1,1))</f>
        <v>42169.804861111115</v>
      </c>
    </row>
    <row r="3076" spans="1:20" ht="43.2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8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8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8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8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1</v>
      </c>
      <c r="P3081" s="6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8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0</v>
      </c>
      <c r="P3082" s="6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8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8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3.2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</v>
      </c>
      <c r="P3085" s="6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12</v>
      </c>
      <c r="P3086" s="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8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</v>
      </c>
      <c r="P3087" s="6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</v>
      </c>
      <c r="P3088" s="6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</v>
      </c>
      <c r="P3091" s="6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</v>
      </c>
      <c r="P3092" s="6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16</v>
      </c>
      <c r="P3093" s="6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8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</v>
      </c>
      <c r="P3094" s="6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23</v>
      </c>
      <c r="P3095" s="6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8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8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4</v>
      </c>
      <c r="P3098" s="6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</v>
      </c>
      <c r="P3099" s="6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8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4</v>
      </c>
      <c r="P3100" s="6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8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8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</v>
      </c>
      <c r="P3102" s="6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3.2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</v>
      </c>
      <c r="P3104" s="6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8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8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</v>
      </c>
      <c r="P3107" s="6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8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20</v>
      </c>
      <c r="P3109" s="6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8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</v>
      </c>
      <c r="P3111" s="6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27</v>
      </c>
      <c r="P3113" s="6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8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5</v>
      </c>
      <c r="P3114" s="6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8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</v>
      </c>
      <c r="P3115" s="6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8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8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8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8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8" hidden="1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</v>
      </c>
      <c r="P3125" s="6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hidden="1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.6" hidden="1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</v>
      </c>
      <c r="P3128" s="6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8" hidden="1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8" hidden="1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109</v>
      </c>
      <c r="P3130" s="6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8" hidden="1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8" hidden="1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idden="1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8" hidden="1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8" hidden="1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8" hidden="1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21</v>
      </c>
      <c r="P3137" s="6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8" hidden="1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128</v>
      </c>
      <c r="P3138" s="6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ROUND(+E3139/D3139*100,0)</f>
        <v>3</v>
      </c>
      <c r="P3139" s="6">
        <f t="shared" ref="P3139:P3202" si="197">IF(E3139=0,0,ROUND(+E3139/L3139,2))</f>
        <v>50</v>
      </c>
      <c r="Q3139" t="s">
        <v>8317</v>
      </c>
      <c r="R3139" t="s">
        <v>8318</v>
      </c>
      <c r="S3139" s="10">
        <f t="shared" ref="S3139:S3202" si="198">(((J3139/60)/60/24)+DATE(1970,1,1))</f>
        <v>42807.885057870371</v>
      </c>
      <c r="T3139" s="10">
        <f t="shared" ref="T3139:T3202" si="199">(((I3139/60)/60/24)+DATE(1970,1,1))</f>
        <v>42858.8</v>
      </c>
    </row>
    <row r="3140" spans="1:20" ht="43.2" hidden="1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8" hidden="1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43.2" hidden="1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8" hidden="1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43.2" hidden="1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</v>
      </c>
      <c r="P3146" s="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8" hidden="1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hidden="1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8" hidden="1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118</v>
      </c>
      <c r="P3149" s="6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idden="1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</v>
      </c>
      <c r="P3150" s="6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43.2" hidden="1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6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8" hidden="1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</v>
      </c>
      <c r="P3153" s="6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8" hidden="1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106</v>
      </c>
      <c r="P3154" s="6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8" hidden="1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336</v>
      </c>
      <c r="P3155" s="6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8" hidden="1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113</v>
      </c>
      <c r="P3156" s="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8" hidden="1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189</v>
      </c>
      <c r="P3157" s="6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8" hidden="1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102</v>
      </c>
      <c r="P3158" s="6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idden="1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6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idden="1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114</v>
      </c>
      <c r="P3160" s="6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hidden="1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</v>
      </c>
      <c r="P3161" s="6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8" hidden="1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102</v>
      </c>
      <c r="P3162" s="6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hidden="1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</v>
      </c>
      <c r="P3163" s="6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8" hidden="1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</v>
      </c>
      <c r="P3164" s="6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8" hidden="1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</v>
      </c>
      <c r="P3165" s="6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hidden="1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107</v>
      </c>
      <c r="P3166" s="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hidden="1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163</v>
      </c>
      <c r="P3167" s="6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8" hidden="1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</v>
      </c>
      <c r="P3168" s="6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idden="1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</v>
      </c>
      <c r="P3169" s="6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8" hidden="1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</v>
      </c>
      <c r="P3170" s="6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8" hidden="1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</v>
      </c>
      <c r="P3172" s="6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hidden="1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109</v>
      </c>
      <c r="P3173" s="6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8" hidden="1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115</v>
      </c>
      <c r="P3174" s="6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8" hidden="1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6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8" hidden="1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</v>
      </c>
      <c r="P3176" s="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3.2" hidden="1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8" hidden="1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115</v>
      </c>
      <c r="P3178" s="6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8" hidden="1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</v>
      </c>
      <c r="P3179" s="6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hidden="1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172</v>
      </c>
      <c r="P3180" s="6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hidden="1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</v>
      </c>
      <c r="P3181" s="6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8" hidden="1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120</v>
      </c>
      <c r="P3182" s="6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</v>
      </c>
      <c r="P3183" s="6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3.2" hidden="1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101</v>
      </c>
      <c r="P3184" s="6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8" hidden="1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</v>
      </c>
      <c r="P3185" s="6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8" hidden="1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</v>
      </c>
      <c r="P3186" s="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8" hidden="1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6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8" hidden="1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</v>
      </c>
      <c r="P3188" s="6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hidden="1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</v>
      </c>
      <c r="P3189" s="6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8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6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8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</v>
      </c>
      <c r="P3191" s="6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8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8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8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12</v>
      </c>
      <c r="P3195" s="6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</v>
      </c>
      <c r="P3197" s="6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8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</v>
      </c>
      <c r="P3200" s="6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</v>
      </c>
      <c r="P3201" s="6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ROUND(+E3203/D3203*100,0)</f>
        <v>1</v>
      </c>
      <c r="P3203" s="6">
        <f t="shared" ref="P3203:P3266" si="201">IF(E3203=0,0,ROUND(+E3203/L3203,2))</f>
        <v>12.5</v>
      </c>
      <c r="Q3203" t="s">
        <v>8317</v>
      </c>
      <c r="R3203" t="s">
        <v>8359</v>
      </c>
      <c r="S3203" s="10">
        <f t="shared" ref="S3203:S3266" si="202">(((J3203/60)/60/24)+DATE(1970,1,1))</f>
        <v>41861.767094907409</v>
      </c>
      <c r="T3203" s="10">
        <f t="shared" ref="T3203:T3266" si="203">(((I3203/60)/60/24)+DATE(1970,1,1))</f>
        <v>41882.767094907409</v>
      </c>
    </row>
    <row r="3204" spans="1:20" ht="28.8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6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8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8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8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</v>
      </c>
      <c r="P3209" s="6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8" hidden="1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104</v>
      </c>
      <c r="P3210" s="6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8" hidden="1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</v>
      </c>
      <c r="P3211" s="6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8" hidden="1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126</v>
      </c>
      <c r="P3212" s="6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8" hidden="1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120</v>
      </c>
      <c r="P3213" s="6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</v>
      </c>
      <c r="P3214" s="6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8" hidden="1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</v>
      </c>
      <c r="P3215" s="6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</v>
      </c>
      <c r="P3216" s="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</v>
      </c>
      <c r="P3217" s="6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</v>
      </c>
      <c r="P3218" s="6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</v>
      </c>
      <c r="P3219" s="6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8" hidden="1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</v>
      </c>
      <c r="P3220" s="6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hidden="1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</v>
      </c>
      <c r="P3221" s="6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idden="1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101</v>
      </c>
      <c r="P3222" s="6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3.2" hidden="1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</v>
      </c>
      <c r="P3223" s="6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hidden="1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125</v>
      </c>
      <c r="P3224" s="6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110</v>
      </c>
      <c r="P3225" s="6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8" hidden="1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</v>
      </c>
      <c r="P3226" s="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8" hidden="1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</v>
      </c>
      <c r="P3227" s="6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8" hidden="1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</v>
      </c>
      <c r="P3228" s="6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8" hidden="1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idden="1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</v>
      </c>
      <c r="P3230" s="6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8" hidden="1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108</v>
      </c>
      <c r="P3231" s="6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8" hidden="1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110</v>
      </c>
      <c r="P3232" s="6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8" hidden="1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8" hidden="1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</v>
      </c>
      <c r="P3234" s="6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8" hidden="1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119</v>
      </c>
      <c r="P3235" s="6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8" hidden="1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</v>
      </c>
      <c r="P3236" s="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</v>
      </c>
      <c r="P3237" s="6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101</v>
      </c>
      <c r="P3238" s="6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101</v>
      </c>
      <c r="P3239" s="6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8" hidden="1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</v>
      </c>
      <c r="P3240" s="6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8" hidden="1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106</v>
      </c>
      <c r="P3241" s="6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8" hidden="1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101</v>
      </c>
      <c r="P3242" s="6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43.2" hidden="1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</v>
      </c>
      <c r="P3243" s="6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hidden="1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</v>
      </c>
      <c r="P3244" s="6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8" hidden="1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103</v>
      </c>
      <c r="P3245" s="6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8" hidden="1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103</v>
      </c>
      <c r="P3246" s="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8" hidden="1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</v>
      </c>
      <c r="P3247" s="6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8" hidden="1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</v>
      </c>
      <c r="P3248" s="6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8" hidden="1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106</v>
      </c>
      <c r="P3249" s="6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idden="1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101</v>
      </c>
      <c r="P3250" s="6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8" hidden="1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105</v>
      </c>
      <c r="P3251" s="6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hidden="1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102</v>
      </c>
      <c r="P3252" s="6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8" hidden="1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hidden="1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8" hidden="1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102</v>
      </c>
      <c r="P3255" s="6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8" hidden="1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</v>
      </c>
      <c r="P3256" s="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hidden="1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6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8" hidden="1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</v>
      </c>
      <c r="P3258" s="6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8" hidden="1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</v>
      </c>
      <c r="P3259" s="6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hidden="1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8" hidden="1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</v>
      </c>
      <c r="P3261" s="6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8" hidden="1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</v>
      </c>
      <c r="P3262" s="6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8" hidden="1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</v>
      </c>
      <c r="P3263" s="6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</v>
      </c>
      <c r="P3264" s="6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</v>
      </c>
      <c r="P3265" s="6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8" hidden="1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ROUND(+E3267/D3267*100,0)</f>
        <v>164</v>
      </c>
      <c r="P3267" s="6">
        <f t="shared" ref="P3267:P3330" si="205">IF(E3267=0,0,ROUND(+E3267/L3267,2))</f>
        <v>70.290000000000006</v>
      </c>
      <c r="Q3267" t="s">
        <v>8317</v>
      </c>
      <c r="R3267" t="s">
        <v>8318</v>
      </c>
      <c r="S3267" s="10">
        <f t="shared" ref="S3267:S3330" si="206">(((J3267/60)/60/24)+DATE(1970,1,1))</f>
        <v>42311.711979166663</v>
      </c>
      <c r="T3267" s="10">
        <f t="shared" ref="T3267:T3330" si="207">(((I3267/60)/60/24)+DATE(1970,1,1))</f>
        <v>42341.708333333328</v>
      </c>
    </row>
    <row r="3268" spans="1:20" ht="28.8" hidden="1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</v>
      </c>
      <c r="P3268" s="6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8" hidden="1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</v>
      </c>
      <c r="P3269" s="6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8" hidden="1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6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8" hidden="1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hidden="1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6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8" hidden="1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</v>
      </c>
      <c r="P3274" s="6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hidden="1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</v>
      </c>
      <c r="P3275" s="6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8" hidden="1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</v>
      </c>
      <c r="P3276" s="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8" hidden="1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</v>
      </c>
      <c r="P3277" s="6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8" hidden="1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8" hidden="1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</v>
      </c>
      <c r="P3280" s="6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hidden="1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</v>
      </c>
      <c r="P3281" s="6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6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122</v>
      </c>
      <c r="P3283" s="6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8" hidden="1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103</v>
      </c>
      <c r="P3284" s="6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105</v>
      </c>
      <c r="P3285" s="6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8" hidden="1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</v>
      </c>
      <c r="P3287" s="6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hidden="1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102</v>
      </c>
      <c r="P3288" s="6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6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</v>
      </c>
      <c r="P3290" s="6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</v>
      </c>
      <c r="P3291" s="6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3.2" hidden="1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</v>
      </c>
      <c r="P3292" s="6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hidden="1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114</v>
      </c>
      <c r="P3293" s="6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8" hidden="1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</v>
      </c>
      <c r="P3294" s="6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3.2" hidden="1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</v>
      </c>
      <c r="P3295" s="6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8" hidden="1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</v>
      </c>
      <c r="P3296" s="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8" hidden="1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103</v>
      </c>
      <c r="P3297" s="6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8" hidden="1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</v>
      </c>
      <c r="P3298" s="6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8" hidden="1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</v>
      </c>
      <c r="P3299" s="6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8" hidden="1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102</v>
      </c>
      <c r="P3300" s="6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8" hidden="1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</v>
      </c>
      <c r="P3301" s="6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8" hidden="1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</v>
      </c>
      <c r="P3302" s="6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8" hidden="1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8" hidden="1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8" hidden="1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105</v>
      </c>
      <c r="P3306" s="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8" hidden="1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hidden="1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</v>
      </c>
      <c r="P3308" s="6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8" hidden="1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107</v>
      </c>
      <c r="P3309" s="6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8" hidden="1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</v>
      </c>
      <c r="P3310" s="6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idden="1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</v>
      </c>
      <c r="P3312" s="6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8" hidden="1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110</v>
      </c>
      <c r="P3313" s="6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8" hidden="1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8" hidden="1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</v>
      </c>
      <c r="P3315" s="6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8" hidden="1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211</v>
      </c>
      <c r="P3316" s="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8" hidden="1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</v>
      </c>
      <c r="P3317" s="6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3.2" hidden="1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</v>
      </c>
      <c r="P3318" s="6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8" hidden="1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</v>
      </c>
      <c r="P3319" s="6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idden="1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8" hidden="1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6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8" hidden="1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8" hidden="1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102</v>
      </c>
      <c r="P3324" s="6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8" hidden="1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126</v>
      </c>
      <c r="P3325" s="6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hidden="1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8" hidden="1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</v>
      </c>
      <c r="P3328" s="6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8" hidden="1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</v>
      </c>
      <c r="P3329" s="6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8" hidden="1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</v>
      </c>
      <c r="P3330" s="6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8" hidden="1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ROUND(+E3331/D3331*100,0)</f>
        <v>117</v>
      </c>
      <c r="P3331" s="6">
        <f t="shared" ref="P3331:P3394" si="209">IF(E3331=0,0,ROUND(+E3331/L3331,2))</f>
        <v>44.92</v>
      </c>
      <c r="Q3331" t="s">
        <v>8317</v>
      </c>
      <c r="R3331" t="s">
        <v>8318</v>
      </c>
      <c r="S3331" s="10">
        <f t="shared" ref="S3331:S3394" si="210">(((J3331/60)/60/24)+DATE(1970,1,1))</f>
        <v>41837.323009259257</v>
      </c>
      <c r="T3331" s="10">
        <f t="shared" ref="T3331:T3394" si="211">(((I3331/60)/60/24)+DATE(1970,1,1))</f>
        <v>41847.958333333336</v>
      </c>
    </row>
    <row r="3332" spans="1:20" ht="28.8" hidden="1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</v>
      </c>
      <c r="P3332" s="6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8" hidden="1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8" hidden="1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6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8" hidden="1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105</v>
      </c>
      <c r="P3335" s="6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139</v>
      </c>
      <c r="P3336" s="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</v>
      </c>
      <c r="P3337" s="6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8" hidden="1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6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8" hidden="1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</v>
      </c>
      <c r="P3339" s="6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</v>
      </c>
      <c r="P3340" s="6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hidden="1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</v>
      </c>
      <c r="P3341" s="6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</v>
      </c>
      <c r="P3342" s="6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6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hidden="1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102</v>
      </c>
      <c r="P3344" s="6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8" hidden="1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</v>
      </c>
      <c r="P3345" s="6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</v>
      </c>
      <c r="P3346" s="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8" hidden="1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</v>
      </c>
      <c r="P3348" s="6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hidden="1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</v>
      </c>
      <c r="P3349" s="6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8" hidden="1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</v>
      </c>
      <c r="P3350" s="6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8" hidden="1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</v>
      </c>
      <c r="P3351" s="6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hidden="1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</v>
      </c>
      <c r="P3352" s="6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8" hidden="1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</v>
      </c>
      <c r="P3353" s="6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8" hidden="1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6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8" hidden="1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</v>
      </c>
      <c r="P3357" s="6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8" hidden="1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</v>
      </c>
      <c r="P3358" s="6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8" hidden="1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6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8" hidden="1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103</v>
      </c>
      <c r="P3360" s="6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hidden="1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</v>
      </c>
      <c r="P3361" s="6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idden="1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</v>
      </c>
      <c r="P3362" s="6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8" hidden="1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</v>
      </c>
      <c r="P3363" s="6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8" hidden="1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8" hidden="1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</v>
      </c>
      <c r="P3365" s="6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8" hidden="1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106</v>
      </c>
      <c r="P3366" s="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8" hidden="1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6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8" hidden="1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6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8" hidden="1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119</v>
      </c>
      <c r="P3369" s="6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8" hidden="1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105</v>
      </c>
      <c r="P3370" s="6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8" hidden="1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104</v>
      </c>
      <c r="P3371" s="6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118</v>
      </c>
      <c r="P3372" s="6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139</v>
      </c>
      <c r="P3373" s="6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8" hidden="1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104</v>
      </c>
      <c r="P3374" s="6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8" hidden="1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</v>
      </c>
      <c r="P3375" s="6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8" hidden="1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107</v>
      </c>
      <c r="P3376" s="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8" hidden="1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6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</v>
      </c>
      <c r="P3378" s="6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8" hidden="1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</v>
      </c>
      <c r="P3379" s="6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108</v>
      </c>
      <c r="P3380" s="6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8" hidden="1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104</v>
      </c>
      <c r="P3381" s="6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hidden="1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</v>
      </c>
      <c r="P3382" s="6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8" hidden="1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</v>
      </c>
      <c r="P3383" s="6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101</v>
      </c>
      <c r="P3384" s="6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8" hidden="1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112</v>
      </c>
      <c r="P3385" s="6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8" hidden="1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</v>
      </c>
      <c r="P3386" s="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8" hidden="1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6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8" hidden="1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6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hidden="1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117</v>
      </c>
      <c r="P3389" s="6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hidden="1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8" hidden="1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115</v>
      </c>
      <c r="P3391" s="6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hidden="1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</v>
      </c>
      <c r="P3392" s="6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8" hidden="1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6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8" hidden="1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6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8" hidden="1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ROUND(+E3395/D3395*100,0)</f>
        <v>106</v>
      </c>
      <c r="P3395" s="6">
        <f t="shared" ref="P3395:P3458" si="213">IF(E3395=0,0,ROUND(+E3395/L3395,2))</f>
        <v>36.07</v>
      </c>
      <c r="Q3395" t="s">
        <v>8317</v>
      </c>
      <c r="R3395" t="s">
        <v>8318</v>
      </c>
      <c r="S3395" s="10">
        <f t="shared" ref="S3395:S3458" si="214">(((J3395/60)/60/24)+DATE(1970,1,1))</f>
        <v>41923.921643518523</v>
      </c>
      <c r="T3395" s="10">
        <f t="shared" ref="T3395:T3458" si="215">(((I3395/60)/60/24)+DATE(1970,1,1))</f>
        <v>41949.031944444447</v>
      </c>
    </row>
    <row r="3396" spans="1:20" ht="28.8" hidden="1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6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8" hidden="1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</v>
      </c>
      <c r="P3398" s="6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</v>
      </c>
      <c r="P3399" s="6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</v>
      </c>
      <c r="P3400" s="6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8" hidden="1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104</v>
      </c>
      <c r="P3401" s="6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8" hidden="1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</v>
      </c>
      <c r="P3402" s="6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hidden="1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102</v>
      </c>
      <c r="P3403" s="6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8" hidden="1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110</v>
      </c>
      <c r="P3404" s="6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6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hidden="1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8" hidden="1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138</v>
      </c>
      <c r="P3407" s="6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hidden="1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</v>
      </c>
      <c r="P3408" s="6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3.2" hidden="1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</v>
      </c>
      <c r="P3409" s="6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8" hidden="1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6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8" hidden="1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124</v>
      </c>
      <c r="P3411" s="6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8" hidden="1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109</v>
      </c>
      <c r="P3412" s="6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8" hidden="1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104</v>
      </c>
      <c r="P3413" s="6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8" hidden="1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6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8" hidden="1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6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8" hidden="1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104</v>
      </c>
      <c r="P3416" s="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hidden="1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6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3.2" hidden="1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120</v>
      </c>
      <c r="P3418" s="6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8" hidden="1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</v>
      </c>
      <c r="P3419" s="6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8" hidden="1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101</v>
      </c>
      <c r="P3420" s="6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43.2" hidden="1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107</v>
      </c>
      <c r="P3421" s="6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8" hidden="1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6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8" hidden="1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</v>
      </c>
      <c r="P3423" s="6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8" hidden="1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</v>
      </c>
      <c r="P3424" s="6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8" hidden="1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8" hidden="1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104</v>
      </c>
      <c r="P3426" s="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8" hidden="1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103</v>
      </c>
      <c r="P3427" s="6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8" hidden="1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</v>
      </c>
      <c r="P3428" s="6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8" hidden="1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6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8" hidden="1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103</v>
      </c>
      <c r="P3430" s="6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8" hidden="1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8" hidden="1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109</v>
      </c>
      <c r="P3432" s="6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8" hidden="1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6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8" hidden="1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110</v>
      </c>
      <c r="P3434" s="6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8" hidden="1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</v>
      </c>
      <c r="P3435" s="6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8" hidden="1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106</v>
      </c>
      <c r="P3436" s="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8" hidden="1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</v>
      </c>
      <c r="P3437" s="6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8" hidden="1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106</v>
      </c>
      <c r="P3438" s="6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8" hidden="1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6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8" hidden="1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</v>
      </c>
      <c r="P3440" s="6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135</v>
      </c>
      <c r="P3441" s="6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8" hidden="1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</v>
      </c>
      <c r="P3442" s="6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8" hidden="1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103</v>
      </c>
      <c r="P3443" s="6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8" hidden="1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186</v>
      </c>
      <c r="P3445" s="6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8" hidden="1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8" hidden="1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6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8" hidden="1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110</v>
      </c>
      <c r="P3450" s="6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8" hidden="1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8" hidden="1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6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8" hidden="1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</v>
      </c>
      <c r="P3453" s="6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8" hidden="1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</v>
      </c>
      <c r="P3454" s="6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8" hidden="1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hidden="1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101</v>
      </c>
      <c r="P3456" s="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101</v>
      </c>
      <c r="P3457" s="6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8" hidden="1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</v>
      </c>
      <c r="P3458" s="6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idden="1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ROUND(+E3459/D3459*100,0)</f>
        <v>140</v>
      </c>
      <c r="P3459" s="6">
        <f t="shared" ref="P3459:P3522" si="217">IF(E3459=0,0,ROUND(+E3459/L3459,2))</f>
        <v>50.98</v>
      </c>
      <c r="Q3459" t="s">
        <v>8317</v>
      </c>
      <c r="R3459" t="s">
        <v>8318</v>
      </c>
      <c r="S3459" s="10">
        <f t="shared" ref="S3459:S3522" si="218">(((J3459/60)/60/24)+DATE(1970,1,1))</f>
        <v>42016.706678240742</v>
      </c>
      <c r="T3459" s="10">
        <f t="shared" ref="T3459:T3522" si="219">(((I3459/60)/60/24)+DATE(1970,1,1))</f>
        <v>42047.249305555553</v>
      </c>
    </row>
    <row r="3460" spans="1:20" ht="28.8" hidden="1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</v>
      </c>
      <c r="P3460" s="6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8" hidden="1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</v>
      </c>
      <c r="P3461" s="6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8" hidden="1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6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8" hidden="1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6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8" hidden="1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</v>
      </c>
      <c r="P3465" s="6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hidden="1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</v>
      </c>
      <c r="P3466" s="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6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hidden="1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</v>
      </c>
      <c r="P3468" s="6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6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8" hidden="1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122</v>
      </c>
      <c r="P3470" s="6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hidden="1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</v>
      </c>
      <c r="P3471" s="6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6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8" hidden="1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215</v>
      </c>
      <c r="P3473" s="6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8" hidden="1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</v>
      </c>
      <c r="P3474" s="6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8" hidden="1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6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8" hidden="1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8" hidden="1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8" hidden="1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8" hidden="1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</v>
      </c>
      <c r="P3479" s="6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8" hidden="1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113</v>
      </c>
      <c r="P3480" s="6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8" hidden="1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8" hidden="1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143</v>
      </c>
      <c r="P3482" s="6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8" hidden="1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119</v>
      </c>
      <c r="P3483" s="6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8" hidden="1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</v>
      </c>
      <c r="P3484" s="6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8" hidden="1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160</v>
      </c>
      <c r="P3485" s="6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hidden="1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</v>
      </c>
      <c r="P3486" s="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8" hidden="1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101</v>
      </c>
      <c r="P3487" s="6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8" hidden="1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</v>
      </c>
      <c r="P3488" s="6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8" hidden="1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128</v>
      </c>
      <c r="P3489" s="6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8" hidden="1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</v>
      </c>
      <c r="P3490" s="6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8" hidden="1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113</v>
      </c>
      <c r="P3491" s="6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8" hidden="1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128</v>
      </c>
      <c r="P3492" s="6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8" hidden="1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</v>
      </c>
      <c r="P3494" s="6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6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8" hidden="1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8" hidden="1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107</v>
      </c>
      <c r="P3497" s="6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hidden="1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</v>
      </c>
      <c r="P3498" s="6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8" hidden="1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109</v>
      </c>
      <c r="P3499" s="6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hidden="1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</v>
      </c>
      <c r="P3500" s="6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8" hidden="1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106</v>
      </c>
      <c r="P3501" s="6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hidden="1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</v>
      </c>
      <c r="P3502" s="6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8" hidden="1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101</v>
      </c>
      <c r="P3503" s="6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8" hidden="1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108</v>
      </c>
      <c r="P3505" s="6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104</v>
      </c>
      <c r="P3507" s="6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8" hidden="1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hidden="1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8" hidden="1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</v>
      </c>
      <c r="P3511" s="6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hidden="1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101</v>
      </c>
      <c r="P3512" s="6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8" hidden="1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</v>
      </c>
      <c r="P3513" s="6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8" hidden="1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6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</v>
      </c>
      <c r="P3515" s="6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8" hidden="1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8" hidden="1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103</v>
      </c>
      <c r="P3517" s="6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8" hidden="1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6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8" hidden="1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6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8" hidden="1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</v>
      </c>
      <c r="P3520" s="6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8" hidden="1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</v>
      </c>
      <c r="P3521" s="6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hidden="1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101</v>
      </c>
      <c r="P3522" s="6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8" hidden="1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ROUND(+E3523/D3523*100,0)</f>
        <v>169</v>
      </c>
      <c r="P3523" s="6">
        <f t="shared" ref="P3523:P3586" si="221">IF(E3523=0,0,ROUND(+E3523/L3523,2))</f>
        <v>45.62</v>
      </c>
      <c r="Q3523" t="s">
        <v>8317</v>
      </c>
      <c r="R3523" t="s">
        <v>8318</v>
      </c>
      <c r="S3523" s="10">
        <f t="shared" ref="S3523:S3586" si="222">(((J3523/60)/60/24)+DATE(1970,1,1))</f>
        <v>41881.361342592594</v>
      </c>
      <c r="T3523" s="10">
        <f t="shared" ref="T3523:T3586" si="223">(((I3523/60)/60/24)+DATE(1970,1,1))</f>
        <v>41911.361342592594</v>
      </c>
    </row>
    <row r="3524" spans="1:20" ht="28.8" hidden="1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6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8" hidden="1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114</v>
      </c>
      <c r="P3525" s="6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102</v>
      </c>
      <c r="P3526" s="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8" hidden="1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6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8" hidden="1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117</v>
      </c>
      <c r="P3529" s="6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8" hidden="1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</v>
      </c>
      <c r="P3530" s="6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6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8" hidden="1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6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hidden="1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119</v>
      </c>
      <c r="P3534" s="6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hidden="1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</v>
      </c>
      <c r="P3535" s="6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hidden="1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</v>
      </c>
      <c r="P3536" s="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8" hidden="1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</v>
      </c>
      <c r="P3537" s="6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8" hidden="1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</v>
      </c>
      <c r="P3538" s="6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</v>
      </c>
      <c r="P3540" s="6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8" hidden="1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120</v>
      </c>
      <c r="P3541" s="6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3.2" hidden="1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6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8" hidden="1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6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8" hidden="1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</v>
      </c>
      <c r="P3544" s="6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8" hidden="1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105</v>
      </c>
      <c r="P3545" s="6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</v>
      </c>
      <c r="P3547" s="6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</v>
      </c>
      <c r="P3548" s="6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8" hidden="1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</v>
      </c>
      <c r="P3549" s="6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8" hidden="1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102</v>
      </c>
      <c r="P3550" s="6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8" hidden="1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6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105</v>
      </c>
      <c r="P3552" s="6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8" hidden="1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8" hidden="1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</v>
      </c>
      <c r="P3555" s="6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8" hidden="1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</v>
      </c>
      <c r="P3556" s="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8" hidden="1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6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hidden="1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</v>
      </c>
      <c r="P3559" s="6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8" hidden="1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6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hidden="1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104</v>
      </c>
      <c r="P3561" s="6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</v>
      </c>
      <c r="P3562" s="6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hidden="1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</v>
      </c>
      <c r="P3563" s="6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149</v>
      </c>
      <c r="P3564" s="6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8" hidden="1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</v>
      </c>
      <c r="P3565" s="6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101</v>
      </c>
      <c r="P3566" s="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131</v>
      </c>
      <c r="P3567" s="6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105</v>
      </c>
      <c r="P3568" s="6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8" hidden="1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109</v>
      </c>
      <c r="P3569" s="6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</v>
      </c>
      <c r="P3570" s="6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8" hidden="1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</v>
      </c>
      <c r="P3571" s="6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8" hidden="1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</v>
      </c>
      <c r="P3572" s="6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8" hidden="1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6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hidden="1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103</v>
      </c>
      <c r="P3575" s="6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8" hidden="1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</v>
      </c>
      <c r="P3576" s="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</v>
      </c>
      <c r="P3577" s="6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8" hidden="1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8" hidden="1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6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8" hidden="1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</v>
      </c>
      <c r="P3580" s="6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6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8" hidden="1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114</v>
      </c>
      <c r="P3582" s="6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6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8" hidden="1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6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8" hidden="1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109</v>
      </c>
      <c r="P3585" s="6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.6" hidden="1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116</v>
      </c>
      <c r="P3586" s="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8" hidden="1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ROUND(+E3587/D3587*100,0)</f>
        <v>119</v>
      </c>
      <c r="P3587" s="6">
        <f t="shared" ref="P3587:P3650" si="225">IF(E3587=0,0,ROUND(+E3587/L3587,2))</f>
        <v>176.09</v>
      </c>
      <c r="Q3587" t="s">
        <v>8317</v>
      </c>
      <c r="R3587" t="s">
        <v>8318</v>
      </c>
      <c r="S3587" s="10">
        <f t="shared" ref="S3587:S3650" si="226">(((J3587/60)/60/24)+DATE(1970,1,1))</f>
        <v>41964.716319444444</v>
      </c>
      <c r="T3587" s="10">
        <f t="shared" ref="T3587:T3650" si="227">(((I3587/60)/60/24)+DATE(1970,1,1))</f>
        <v>41994.716319444444</v>
      </c>
    </row>
    <row r="3588" spans="1:20" hidden="1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</v>
      </c>
      <c r="P3588" s="6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8" hidden="1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127</v>
      </c>
      <c r="P3589" s="6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8" hidden="1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101</v>
      </c>
      <c r="P3590" s="6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8" hidden="1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128</v>
      </c>
      <c r="P3591" s="6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</v>
      </c>
      <c r="P3592" s="6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8" hidden="1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6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8" hidden="1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</v>
      </c>
      <c r="P3594" s="6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8" hidden="1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111</v>
      </c>
      <c r="P3595" s="6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8" hidden="1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126</v>
      </c>
      <c r="P3596" s="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idden="1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119</v>
      </c>
      <c r="P3597" s="6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8" hidden="1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103</v>
      </c>
      <c r="P3599" s="6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8" hidden="1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</v>
      </c>
      <c r="P3600" s="6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8" hidden="1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6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8" hidden="1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</v>
      </c>
      <c r="P3603" s="6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3.2" hidden="1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</v>
      </c>
      <c r="P3604" s="6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8" hidden="1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171</v>
      </c>
      <c r="P3605" s="6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113</v>
      </c>
      <c r="P3606" s="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3.2" hidden="1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6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8" hidden="1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</v>
      </c>
      <c r="P3608" s="6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8" hidden="1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6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8" hidden="1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</v>
      </c>
      <c r="P3611" s="6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8" hidden="1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</v>
      </c>
      <c r="P3612" s="6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6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8" hidden="1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</v>
      </c>
      <c r="P3614" s="6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hidden="1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8" hidden="1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101</v>
      </c>
      <c r="P3616" s="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8" hidden="1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107</v>
      </c>
      <c r="P3617" s="6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8" hidden="1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125</v>
      </c>
      <c r="P3618" s="6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8" hidden="1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119</v>
      </c>
      <c r="P3619" s="6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8" hidden="1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6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8" hidden="1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113</v>
      </c>
      <c r="P3621" s="6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</v>
      </c>
      <c r="P3622" s="6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8" hidden="1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110</v>
      </c>
      <c r="P3623" s="6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</v>
      </c>
      <c r="P3624" s="6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6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.6" hidden="1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105</v>
      </c>
      <c r="P3626" s="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8" hidden="1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103</v>
      </c>
      <c r="P3627" s="6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102</v>
      </c>
      <c r="P3628" s="6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6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8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8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</v>
      </c>
      <c r="P3633" s="6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8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8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</v>
      </c>
      <c r="P3635" s="6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8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</v>
      </c>
      <c r="P3636" s="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8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43.2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31</v>
      </c>
      <c r="P3639" s="6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8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3.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6</v>
      </c>
      <c r="P3642" s="6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8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3.2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8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</v>
      </c>
      <c r="P3646" s="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8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8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5</v>
      </c>
      <c r="P3648" s="6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8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</v>
      </c>
      <c r="P3650" s="6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8" hidden="1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ROUND(+E3651/D3651*100,0)</f>
        <v>104</v>
      </c>
      <c r="P3651" s="6">
        <f t="shared" ref="P3651:P3714" si="229">IF(E3651=0,0,ROUND(+E3651/L3651,2))</f>
        <v>97.5</v>
      </c>
      <c r="Q3651" t="s">
        <v>8317</v>
      </c>
      <c r="R3651" t="s">
        <v>8318</v>
      </c>
      <c r="S3651" s="10">
        <f t="shared" ref="S3651:S3714" si="230">(((J3651/60)/60/24)+DATE(1970,1,1))</f>
        <v>41780.712893518517</v>
      </c>
      <c r="T3651" s="10">
        <f t="shared" ref="T3651:T3714" si="231">(((I3651/60)/60/24)+DATE(1970,1,1))</f>
        <v>41806.712893518517</v>
      </c>
    </row>
    <row r="3652" spans="1:20" ht="43.2" hidden="1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6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8" hidden="1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6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251</v>
      </c>
      <c r="P3654" s="6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101</v>
      </c>
      <c r="P3655" s="6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hidden="1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</v>
      </c>
      <c r="P3656" s="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8" hidden="1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</v>
      </c>
      <c r="P3657" s="6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8" hidden="1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106</v>
      </c>
      <c r="P3658" s="6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8" hidden="1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8" hidden="1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</v>
      </c>
      <c r="P3661" s="6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3.2" hidden="1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6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8" hidden="1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hidden="1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8" hidden="1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8" hidden="1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</v>
      </c>
      <c r="P3666" s="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8" hidden="1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idden="1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6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8" hidden="1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</v>
      </c>
      <c r="P3669" s="6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8" hidden="1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104</v>
      </c>
      <c r="P3670" s="6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8" hidden="1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</v>
      </c>
      <c r="P3671" s="6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8" hidden="1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110</v>
      </c>
      <c r="P3672" s="6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8" hidden="1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hidden="1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102</v>
      </c>
      <c r="P3674" s="6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8" hidden="1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114</v>
      </c>
      <c r="P3675" s="6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8" hidden="1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6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8" hidden="1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129</v>
      </c>
      <c r="P3678" s="6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8" hidden="1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103</v>
      </c>
      <c r="P3679" s="6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hidden="1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103</v>
      </c>
      <c r="P3680" s="6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8" hidden="1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8" hidden="1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43.2" hidden="1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112</v>
      </c>
      <c r="P3683" s="6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8" hidden="1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</v>
      </c>
      <c r="P3684" s="6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8" hidden="1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111</v>
      </c>
      <c r="P3685" s="6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8" hidden="1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</v>
      </c>
      <c r="P3686" s="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8" hidden="1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106</v>
      </c>
      <c r="P3687" s="6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8" hidden="1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</v>
      </c>
      <c r="P3688" s="6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8" hidden="1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</v>
      </c>
      <c r="P3690" s="6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</v>
      </c>
      <c r="P3691" s="6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8" hidden="1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6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128</v>
      </c>
      <c r="P3693" s="6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6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</v>
      </c>
      <c r="P3695" s="6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8" hidden="1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</v>
      </c>
      <c r="P3696" s="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43.2" hidden="1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</v>
      </c>
      <c r="P3697" s="6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8" hidden="1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6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8" hidden="1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hidden="1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111</v>
      </c>
      <c r="P3700" s="6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8" hidden="1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idden="1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</v>
      </c>
      <c r="P3702" s="6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8" hidden="1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</v>
      </c>
      <c r="P3703" s="6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8" hidden="1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</v>
      </c>
      <c r="P3704" s="6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8" hidden="1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8" hidden="1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</v>
      </c>
      <c r="P3706" s="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8" hidden="1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</v>
      </c>
      <c r="P3707" s="6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8" hidden="1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8" hidden="1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6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hidden="1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6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8" hidden="1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</v>
      </c>
      <c r="P3711" s="6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</v>
      </c>
      <c r="P3712" s="6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114</v>
      </c>
      <c r="P3713" s="6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8" hidden="1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154</v>
      </c>
      <c r="P3714" s="6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8" hidden="1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ROUND(+E3715/D3715*100,0)</f>
        <v>102</v>
      </c>
      <c r="P3715" s="6">
        <f t="shared" ref="P3715:P3778" si="233">IF(E3715=0,0,ROUND(+E3715/L3715,2))</f>
        <v>106.84</v>
      </c>
      <c r="Q3715" t="s">
        <v>8317</v>
      </c>
      <c r="R3715" t="s">
        <v>8318</v>
      </c>
      <c r="S3715" s="10">
        <f t="shared" ref="S3715:S3778" si="234">(((J3715/60)/60/24)+DATE(1970,1,1))</f>
        <v>42505.738032407404</v>
      </c>
      <c r="T3715" s="10">
        <f t="shared" ref="T3715:T3778" si="235">(((I3715/60)/60/24)+DATE(1970,1,1))</f>
        <v>42525.738032407404</v>
      </c>
    </row>
    <row r="3716" spans="1:20" ht="43.2" hidden="1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</v>
      </c>
      <c r="P3716" s="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8" hidden="1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103</v>
      </c>
      <c r="P3717" s="6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8" hidden="1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156</v>
      </c>
      <c r="P3718" s="6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8" hidden="1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8" hidden="1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</v>
      </c>
      <c r="P3720" s="6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idden="1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idden="1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105</v>
      </c>
      <c r="P3722" s="6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hidden="1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101</v>
      </c>
      <c r="P3723" s="6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43.2" hidden="1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</v>
      </c>
      <c r="P3724" s="6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idden="1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</v>
      </c>
      <c r="P3725" s="6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103</v>
      </c>
      <c r="P3726" s="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8" hidden="1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8" hidden="1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339</v>
      </c>
      <c r="P3728" s="6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8" hidden="1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101</v>
      </c>
      <c r="P3729" s="6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</v>
      </c>
      <c r="P3730" s="6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8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8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8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</v>
      </c>
      <c r="P3733" s="6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8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8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</v>
      </c>
      <c r="P3741" s="6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18</v>
      </c>
      <c r="P3742" s="6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8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8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8" hidden="1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104</v>
      </c>
      <c r="P3750" s="6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8" hidden="1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8" hidden="1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133</v>
      </c>
      <c r="P3753" s="6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43.2" hidden="1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113</v>
      </c>
      <c r="P3754" s="6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</v>
      </c>
      <c r="P3755" s="6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8" hidden="1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8" hidden="1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130</v>
      </c>
      <c r="P3757" s="6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8" hidden="1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</v>
      </c>
      <c r="P3758" s="6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8" hidden="1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idden="1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</v>
      </c>
      <c r="P3760" s="6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idden="1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</v>
      </c>
      <c r="P3761" s="6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8" hidden="1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</v>
      </c>
      <c r="P3762" s="6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hidden="1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6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8" hidden="1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</v>
      </c>
      <c r="P3764" s="6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6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8" hidden="1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</v>
      </c>
      <c r="P3767" s="6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hidden="1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103</v>
      </c>
      <c r="P3768" s="6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8" hidden="1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117</v>
      </c>
      <c r="P3769" s="6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8" hidden="1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108</v>
      </c>
      <c r="P3770" s="6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8" hidden="1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6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8" hidden="1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6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8" hidden="1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</v>
      </c>
      <c r="P3774" s="6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</v>
      </c>
      <c r="P3775" s="6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hidden="1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8" hidden="1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</v>
      </c>
      <c r="P3777" s="6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43.2" hidden="1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107</v>
      </c>
      <c r="P3778" s="6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8" hidden="1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ROUND(+E3779/D3779*100,0)</f>
        <v>143</v>
      </c>
      <c r="P3779" s="6">
        <f t="shared" ref="P3779:P3842" si="237">IF(E3779=0,0,ROUND(+E3779/L3779,2))</f>
        <v>48.54</v>
      </c>
      <c r="Q3779" t="s">
        <v>8317</v>
      </c>
      <c r="R3779" t="s">
        <v>8359</v>
      </c>
      <c r="S3779" s="10">
        <f t="shared" ref="S3779:S3842" si="238">(((J3779/60)/60/24)+DATE(1970,1,1))</f>
        <v>41887.111354166671</v>
      </c>
      <c r="T3779" s="10">
        <f t="shared" ref="T3779:T3842" si="239">(((I3779/60)/60/24)+DATE(1970,1,1))</f>
        <v>41909.166666666664</v>
      </c>
    </row>
    <row r="3780" spans="1:20" ht="28.8" hidden="1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</v>
      </c>
      <c r="P3780" s="6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idden="1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104</v>
      </c>
      <c r="P3781" s="6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8" hidden="1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hidden="1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110</v>
      </c>
      <c r="P3783" s="6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8" hidden="1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102</v>
      </c>
      <c r="P3784" s="6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8" hidden="1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129</v>
      </c>
      <c r="P3785" s="6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8" hidden="1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8" hidden="1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8" hidden="1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111</v>
      </c>
      <c r="P3788" s="6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8" hidden="1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.6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8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8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8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8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8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8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90</v>
      </c>
      <c r="P3799" s="6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8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8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</v>
      </c>
      <c r="P3802" s="6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8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9</v>
      </c>
      <c r="P3803" s="6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8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8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8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8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8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</v>
      </c>
      <c r="P3809" s="6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8" hidden="1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6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</v>
      </c>
      <c r="P3811" s="6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8" hidden="1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122</v>
      </c>
      <c r="P3812" s="6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8" hidden="1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6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8" hidden="1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110</v>
      </c>
      <c r="P3814" s="6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8" hidden="1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101</v>
      </c>
      <c r="P3815" s="6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8" hidden="1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</v>
      </c>
      <c r="P3816" s="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</v>
      </c>
      <c r="P3817" s="6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3.2" hidden="1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</v>
      </c>
      <c r="P3818" s="6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8" hidden="1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8" hidden="1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</v>
      </c>
      <c r="P3821" s="6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8" hidden="1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8" hidden="1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105</v>
      </c>
      <c r="P3823" s="6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3.2" hidden="1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</v>
      </c>
      <c r="P3824" s="6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8" hidden="1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6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8" hidden="1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8" hidden="1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</v>
      </c>
      <c r="P3827" s="6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43.2" hidden="1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153</v>
      </c>
      <c r="P3829" s="6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6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8" hidden="1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</v>
      </c>
      <c r="P3831" s="6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8" hidden="1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8" hidden="1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</v>
      </c>
      <c r="P3833" s="6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105</v>
      </c>
      <c r="P3834" s="6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8" hidden="1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</v>
      </c>
      <c r="P3836" s="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8" hidden="1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8" hidden="1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113</v>
      </c>
      <c r="P3838" s="6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idden="1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</v>
      </c>
      <c r="P3839" s="6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3.2" hidden="1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</v>
      </c>
      <c r="P3841" s="6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8" hidden="1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6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ROUND(+E3843/D3843*100,0)</f>
        <v>9</v>
      </c>
      <c r="P3843" s="6">
        <f t="shared" ref="P3843:P3906" si="241">IF(E3843=0,0,ROUND(+E3843/L3843,2))</f>
        <v>25.65</v>
      </c>
      <c r="Q3843" t="s">
        <v>8317</v>
      </c>
      <c r="R3843" t="s">
        <v>8318</v>
      </c>
      <c r="S3843" s="10">
        <f t="shared" ref="S3843:S3906" si="242">(((J3843/60)/60/24)+DATE(1970,1,1))</f>
        <v>41780.785729166666</v>
      </c>
      <c r="T3843" s="10">
        <f t="shared" ref="T3843:T3906" si="243">(((I3843/60)/60/24)+DATE(1970,1,1))</f>
        <v>41840.785729166666</v>
      </c>
    </row>
    <row r="3844" spans="1:20" ht="28.8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22</v>
      </c>
      <c r="P3844" s="6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8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</v>
      </c>
      <c r="P3845" s="6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8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</v>
      </c>
      <c r="P3847" s="6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8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3</v>
      </c>
      <c r="P3848" s="6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8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</v>
      </c>
      <c r="P3849" s="6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</v>
      </c>
      <c r="P3850" s="6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</v>
      </c>
      <c r="P3851" s="6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8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8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8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8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8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18</v>
      </c>
      <c r="P3862" s="6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8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27</v>
      </c>
      <c r="P3867" s="6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8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</v>
      </c>
      <c r="P3871" s="6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8" hidden="1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3</v>
      </c>
      <c r="P3873" s="6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8" hidden="1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8" hidden="1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8" hidden="1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8" hidden="1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8" hidden="1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53</v>
      </c>
      <c r="P3878" s="6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8" hidden="1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5</v>
      </c>
      <c r="P3879" s="6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8" hidden="1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8" hidden="1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hidden="1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</v>
      </c>
      <c r="P3882" s="6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8" hidden="1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3.2" hidden="1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8" hidden="1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8" hidden="1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8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</v>
      </c>
      <c r="P3890" s="6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8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</v>
      </c>
      <c r="P3891" s="6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33</v>
      </c>
      <c r="P3893" s="6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8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22</v>
      </c>
      <c r="P3895" s="6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8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</v>
      </c>
      <c r="P3896" s="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8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8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8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43.2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33</v>
      </c>
      <c r="P3900" s="6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8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8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49</v>
      </c>
      <c r="P3904" s="6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8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ROUND(+E3907/D3907*100,0)</f>
        <v>12</v>
      </c>
      <c r="P3907" s="6">
        <f t="shared" ref="P3907:P3970" si="245">IF(E3907=0,0,ROUND(+E3907/L3907,2))</f>
        <v>24.71</v>
      </c>
      <c r="Q3907" t="s">
        <v>8317</v>
      </c>
      <c r="R3907" t="s">
        <v>8318</v>
      </c>
      <c r="S3907" s="10">
        <f t="shared" ref="S3907:S3970" si="246">(((J3907/60)/60/24)+DATE(1970,1,1))</f>
        <v>42124.623877314814</v>
      </c>
      <c r="T3907" s="10">
        <f t="shared" ref="T3907:T3970" si="247">(((I3907/60)/60/24)+DATE(1970,1,1))</f>
        <v>42166.958333333328</v>
      </c>
    </row>
    <row r="3908" spans="1:20" ht="28.8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</v>
      </c>
      <c r="P3908" s="6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8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8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8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</v>
      </c>
      <c r="P3912" s="6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8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</v>
      </c>
      <c r="P3913" s="6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8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8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6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</v>
      </c>
      <c r="P3916" s="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8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8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8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8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8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8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</v>
      </c>
      <c r="P3924" s="6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</v>
      </c>
      <c r="P3925" s="6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8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8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</v>
      </c>
      <c r="P3931" s="6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8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8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8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8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16</v>
      </c>
      <c r="P3935" s="6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8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8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44</v>
      </c>
      <c r="P3937" s="6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8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8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8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8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8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8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36</v>
      </c>
      <c r="P3945" s="6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8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8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8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16</v>
      </c>
      <c r="P3951" s="6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8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8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8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8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8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</v>
      </c>
      <c r="P3957" s="6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</v>
      </c>
      <c r="P3960" s="6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8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</v>
      </c>
      <c r="P3961" s="6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8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8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8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8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8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11</v>
      </c>
      <c r="P3970" s="6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8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ROUND(+E3971/D3971*100,0)</f>
        <v>7</v>
      </c>
      <c r="P3971" s="6">
        <f t="shared" ref="P3971:P4034" si="249">IF(E3971=0,0,ROUND(+E3971/L3971,2))</f>
        <v>35.17</v>
      </c>
      <c r="Q3971" t="s">
        <v>8317</v>
      </c>
      <c r="R3971" t="s">
        <v>8318</v>
      </c>
      <c r="S3971" s="10">
        <f t="shared" ref="S3971:S4034" si="250">(((J3971/60)/60/24)+DATE(1970,1,1))</f>
        <v>42601.854699074072</v>
      </c>
      <c r="T3971" s="10">
        <f t="shared" ref="T3971:T4034" si="251">(((I3971/60)/60/24)+DATE(1970,1,1))</f>
        <v>42611.163194444445</v>
      </c>
    </row>
    <row r="3972" spans="1:20" ht="43.2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8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1</v>
      </c>
      <c r="P3973" s="6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</v>
      </c>
      <c r="P3974" s="6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8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</v>
      </c>
      <c r="P3975" s="6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8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8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8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2</v>
      </c>
      <c r="P3981" s="6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6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8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35</v>
      </c>
      <c r="P3985" s="6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8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8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</v>
      </c>
      <c r="P3987" s="6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8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10</v>
      </c>
      <c r="P3988" s="6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8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38</v>
      </c>
      <c r="P3989" s="6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8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</v>
      </c>
      <c r="P3994" s="6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8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8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17</v>
      </c>
      <c r="P3998" s="6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</v>
      </c>
      <c r="P4000" s="6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8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17</v>
      </c>
      <c r="P4001" s="6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8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38</v>
      </c>
      <c r="P4003" s="6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8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8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8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8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8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8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8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</v>
      </c>
      <c r="P4012" s="6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3.2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8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8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8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8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8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8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17</v>
      </c>
      <c r="P4022" s="6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70</v>
      </c>
      <c r="P4024" s="6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8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8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8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</v>
      </c>
      <c r="P4029" s="6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8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8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8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6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8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8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ROUND(+E4035/D4035*100,0)</f>
        <v>26</v>
      </c>
      <c r="P4035" s="6">
        <f t="shared" ref="P4035:P4098" si="253">IF(E4035=0,0,ROUND(+E4035/L4035,2))</f>
        <v>65.34</v>
      </c>
      <c r="Q4035" t="s">
        <v>8317</v>
      </c>
      <c r="R4035" t="s">
        <v>8318</v>
      </c>
      <c r="S4035" s="10">
        <f t="shared" ref="S4035:S4098" si="254">(((J4035/60)/60/24)+DATE(1970,1,1))</f>
        <v>42614.268796296295</v>
      </c>
      <c r="T4035" s="10">
        <f t="shared" ref="T4035:T4098" si="255">(((I4035/60)/60/24)+DATE(1970,1,1))</f>
        <v>42645.375</v>
      </c>
    </row>
    <row r="4036" spans="1:20" ht="28.8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8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</v>
      </c>
      <c r="P4038" s="6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8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8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8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8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</v>
      </c>
      <c r="P4048" s="6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8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18</v>
      </c>
      <c r="P4050" s="6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8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8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3.2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38</v>
      </c>
      <c r="P4054" s="6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8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8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8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18</v>
      </c>
      <c r="P4057" s="6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8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6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</v>
      </c>
      <c r="P4059" s="6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8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3</v>
      </c>
      <c r="P4061" s="6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8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8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</v>
      </c>
      <c r="P4064" s="6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8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</v>
      </c>
      <c r="P4066" s="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3.2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61</v>
      </c>
      <c r="P4069" s="6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8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</v>
      </c>
      <c r="P4071" s="6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3.2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3.2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8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8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29</v>
      </c>
      <c r="P4077" s="6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8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8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8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8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8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16</v>
      </c>
      <c r="P4083" s="6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8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3.2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8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8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8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</v>
      </c>
      <c r="P4092" s="6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8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8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8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8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8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8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ROUND(+E4099/D4099*100,0)</f>
        <v>0</v>
      </c>
      <c r="P4099" s="6">
        <f t="shared" ref="P4099:P4115" si="257">IF(E4099=0,0,ROUND(+E4099/L4099,2))</f>
        <v>0</v>
      </c>
      <c r="Q4099" t="s">
        <v>8317</v>
      </c>
      <c r="R4099" t="s">
        <v>8318</v>
      </c>
      <c r="S4099" s="10">
        <f t="shared" ref="S4099:S4115" si="258">(((J4099/60)/60/24)+DATE(1970,1,1))</f>
        <v>42344.824502314819</v>
      </c>
      <c r="T4099" s="10">
        <f t="shared" ref="T4099:T4115" si="259">(((I4099/60)/60/24)+DATE(1970,1,1))</f>
        <v>42400.996527777781</v>
      </c>
    </row>
    <row r="4100" spans="1:20" ht="28.8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8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8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</v>
      </c>
      <c r="P4104" s="6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8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6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8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</v>
      </c>
      <c r="P4106" s="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8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7</v>
      </c>
      <c r="P4107" s="6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8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71</v>
      </c>
      <c r="P4108" s="6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8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8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8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8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29</v>
      </c>
      <c r="P4112" s="6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8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</v>
      </c>
      <c r="P4113" s="6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8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8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3F5A5D0-0C39-431A-BDAD-9FC5815D1D93}">
    <filterColumn colId="5">
      <filters>
        <filter val="failed"/>
      </filters>
    </filterColumn>
  </autoFilter>
  <conditionalFormatting sqref="F2:F4115">
    <cfRule type="containsText" dxfId="13" priority="4" operator="containsText" text="live">
      <formula>NOT(ISERROR(SEARCH("live",F2)))</formula>
    </cfRule>
    <cfRule type="containsText" dxfId="12" priority="5" operator="containsText" text="canceled">
      <formula>NOT(ISERROR(SEARCH("canceled",F2)))</formula>
    </cfRule>
    <cfRule type="containsText" dxfId="11" priority="6" operator="containsText" text="failed">
      <formula>NOT(ISERROR(SEARCH("failed",F2)))</formula>
    </cfRule>
    <cfRule type="containsText" dxfId="10" priority="7" operator="containsText" text="successful">
      <formula>NOT(ISERROR(SEARCH("successful",F2)))</formula>
    </cfRule>
  </conditionalFormatting>
  <conditionalFormatting sqref="O2:O4115">
    <cfRule type="cellIs" dxfId="9" priority="1" operator="greaterThan">
      <formula>199</formula>
    </cfRule>
    <cfRule type="cellIs" dxfId="8" priority="2" operator="between">
      <formula>100</formula>
      <formula>199</formula>
    </cfRule>
    <cfRule type="cellIs" dxfId="7" priority="3" operator="lessThan">
      <formula>100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3CB8-5F92-4F17-82BD-2F8493C94219}">
  <dimension ref="C2:D2187"/>
  <sheetViews>
    <sheetView workbookViewId="0"/>
  </sheetViews>
  <sheetFormatPr defaultRowHeight="14.4" x14ac:dyDescent="0.3"/>
  <sheetData>
    <row r="2" spans="3:4" x14ac:dyDescent="0.3">
      <c r="C2" t="s">
        <v>8390</v>
      </c>
      <c r="D2" t="s">
        <v>8391</v>
      </c>
    </row>
    <row r="3" spans="3:4" x14ac:dyDescent="0.3">
      <c r="C3">
        <v>182</v>
      </c>
      <c r="D3">
        <v>0</v>
      </c>
    </row>
    <row r="4" spans="3:4" x14ac:dyDescent="0.3">
      <c r="C4">
        <v>79</v>
      </c>
      <c r="D4">
        <v>1</v>
      </c>
    </row>
    <row r="5" spans="3:4" x14ac:dyDescent="0.3">
      <c r="C5">
        <v>35</v>
      </c>
      <c r="D5">
        <v>10</v>
      </c>
    </row>
    <row r="6" spans="3:4" x14ac:dyDescent="0.3">
      <c r="C6">
        <v>150</v>
      </c>
      <c r="D6">
        <v>0</v>
      </c>
    </row>
    <row r="7" spans="3:4" x14ac:dyDescent="0.3">
      <c r="C7">
        <v>284</v>
      </c>
      <c r="D7">
        <v>7</v>
      </c>
    </row>
    <row r="8" spans="3:4" x14ac:dyDescent="0.3">
      <c r="C8">
        <v>47</v>
      </c>
      <c r="D8">
        <v>0</v>
      </c>
    </row>
    <row r="9" spans="3:4" x14ac:dyDescent="0.3">
      <c r="C9">
        <v>58</v>
      </c>
      <c r="D9">
        <v>1</v>
      </c>
    </row>
    <row r="10" spans="3:4" x14ac:dyDescent="0.3">
      <c r="C10">
        <v>57</v>
      </c>
      <c r="D10">
        <v>2</v>
      </c>
    </row>
    <row r="11" spans="3:4" x14ac:dyDescent="0.3">
      <c r="C11">
        <v>12</v>
      </c>
      <c r="D11">
        <v>3</v>
      </c>
    </row>
    <row r="12" spans="3:4" x14ac:dyDescent="0.3">
      <c r="C12">
        <v>20</v>
      </c>
      <c r="D12">
        <v>10</v>
      </c>
    </row>
    <row r="13" spans="3:4" x14ac:dyDescent="0.3">
      <c r="C13">
        <v>19</v>
      </c>
      <c r="D13">
        <v>10</v>
      </c>
    </row>
    <row r="14" spans="3:4" x14ac:dyDescent="0.3">
      <c r="C14">
        <v>75</v>
      </c>
      <c r="D14">
        <v>1</v>
      </c>
    </row>
    <row r="15" spans="3:4" x14ac:dyDescent="0.3">
      <c r="C15">
        <v>827</v>
      </c>
      <c r="D15">
        <v>0</v>
      </c>
    </row>
    <row r="16" spans="3:4" x14ac:dyDescent="0.3">
      <c r="C16">
        <v>51</v>
      </c>
      <c r="D16">
        <v>0</v>
      </c>
    </row>
    <row r="17" spans="3:4" x14ac:dyDescent="0.3">
      <c r="C17">
        <v>41</v>
      </c>
      <c r="D17">
        <v>0</v>
      </c>
    </row>
    <row r="18" spans="3:4" x14ac:dyDescent="0.3">
      <c r="C18">
        <v>98</v>
      </c>
      <c r="D18">
        <v>26</v>
      </c>
    </row>
    <row r="19" spans="3:4" x14ac:dyDescent="0.3">
      <c r="C19">
        <v>70</v>
      </c>
      <c r="D19">
        <v>0</v>
      </c>
    </row>
    <row r="20" spans="3:4" x14ac:dyDescent="0.3">
      <c r="C20">
        <v>36</v>
      </c>
      <c r="D20">
        <v>7</v>
      </c>
    </row>
    <row r="21" spans="3:4" x14ac:dyDescent="0.3">
      <c r="C21">
        <v>342</v>
      </c>
      <c r="D21">
        <v>0</v>
      </c>
    </row>
    <row r="22" spans="3:4" x14ac:dyDescent="0.3">
      <c r="C22">
        <v>22</v>
      </c>
      <c r="D22">
        <v>2</v>
      </c>
    </row>
    <row r="23" spans="3:4" x14ac:dyDescent="0.3">
      <c r="C23">
        <v>25</v>
      </c>
      <c r="D23">
        <v>13</v>
      </c>
    </row>
    <row r="24" spans="3:4" x14ac:dyDescent="0.3">
      <c r="C24">
        <v>101</v>
      </c>
      <c r="D24">
        <v>4</v>
      </c>
    </row>
    <row r="25" spans="3:4" x14ac:dyDescent="0.3">
      <c r="C25">
        <v>8</v>
      </c>
      <c r="D25">
        <v>0</v>
      </c>
    </row>
    <row r="26" spans="3:4" x14ac:dyDescent="0.3">
      <c r="C26">
        <v>23</v>
      </c>
      <c r="D26">
        <v>12</v>
      </c>
    </row>
    <row r="27" spans="3:4" x14ac:dyDescent="0.3">
      <c r="C27">
        <v>574</v>
      </c>
      <c r="D27">
        <v>2</v>
      </c>
    </row>
    <row r="28" spans="3:4" x14ac:dyDescent="0.3">
      <c r="C28">
        <v>14</v>
      </c>
      <c r="D28">
        <v>10</v>
      </c>
    </row>
    <row r="29" spans="3:4" x14ac:dyDescent="0.3">
      <c r="C29">
        <v>19</v>
      </c>
      <c r="D29">
        <v>0</v>
      </c>
    </row>
    <row r="30" spans="3:4" x14ac:dyDescent="0.3">
      <c r="C30">
        <v>150</v>
      </c>
      <c r="D30">
        <v>5</v>
      </c>
    </row>
    <row r="31" spans="3:4" x14ac:dyDescent="0.3">
      <c r="C31">
        <v>71</v>
      </c>
      <c r="D31">
        <v>0</v>
      </c>
    </row>
    <row r="32" spans="3:4" x14ac:dyDescent="0.3">
      <c r="C32">
        <v>117</v>
      </c>
      <c r="D32">
        <v>5</v>
      </c>
    </row>
    <row r="33" spans="3:4" x14ac:dyDescent="0.3">
      <c r="C33">
        <v>53</v>
      </c>
      <c r="D33">
        <v>1</v>
      </c>
    </row>
    <row r="34" spans="3:4" x14ac:dyDescent="0.3">
      <c r="C34">
        <v>1</v>
      </c>
      <c r="D34">
        <v>3</v>
      </c>
    </row>
    <row r="35" spans="3:4" x14ac:dyDescent="0.3">
      <c r="C35">
        <v>89</v>
      </c>
      <c r="D35">
        <v>3</v>
      </c>
    </row>
    <row r="36" spans="3:4" x14ac:dyDescent="0.3">
      <c r="C36">
        <v>64</v>
      </c>
      <c r="D36">
        <v>0</v>
      </c>
    </row>
    <row r="37" spans="3:4" x14ac:dyDescent="0.3">
      <c r="C37">
        <v>68</v>
      </c>
      <c r="D37">
        <v>3</v>
      </c>
    </row>
    <row r="38" spans="3:4" x14ac:dyDescent="0.3">
      <c r="C38">
        <v>28</v>
      </c>
      <c r="D38">
        <v>0</v>
      </c>
    </row>
    <row r="39" spans="3:4" x14ac:dyDescent="0.3">
      <c r="C39">
        <v>44</v>
      </c>
      <c r="D39">
        <v>19</v>
      </c>
    </row>
    <row r="40" spans="3:4" x14ac:dyDescent="0.3">
      <c r="C40">
        <v>253</v>
      </c>
      <c r="D40">
        <v>8</v>
      </c>
    </row>
    <row r="41" spans="3:4" x14ac:dyDescent="0.3">
      <c r="C41">
        <v>66</v>
      </c>
      <c r="D41">
        <v>6</v>
      </c>
    </row>
    <row r="42" spans="3:4" x14ac:dyDescent="0.3">
      <c r="C42">
        <v>217</v>
      </c>
      <c r="D42">
        <v>0</v>
      </c>
    </row>
    <row r="43" spans="3:4" x14ac:dyDescent="0.3">
      <c r="C43">
        <v>16</v>
      </c>
      <c r="D43">
        <v>18</v>
      </c>
    </row>
    <row r="44" spans="3:4" x14ac:dyDescent="0.3">
      <c r="C44">
        <v>19</v>
      </c>
      <c r="D44">
        <v>7</v>
      </c>
    </row>
    <row r="45" spans="3:4" x14ac:dyDescent="0.3">
      <c r="C45">
        <v>169</v>
      </c>
      <c r="D45">
        <v>0</v>
      </c>
    </row>
    <row r="46" spans="3:4" x14ac:dyDescent="0.3">
      <c r="C46">
        <v>263</v>
      </c>
      <c r="D46">
        <v>8</v>
      </c>
    </row>
    <row r="47" spans="3:4" x14ac:dyDescent="0.3">
      <c r="C47">
        <v>15</v>
      </c>
      <c r="D47">
        <v>1293</v>
      </c>
    </row>
    <row r="48" spans="3:4" x14ac:dyDescent="0.3">
      <c r="C48">
        <v>61</v>
      </c>
      <c r="D48">
        <v>17</v>
      </c>
    </row>
    <row r="49" spans="3:4" x14ac:dyDescent="0.3">
      <c r="C49">
        <v>45</v>
      </c>
      <c r="D49">
        <v>0</v>
      </c>
    </row>
    <row r="50" spans="3:4" x14ac:dyDescent="0.3">
      <c r="C50">
        <v>70</v>
      </c>
      <c r="D50">
        <v>13</v>
      </c>
    </row>
    <row r="51" spans="3:4" x14ac:dyDescent="0.3">
      <c r="C51">
        <v>38</v>
      </c>
      <c r="D51">
        <v>0</v>
      </c>
    </row>
    <row r="52" spans="3:4" x14ac:dyDescent="0.3">
      <c r="C52">
        <v>87</v>
      </c>
      <c r="D52">
        <v>0</v>
      </c>
    </row>
    <row r="53" spans="3:4" x14ac:dyDescent="0.3">
      <c r="C53">
        <v>22</v>
      </c>
      <c r="D53">
        <v>33</v>
      </c>
    </row>
    <row r="54" spans="3:4" x14ac:dyDescent="0.3">
      <c r="C54">
        <v>119</v>
      </c>
      <c r="D54">
        <v>12</v>
      </c>
    </row>
    <row r="55" spans="3:4" x14ac:dyDescent="0.3">
      <c r="C55">
        <v>52</v>
      </c>
      <c r="D55">
        <v>1</v>
      </c>
    </row>
    <row r="56" spans="3:4" x14ac:dyDescent="0.3">
      <c r="C56">
        <v>117</v>
      </c>
      <c r="D56">
        <v>1</v>
      </c>
    </row>
    <row r="57" spans="3:4" x14ac:dyDescent="0.3">
      <c r="C57">
        <v>52</v>
      </c>
      <c r="D57">
        <v>1</v>
      </c>
    </row>
    <row r="58" spans="3:4" x14ac:dyDescent="0.3">
      <c r="C58">
        <v>86</v>
      </c>
      <c r="D58">
        <v>1</v>
      </c>
    </row>
    <row r="59" spans="3:4" x14ac:dyDescent="0.3">
      <c r="C59">
        <v>174</v>
      </c>
      <c r="D59">
        <v>84</v>
      </c>
    </row>
    <row r="60" spans="3:4" x14ac:dyDescent="0.3">
      <c r="C60">
        <v>69</v>
      </c>
      <c r="D60">
        <v>38</v>
      </c>
    </row>
    <row r="61" spans="3:4" x14ac:dyDescent="0.3">
      <c r="C61">
        <v>75</v>
      </c>
      <c r="D61">
        <v>1</v>
      </c>
    </row>
    <row r="62" spans="3:4" x14ac:dyDescent="0.3">
      <c r="C62">
        <v>33</v>
      </c>
      <c r="D62">
        <v>76</v>
      </c>
    </row>
    <row r="63" spans="3:4" x14ac:dyDescent="0.3">
      <c r="C63">
        <v>108</v>
      </c>
      <c r="D63">
        <v>3</v>
      </c>
    </row>
    <row r="64" spans="3:4" x14ac:dyDescent="0.3">
      <c r="C64">
        <v>23</v>
      </c>
      <c r="D64">
        <v>0</v>
      </c>
    </row>
    <row r="65" spans="3:4" x14ac:dyDescent="0.3">
      <c r="C65">
        <v>48</v>
      </c>
      <c r="D65">
        <v>2</v>
      </c>
    </row>
    <row r="66" spans="3:4" x14ac:dyDescent="0.3">
      <c r="C66">
        <v>64</v>
      </c>
      <c r="D66">
        <v>0</v>
      </c>
    </row>
    <row r="67" spans="3:4" x14ac:dyDescent="0.3">
      <c r="C67">
        <v>24</v>
      </c>
      <c r="D67">
        <v>0</v>
      </c>
    </row>
    <row r="68" spans="3:4" x14ac:dyDescent="0.3">
      <c r="C68">
        <v>57</v>
      </c>
      <c r="D68">
        <v>0</v>
      </c>
    </row>
    <row r="69" spans="3:4" x14ac:dyDescent="0.3">
      <c r="C69">
        <v>26</v>
      </c>
      <c r="D69">
        <v>2</v>
      </c>
    </row>
    <row r="70" spans="3:4" x14ac:dyDescent="0.3">
      <c r="C70">
        <v>20</v>
      </c>
      <c r="D70">
        <v>0</v>
      </c>
    </row>
    <row r="71" spans="3:4" x14ac:dyDescent="0.3">
      <c r="C71">
        <v>36</v>
      </c>
      <c r="D71">
        <v>0</v>
      </c>
    </row>
    <row r="72" spans="3:4" x14ac:dyDescent="0.3">
      <c r="C72">
        <v>178</v>
      </c>
      <c r="D72">
        <v>0</v>
      </c>
    </row>
    <row r="73" spans="3:4" x14ac:dyDescent="0.3">
      <c r="C73">
        <v>17</v>
      </c>
      <c r="D73">
        <v>2</v>
      </c>
    </row>
    <row r="74" spans="3:4" x14ac:dyDescent="0.3">
      <c r="C74">
        <v>32</v>
      </c>
      <c r="D74">
        <v>0</v>
      </c>
    </row>
    <row r="75" spans="3:4" x14ac:dyDescent="0.3">
      <c r="C75">
        <v>41</v>
      </c>
      <c r="D75">
        <v>7</v>
      </c>
    </row>
    <row r="76" spans="3:4" x14ac:dyDescent="0.3">
      <c r="C76">
        <v>18</v>
      </c>
      <c r="D76">
        <v>0</v>
      </c>
    </row>
    <row r="77" spans="3:4" x14ac:dyDescent="0.3">
      <c r="C77">
        <v>29</v>
      </c>
      <c r="D77">
        <v>5</v>
      </c>
    </row>
    <row r="78" spans="3:4" x14ac:dyDescent="0.3">
      <c r="C78">
        <v>47</v>
      </c>
      <c r="D78">
        <v>0</v>
      </c>
    </row>
    <row r="79" spans="3:4" x14ac:dyDescent="0.3">
      <c r="C79">
        <v>15</v>
      </c>
      <c r="D79">
        <v>0</v>
      </c>
    </row>
    <row r="80" spans="3:4" x14ac:dyDescent="0.3">
      <c r="C80">
        <v>26</v>
      </c>
      <c r="D80">
        <v>1</v>
      </c>
    </row>
    <row r="81" spans="3:4" x14ac:dyDescent="0.3">
      <c r="C81">
        <v>35</v>
      </c>
      <c r="D81">
        <v>0</v>
      </c>
    </row>
    <row r="82" spans="3:4" x14ac:dyDescent="0.3">
      <c r="C82">
        <v>41</v>
      </c>
      <c r="D82">
        <v>5</v>
      </c>
    </row>
    <row r="83" spans="3:4" x14ac:dyDescent="0.3">
      <c r="C83">
        <v>47</v>
      </c>
      <c r="D83">
        <v>3</v>
      </c>
    </row>
    <row r="84" spans="3:4" x14ac:dyDescent="0.3">
      <c r="C84">
        <v>28</v>
      </c>
      <c r="D84">
        <v>6</v>
      </c>
    </row>
    <row r="85" spans="3:4" x14ac:dyDescent="0.3">
      <c r="C85">
        <v>100</v>
      </c>
      <c r="D85">
        <v>12</v>
      </c>
    </row>
    <row r="86" spans="3:4" x14ac:dyDescent="0.3">
      <c r="C86">
        <v>13</v>
      </c>
      <c r="D86">
        <v>13</v>
      </c>
    </row>
    <row r="87" spans="3:4" x14ac:dyDescent="0.3">
      <c r="C87">
        <v>7</v>
      </c>
      <c r="D87">
        <v>5</v>
      </c>
    </row>
    <row r="88" spans="3:4" x14ac:dyDescent="0.3">
      <c r="C88">
        <v>21</v>
      </c>
      <c r="D88">
        <v>2</v>
      </c>
    </row>
    <row r="89" spans="3:4" x14ac:dyDescent="0.3">
      <c r="C89">
        <v>17</v>
      </c>
      <c r="D89">
        <v>8</v>
      </c>
    </row>
    <row r="90" spans="3:4" x14ac:dyDescent="0.3">
      <c r="C90">
        <v>25</v>
      </c>
      <c r="D90">
        <v>0</v>
      </c>
    </row>
    <row r="91" spans="3:4" x14ac:dyDescent="0.3">
      <c r="C91">
        <v>60</v>
      </c>
      <c r="D91">
        <v>13</v>
      </c>
    </row>
    <row r="92" spans="3:4" x14ac:dyDescent="0.3">
      <c r="C92">
        <v>56</v>
      </c>
      <c r="D92">
        <v>0</v>
      </c>
    </row>
    <row r="93" spans="3:4" x14ac:dyDescent="0.3">
      <c r="C93">
        <v>16</v>
      </c>
      <c r="D93">
        <v>5</v>
      </c>
    </row>
    <row r="94" spans="3:4" x14ac:dyDescent="0.3">
      <c r="C94">
        <v>46</v>
      </c>
      <c r="D94">
        <v>8</v>
      </c>
    </row>
    <row r="95" spans="3:4" x14ac:dyDescent="0.3">
      <c r="C95">
        <v>43</v>
      </c>
      <c r="D95">
        <v>8</v>
      </c>
    </row>
    <row r="96" spans="3:4" x14ac:dyDescent="0.3">
      <c r="C96">
        <v>15</v>
      </c>
      <c r="D96">
        <v>0</v>
      </c>
    </row>
    <row r="97" spans="3:4" x14ac:dyDescent="0.3">
      <c r="C97">
        <v>12</v>
      </c>
      <c r="D97">
        <v>2</v>
      </c>
    </row>
    <row r="98" spans="3:4" x14ac:dyDescent="0.3">
      <c r="C98">
        <v>21</v>
      </c>
      <c r="D98">
        <v>3</v>
      </c>
    </row>
    <row r="99" spans="3:4" x14ac:dyDescent="0.3">
      <c r="C99">
        <v>34</v>
      </c>
      <c r="D99">
        <v>0</v>
      </c>
    </row>
    <row r="100" spans="3:4" x14ac:dyDescent="0.3">
      <c r="C100">
        <v>8</v>
      </c>
      <c r="D100">
        <v>0</v>
      </c>
    </row>
    <row r="101" spans="3:4" x14ac:dyDescent="0.3">
      <c r="C101">
        <v>60</v>
      </c>
      <c r="D101">
        <v>11</v>
      </c>
    </row>
    <row r="102" spans="3:4" x14ac:dyDescent="0.3">
      <c r="C102">
        <v>39</v>
      </c>
      <c r="D102">
        <v>0</v>
      </c>
    </row>
    <row r="103" spans="3:4" x14ac:dyDescent="0.3">
      <c r="C103">
        <v>26</v>
      </c>
      <c r="D103">
        <v>1</v>
      </c>
    </row>
    <row r="104" spans="3:4" x14ac:dyDescent="0.3">
      <c r="C104">
        <v>35</v>
      </c>
      <c r="D104">
        <v>0</v>
      </c>
    </row>
    <row r="105" spans="3:4" x14ac:dyDescent="0.3">
      <c r="C105">
        <v>65</v>
      </c>
      <c r="D105">
        <v>17</v>
      </c>
    </row>
    <row r="106" spans="3:4" x14ac:dyDescent="0.3">
      <c r="C106">
        <v>49</v>
      </c>
      <c r="D106">
        <v>2</v>
      </c>
    </row>
    <row r="107" spans="3:4" x14ac:dyDescent="0.3">
      <c r="C107">
        <v>10</v>
      </c>
      <c r="D107">
        <v>1</v>
      </c>
    </row>
    <row r="108" spans="3:4" x14ac:dyDescent="0.3">
      <c r="C108">
        <v>60</v>
      </c>
      <c r="D108">
        <v>2</v>
      </c>
    </row>
    <row r="109" spans="3:4" x14ac:dyDescent="0.3">
      <c r="C109">
        <v>27</v>
      </c>
      <c r="D109">
        <v>16</v>
      </c>
    </row>
    <row r="110" spans="3:4" x14ac:dyDescent="0.3">
      <c r="C110">
        <v>69</v>
      </c>
      <c r="D110">
        <v>1</v>
      </c>
    </row>
    <row r="111" spans="3:4" x14ac:dyDescent="0.3">
      <c r="C111">
        <v>47</v>
      </c>
      <c r="D111">
        <v>4</v>
      </c>
    </row>
    <row r="112" spans="3:4" x14ac:dyDescent="0.3">
      <c r="C112">
        <v>47</v>
      </c>
      <c r="D112">
        <v>5</v>
      </c>
    </row>
    <row r="113" spans="3:4" x14ac:dyDescent="0.3">
      <c r="C113">
        <v>26</v>
      </c>
      <c r="D113">
        <v>7</v>
      </c>
    </row>
    <row r="114" spans="3:4" x14ac:dyDescent="0.3">
      <c r="C114">
        <v>53</v>
      </c>
      <c r="D114">
        <v>0</v>
      </c>
    </row>
    <row r="115" spans="3:4" x14ac:dyDescent="0.3">
      <c r="C115">
        <v>81</v>
      </c>
      <c r="D115">
        <v>12</v>
      </c>
    </row>
    <row r="116" spans="3:4" x14ac:dyDescent="0.3">
      <c r="C116">
        <v>78</v>
      </c>
      <c r="D116">
        <v>2</v>
      </c>
    </row>
    <row r="117" spans="3:4" x14ac:dyDescent="0.3">
      <c r="C117">
        <v>35</v>
      </c>
      <c r="D117">
        <v>5</v>
      </c>
    </row>
    <row r="118" spans="3:4" x14ac:dyDescent="0.3">
      <c r="C118">
        <v>22</v>
      </c>
      <c r="D118">
        <v>2</v>
      </c>
    </row>
    <row r="119" spans="3:4" x14ac:dyDescent="0.3">
      <c r="C119">
        <v>57</v>
      </c>
      <c r="D119">
        <v>3</v>
      </c>
    </row>
    <row r="120" spans="3:4" x14ac:dyDescent="0.3">
      <c r="C120">
        <v>27</v>
      </c>
      <c r="D120">
        <v>0</v>
      </c>
    </row>
    <row r="121" spans="3:4" x14ac:dyDescent="0.3">
      <c r="C121">
        <v>39</v>
      </c>
      <c r="D121">
        <v>49</v>
      </c>
    </row>
    <row r="122" spans="3:4" x14ac:dyDescent="0.3">
      <c r="C122">
        <v>37</v>
      </c>
      <c r="D122">
        <v>1</v>
      </c>
    </row>
    <row r="123" spans="3:4" x14ac:dyDescent="0.3">
      <c r="C123">
        <v>137</v>
      </c>
      <c r="D123">
        <v>2</v>
      </c>
    </row>
    <row r="124" spans="3:4" x14ac:dyDescent="0.3">
      <c r="C124">
        <v>376</v>
      </c>
      <c r="D124">
        <v>0</v>
      </c>
    </row>
    <row r="125" spans="3:4" x14ac:dyDescent="0.3">
      <c r="C125">
        <v>202</v>
      </c>
      <c r="D125">
        <v>0</v>
      </c>
    </row>
    <row r="126" spans="3:4" x14ac:dyDescent="0.3">
      <c r="C126">
        <v>328</v>
      </c>
      <c r="D126">
        <v>11</v>
      </c>
    </row>
    <row r="127" spans="3:4" x14ac:dyDescent="0.3">
      <c r="C127">
        <v>84</v>
      </c>
      <c r="D127">
        <v>1</v>
      </c>
    </row>
    <row r="128" spans="3:4" x14ac:dyDescent="0.3">
      <c r="C128">
        <v>96</v>
      </c>
      <c r="D128">
        <v>8</v>
      </c>
    </row>
    <row r="129" spans="3:4" x14ac:dyDescent="0.3">
      <c r="C129">
        <v>223</v>
      </c>
      <c r="D129">
        <v>5</v>
      </c>
    </row>
    <row r="130" spans="3:4" x14ac:dyDescent="0.3">
      <c r="C130">
        <v>62</v>
      </c>
      <c r="D130">
        <v>39</v>
      </c>
    </row>
    <row r="131" spans="3:4" x14ac:dyDescent="0.3">
      <c r="C131">
        <v>146</v>
      </c>
      <c r="D131">
        <v>0</v>
      </c>
    </row>
    <row r="132" spans="3:4" x14ac:dyDescent="0.3">
      <c r="C132">
        <v>235</v>
      </c>
      <c r="D132">
        <v>0</v>
      </c>
    </row>
    <row r="133" spans="3:4" x14ac:dyDescent="0.3">
      <c r="C133">
        <v>437</v>
      </c>
      <c r="D133">
        <v>2</v>
      </c>
    </row>
    <row r="134" spans="3:4" x14ac:dyDescent="0.3">
      <c r="C134">
        <v>77</v>
      </c>
      <c r="D134">
        <v>170</v>
      </c>
    </row>
    <row r="135" spans="3:4" x14ac:dyDescent="0.3">
      <c r="C135">
        <v>108</v>
      </c>
      <c r="D135">
        <v>5</v>
      </c>
    </row>
    <row r="136" spans="3:4" x14ac:dyDescent="0.3">
      <c r="C136">
        <v>7</v>
      </c>
      <c r="D136">
        <v>14</v>
      </c>
    </row>
    <row r="137" spans="3:4" x14ac:dyDescent="0.3">
      <c r="C137">
        <v>314</v>
      </c>
      <c r="D137">
        <v>1</v>
      </c>
    </row>
    <row r="138" spans="3:4" x14ac:dyDescent="0.3">
      <c r="C138">
        <v>188</v>
      </c>
      <c r="D138">
        <v>0</v>
      </c>
    </row>
    <row r="139" spans="3:4" x14ac:dyDescent="0.3">
      <c r="C139">
        <v>275</v>
      </c>
      <c r="D139">
        <v>124</v>
      </c>
    </row>
    <row r="140" spans="3:4" x14ac:dyDescent="0.3">
      <c r="C140">
        <v>560</v>
      </c>
      <c r="D140">
        <v>0</v>
      </c>
    </row>
    <row r="141" spans="3:4" x14ac:dyDescent="0.3">
      <c r="C141">
        <v>688</v>
      </c>
      <c r="D141">
        <v>0</v>
      </c>
    </row>
    <row r="142" spans="3:4" x14ac:dyDescent="0.3">
      <c r="C142">
        <v>942</v>
      </c>
      <c r="D142">
        <v>55</v>
      </c>
    </row>
    <row r="143" spans="3:4" x14ac:dyDescent="0.3">
      <c r="C143">
        <v>88</v>
      </c>
      <c r="D143">
        <v>140</v>
      </c>
    </row>
    <row r="144" spans="3:4" x14ac:dyDescent="0.3">
      <c r="C144">
        <v>220</v>
      </c>
      <c r="D144">
        <v>21</v>
      </c>
    </row>
    <row r="145" spans="3:4" x14ac:dyDescent="0.3">
      <c r="C145">
        <v>145</v>
      </c>
      <c r="D145">
        <v>1</v>
      </c>
    </row>
    <row r="146" spans="3:4" x14ac:dyDescent="0.3">
      <c r="C146">
        <v>963</v>
      </c>
      <c r="D146">
        <v>147</v>
      </c>
    </row>
    <row r="147" spans="3:4" x14ac:dyDescent="0.3">
      <c r="C147">
        <v>91</v>
      </c>
      <c r="D147">
        <v>11</v>
      </c>
    </row>
    <row r="148" spans="3:4" x14ac:dyDescent="0.3">
      <c r="C148">
        <v>58</v>
      </c>
      <c r="D148">
        <v>125</v>
      </c>
    </row>
    <row r="149" spans="3:4" x14ac:dyDescent="0.3">
      <c r="C149">
        <v>36</v>
      </c>
      <c r="D149">
        <v>1</v>
      </c>
    </row>
    <row r="150" spans="3:4" x14ac:dyDescent="0.3">
      <c r="C150">
        <v>165</v>
      </c>
      <c r="D150">
        <v>0</v>
      </c>
    </row>
    <row r="151" spans="3:4" x14ac:dyDescent="0.3">
      <c r="C151">
        <v>111</v>
      </c>
      <c r="D151">
        <v>0</v>
      </c>
    </row>
    <row r="152" spans="3:4" x14ac:dyDescent="0.3">
      <c r="C152">
        <v>1596</v>
      </c>
      <c r="D152">
        <v>3</v>
      </c>
    </row>
    <row r="153" spans="3:4" x14ac:dyDescent="0.3">
      <c r="C153">
        <v>61</v>
      </c>
      <c r="D153">
        <v>0</v>
      </c>
    </row>
    <row r="154" spans="3:4" x14ac:dyDescent="0.3">
      <c r="C154">
        <v>287</v>
      </c>
      <c r="D154">
        <v>0</v>
      </c>
    </row>
    <row r="155" spans="3:4" x14ac:dyDescent="0.3">
      <c r="C155">
        <v>65</v>
      </c>
      <c r="D155">
        <v>0</v>
      </c>
    </row>
    <row r="156" spans="3:4" x14ac:dyDescent="0.3">
      <c r="C156">
        <v>118</v>
      </c>
      <c r="D156">
        <v>0</v>
      </c>
    </row>
    <row r="157" spans="3:4" x14ac:dyDescent="0.3">
      <c r="C157">
        <v>113</v>
      </c>
      <c r="D157">
        <v>3</v>
      </c>
    </row>
    <row r="158" spans="3:4" x14ac:dyDescent="0.3">
      <c r="C158">
        <v>332</v>
      </c>
      <c r="D158">
        <v>0</v>
      </c>
    </row>
    <row r="159" spans="3:4" x14ac:dyDescent="0.3">
      <c r="C159">
        <v>62</v>
      </c>
      <c r="D159">
        <v>1</v>
      </c>
    </row>
    <row r="160" spans="3:4" x14ac:dyDescent="0.3">
      <c r="C160">
        <v>951</v>
      </c>
      <c r="D160">
        <v>3</v>
      </c>
    </row>
    <row r="161" spans="3:4" x14ac:dyDescent="0.3">
      <c r="C161">
        <v>415</v>
      </c>
      <c r="D161">
        <v>22</v>
      </c>
    </row>
    <row r="162" spans="3:4" x14ac:dyDescent="0.3">
      <c r="C162">
        <v>305</v>
      </c>
      <c r="D162">
        <v>26</v>
      </c>
    </row>
    <row r="163" spans="3:4" x14ac:dyDescent="0.3">
      <c r="C163">
        <v>2139</v>
      </c>
      <c r="D163">
        <v>4</v>
      </c>
    </row>
    <row r="164" spans="3:4" x14ac:dyDescent="0.3">
      <c r="C164">
        <v>79</v>
      </c>
      <c r="D164">
        <v>0</v>
      </c>
    </row>
    <row r="165" spans="3:4" x14ac:dyDescent="0.3">
      <c r="C165">
        <v>179</v>
      </c>
      <c r="D165">
        <v>4</v>
      </c>
    </row>
    <row r="166" spans="3:4" x14ac:dyDescent="0.3">
      <c r="C166">
        <v>202</v>
      </c>
      <c r="D166">
        <v>9</v>
      </c>
    </row>
    <row r="167" spans="3:4" x14ac:dyDescent="0.3">
      <c r="C167">
        <v>760</v>
      </c>
      <c r="D167">
        <v>5</v>
      </c>
    </row>
    <row r="168" spans="3:4" x14ac:dyDescent="0.3">
      <c r="C168">
        <v>563</v>
      </c>
      <c r="D168">
        <v>14</v>
      </c>
    </row>
    <row r="169" spans="3:4" x14ac:dyDescent="0.3">
      <c r="C169">
        <v>135</v>
      </c>
      <c r="D169">
        <v>1</v>
      </c>
    </row>
    <row r="170" spans="3:4" x14ac:dyDescent="0.3">
      <c r="C170">
        <v>290</v>
      </c>
      <c r="D170">
        <v>10</v>
      </c>
    </row>
    <row r="171" spans="3:4" x14ac:dyDescent="0.3">
      <c r="C171">
        <v>447</v>
      </c>
      <c r="D171">
        <v>3</v>
      </c>
    </row>
    <row r="172" spans="3:4" x14ac:dyDescent="0.3">
      <c r="C172">
        <v>232</v>
      </c>
      <c r="D172">
        <v>1</v>
      </c>
    </row>
    <row r="173" spans="3:4" x14ac:dyDescent="0.3">
      <c r="C173">
        <v>168</v>
      </c>
      <c r="D173">
        <v>0</v>
      </c>
    </row>
    <row r="174" spans="3:4" x14ac:dyDescent="0.3">
      <c r="C174">
        <v>128</v>
      </c>
      <c r="D174">
        <v>5</v>
      </c>
    </row>
    <row r="175" spans="3:4" x14ac:dyDescent="0.3">
      <c r="C175">
        <v>493</v>
      </c>
      <c r="D175">
        <v>2</v>
      </c>
    </row>
    <row r="176" spans="3:4" x14ac:dyDescent="0.3">
      <c r="C176">
        <v>131</v>
      </c>
      <c r="D176">
        <v>68</v>
      </c>
    </row>
    <row r="177" spans="3:4" x14ac:dyDescent="0.3">
      <c r="C177">
        <v>50</v>
      </c>
      <c r="D177">
        <v>3</v>
      </c>
    </row>
    <row r="178" spans="3:4" x14ac:dyDescent="0.3">
      <c r="C178">
        <v>665</v>
      </c>
      <c r="D178">
        <v>34</v>
      </c>
    </row>
    <row r="179" spans="3:4" x14ac:dyDescent="0.3">
      <c r="C179">
        <v>129</v>
      </c>
      <c r="D179">
        <v>0</v>
      </c>
    </row>
    <row r="180" spans="3:4" x14ac:dyDescent="0.3">
      <c r="C180">
        <v>142</v>
      </c>
      <c r="D180">
        <v>3</v>
      </c>
    </row>
    <row r="181" spans="3:4" x14ac:dyDescent="0.3">
      <c r="C181">
        <v>2436</v>
      </c>
      <c r="D181">
        <v>0</v>
      </c>
    </row>
    <row r="182" spans="3:4" x14ac:dyDescent="0.3">
      <c r="C182">
        <v>244</v>
      </c>
      <c r="D182">
        <v>70</v>
      </c>
    </row>
    <row r="183" spans="3:4" x14ac:dyDescent="0.3">
      <c r="C183">
        <v>298</v>
      </c>
      <c r="D183">
        <v>1</v>
      </c>
    </row>
    <row r="184" spans="3:4" x14ac:dyDescent="0.3">
      <c r="C184">
        <v>251</v>
      </c>
      <c r="D184">
        <v>1</v>
      </c>
    </row>
    <row r="185" spans="3:4" x14ac:dyDescent="0.3">
      <c r="C185">
        <v>108</v>
      </c>
      <c r="D185">
        <v>1</v>
      </c>
    </row>
    <row r="186" spans="3:4" x14ac:dyDescent="0.3">
      <c r="C186">
        <v>82</v>
      </c>
      <c r="D186">
        <v>2</v>
      </c>
    </row>
    <row r="187" spans="3:4" x14ac:dyDescent="0.3">
      <c r="C187">
        <v>74</v>
      </c>
      <c r="D187">
        <v>2</v>
      </c>
    </row>
    <row r="188" spans="3:4" x14ac:dyDescent="0.3">
      <c r="C188">
        <v>189</v>
      </c>
      <c r="D188">
        <v>34</v>
      </c>
    </row>
    <row r="189" spans="3:4" x14ac:dyDescent="0.3">
      <c r="C189">
        <v>80</v>
      </c>
      <c r="D189">
        <v>2</v>
      </c>
    </row>
    <row r="190" spans="3:4" x14ac:dyDescent="0.3">
      <c r="C190">
        <v>576</v>
      </c>
      <c r="D190">
        <v>0</v>
      </c>
    </row>
    <row r="191" spans="3:4" x14ac:dyDescent="0.3">
      <c r="C191">
        <v>202</v>
      </c>
      <c r="D191">
        <v>1</v>
      </c>
    </row>
    <row r="192" spans="3:4" x14ac:dyDescent="0.3">
      <c r="C192">
        <v>238</v>
      </c>
      <c r="D192">
        <v>8</v>
      </c>
    </row>
    <row r="193" spans="3:4" x14ac:dyDescent="0.3">
      <c r="C193">
        <v>36</v>
      </c>
      <c r="D193">
        <v>4</v>
      </c>
    </row>
    <row r="194" spans="3:4" x14ac:dyDescent="0.3">
      <c r="C194">
        <v>150</v>
      </c>
      <c r="D194">
        <v>28</v>
      </c>
    </row>
    <row r="195" spans="3:4" x14ac:dyDescent="0.3">
      <c r="C195">
        <v>146</v>
      </c>
      <c r="D195">
        <v>0</v>
      </c>
    </row>
    <row r="196" spans="3:4" x14ac:dyDescent="0.3">
      <c r="C196">
        <v>222</v>
      </c>
      <c r="D196">
        <v>6</v>
      </c>
    </row>
    <row r="197" spans="3:4" x14ac:dyDescent="0.3">
      <c r="C197">
        <v>120</v>
      </c>
      <c r="D197">
        <v>22</v>
      </c>
    </row>
    <row r="198" spans="3:4" x14ac:dyDescent="0.3">
      <c r="C198">
        <v>126</v>
      </c>
      <c r="D198">
        <v>0</v>
      </c>
    </row>
    <row r="199" spans="3:4" x14ac:dyDescent="0.3">
      <c r="C199">
        <v>158</v>
      </c>
      <c r="D199">
        <v>1</v>
      </c>
    </row>
    <row r="200" spans="3:4" x14ac:dyDescent="0.3">
      <c r="C200">
        <v>316</v>
      </c>
      <c r="D200">
        <v>20</v>
      </c>
    </row>
    <row r="201" spans="3:4" x14ac:dyDescent="0.3">
      <c r="C201">
        <v>284</v>
      </c>
      <c r="D201">
        <v>0</v>
      </c>
    </row>
    <row r="202" spans="3:4" x14ac:dyDescent="0.3">
      <c r="C202">
        <v>51</v>
      </c>
      <c r="D202">
        <v>1</v>
      </c>
    </row>
    <row r="203" spans="3:4" x14ac:dyDescent="0.3">
      <c r="C203">
        <v>158</v>
      </c>
      <c r="D203">
        <v>3</v>
      </c>
    </row>
    <row r="204" spans="3:4" x14ac:dyDescent="0.3">
      <c r="C204">
        <v>337</v>
      </c>
      <c r="D204">
        <v>2</v>
      </c>
    </row>
    <row r="205" spans="3:4" x14ac:dyDescent="0.3">
      <c r="C205">
        <v>186</v>
      </c>
      <c r="D205">
        <v>0</v>
      </c>
    </row>
    <row r="206" spans="3:4" x14ac:dyDescent="0.3">
      <c r="C206">
        <v>58</v>
      </c>
      <c r="D206">
        <v>2</v>
      </c>
    </row>
    <row r="207" spans="3:4" x14ac:dyDescent="0.3">
      <c r="C207">
        <v>82</v>
      </c>
      <c r="D207">
        <v>1</v>
      </c>
    </row>
    <row r="208" spans="3:4" x14ac:dyDescent="0.3">
      <c r="C208">
        <v>736</v>
      </c>
      <c r="D208">
        <v>0</v>
      </c>
    </row>
    <row r="209" spans="3:4" x14ac:dyDescent="0.3">
      <c r="C209">
        <v>1151</v>
      </c>
      <c r="D209">
        <v>1</v>
      </c>
    </row>
    <row r="210" spans="3:4" x14ac:dyDescent="0.3">
      <c r="C210">
        <v>34</v>
      </c>
      <c r="D210">
        <v>0</v>
      </c>
    </row>
    <row r="211" spans="3:4" x14ac:dyDescent="0.3">
      <c r="C211">
        <v>498</v>
      </c>
      <c r="D211">
        <v>5</v>
      </c>
    </row>
    <row r="212" spans="3:4" x14ac:dyDescent="0.3">
      <c r="C212">
        <v>167</v>
      </c>
      <c r="D212">
        <v>1</v>
      </c>
    </row>
    <row r="213" spans="3:4" x14ac:dyDescent="0.3">
      <c r="C213">
        <v>340</v>
      </c>
      <c r="D213">
        <v>1</v>
      </c>
    </row>
    <row r="214" spans="3:4" x14ac:dyDescent="0.3">
      <c r="C214">
        <v>438</v>
      </c>
      <c r="D214">
        <v>2</v>
      </c>
    </row>
    <row r="215" spans="3:4" x14ac:dyDescent="0.3">
      <c r="C215">
        <v>555</v>
      </c>
      <c r="D215">
        <v>0</v>
      </c>
    </row>
    <row r="216" spans="3:4" x14ac:dyDescent="0.3">
      <c r="C216">
        <v>266</v>
      </c>
      <c r="D216">
        <v>9</v>
      </c>
    </row>
    <row r="217" spans="3:4" x14ac:dyDescent="0.3">
      <c r="C217">
        <v>69</v>
      </c>
      <c r="D217">
        <v>4</v>
      </c>
    </row>
    <row r="218" spans="3:4" x14ac:dyDescent="0.3">
      <c r="C218">
        <v>80</v>
      </c>
      <c r="D218">
        <v>4</v>
      </c>
    </row>
    <row r="219" spans="3:4" x14ac:dyDescent="0.3">
      <c r="C219">
        <v>493</v>
      </c>
      <c r="D219">
        <v>1</v>
      </c>
    </row>
    <row r="220" spans="3:4" x14ac:dyDescent="0.3">
      <c r="C220">
        <v>31</v>
      </c>
      <c r="D220">
        <v>1</v>
      </c>
    </row>
    <row r="221" spans="3:4" x14ac:dyDescent="0.3">
      <c r="C221">
        <v>236</v>
      </c>
      <c r="D221">
        <v>7</v>
      </c>
    </row>
    <row r="222" spans="3:4" x14ac:dyDescent="0.3">
      <c r="C222">
        <v>89</v>
      </c>
      <c r="D222">
        <v>5</v>
      </c>
    </row>
    <row r="223" spans="3:4" x14ac:dyDescent="0.3">
      <c r="C223">
        <v>299</v>
      </c>
      <c r="D223">
        <v>1</v>
      </c>
    </row>
    <row r="224" spans="3:4" x14ac:dyDescent="0.3">
      <c r="C224">
        <v>55</v>
      </c>
      <c r="D224">
        <v>0</v>
      </c>
    </row>
    <row r="225" spans="3:4" x14ac:dyDescent="0.3">
      <c r="C225">
        <v>325</v>
      </c>
      <c r="D225">
        <v>0</v>
      </c>
    </row>
    <row r="226" spans="3:4" x14ac:dyDescent="0.3">
      <c r="C226">
        <v>524</v>
      </c>
      <c r="D226">
        <v>1</v>
      </c>
    </row>
    <row r="227" spans="3:4" x14ac:dyDescent="0.3">
      <c r="C227">
        <v>285</v>
      </c>
      <c r="D227">
        <v>2</v>
      </c>
    </row>
    <row r="228" spans="3:4" x14ac:dyDescent="0.3">
      <c r="C228">
        <v>179</v>
      </c>
      <c r="D228">
        <v>0</v>
      </c>
    </row>
    <row r="229" spans="3:4" x14ac:dyDescent="0.3">
      <c r="C229">
        <v>188</v>
      </c>
      <c r="D229">
        <v>4</v>
      </c>
    </row>
    <row r="230" spans="3:4" x14ac:dyDescent="0.3">
      <c r="C230">
        <v>379</v>
      </c>
      <c r="D230">
        <v>7</v>
      </c>
    </row>
    <row r="231" spans="3:4" x14ac:dyDescent="0.3">
      <c r="C231">
        <v>119</v>
      </c>
      <c r="D231">
        <v>2</v>
      </c>
    </row>
    <row r="232" spans="3:4" x14ac:dyDescent="0.3">
      <c r="C232">
        <v>167</v>
      </c>
      <c r="D232">
        <v>1</v>
      </c>
    </row>
    <row r="233" spans="3:4" x14ac:dyDescent="0.3">
      <c r="C233">
        <v>221</v>
      </c>
      <c r="D233">
        <v>9</v>
      </c>
    </row>
    <row r="234" spans="3:4" x14ac:dyDescent="0.3">
      <c r="C234">
        <v>964</v>
      </c>
      <c r="D234">
        <v>2</v>
      </c>
    </row>
    <row r="235" spans="3:4" x14ac:dyDescent="0.3">
      <c r="C235">
        <v>286</v>
      </c>
      <c r="D235">
        <v>1</v>
      </c>
    </row>
    <row r="236" spans="3:4" x14ac:dyDescent="0.3">
      <c r="C236">
        <v>613</v>
      </c>
      <c r="D236">
        <v>7</v>
      </c>
    </row>
    <row r="237" spans="3:4" x14ac:dyDescent="0.3">
      <c r="C237">
        <v>29</v>
      </c>
      <c r="D237">
        <v>2</v>
      </c>
    </row>
    <row r="238" spans="3:4" x14ac:dyDescent="0.3">
      <c r="C238">
        <v>165</v>
      </c>
      <c r="D238">
        <v>8</v>
      </c>
    </row>
    <row r="239" spans="3:4" x14ac:dyDescent="0.3">
      <c r="C239">
        <v>97</v>
      </c>
      <c r="D239">
        <v>2</v>
      </c>
    </row>
    <row r="240" spans="3:4" x14ac:dyDescent="0.3">
      <c r="C240">
        <v>303</v>
      </c>
      <c r="D240">
        <v>2</v>
      </c>
    </row>
    <row r="241" spans="3:4" x14ac:dyDescent="0.3">
      <c r="C241">
        <v>267</v>
      </c>
      <c r="D241">
        <v>7</v>
      </c>
    </row>
    <row r="242" spans="3:4" x14ac:dyDescent="0.3">
      <c r="C242">
        <v>302</v>
      </c>
      <c r="D242">
        <v>2</v>
      </c>
    </row>
    <row r="243" spans="3:4" x14ac:dyDescent="0.3">
      <c r="C243">
        <v>87</v>
      </c>
      <c r="D243">
        <v>18</v>
      </c>
    </row>
    <row r="244" spans="3:4" x14ac:dyDescent="0.3">
      <c r="C244">
        <v>354</v>
      </c>
      <c r="D244">
        <v>9</v>
      </c>
    </row>
    <row r="245" spans="3:4" x14ac:dyDescent="0.3">
      <c r="C245">
        <v>86</v>
      </c>
      <c r="D245">
        <v>4</v>
      </c>
    </row>
    <row r="246" spans="3:4" x14ac:dyDescent="0.3">
      <c r="C246">
        <v>26</v>
      </c>
      <c r="D246">
        <v>7</v>
      </c>
    </row>
    <row r="247" spans="3:4" x14ac:dyDescent="0.3">
      <c r="C247">
        <v>113</v>
      </c>
      <c r="D247">
        <v>29</v>
      </c>
    </row>
    <row r="248" spans="3:4" x14ac:dyDescent="0.3">
      <c r="C248">
        <v>65</v>
      </c>
      <c r="D248">
        <v>12</v>
      </c>
    </row>
    <row r="249" spans="3:4" x14ac:dyDescent="0.3">
      <c r="C249">
        <v>134</v>
      </c>
      <c r="D249">
        <v>4</v>
      </c>
    </row>
    <row r="250" spans="3:4" x14ac:dyDescent="0.3">
      <c r="C250">
        <v>119</v>
      </c>
      <c r="D250">
        <v>28</v>
      </c>
    </row>
    <row r="251" spans="3:4" x14ac:dyDescent="0.3">
      <c r="C251">
        <v>159</v>
      </c>
      <c r="D251">
        <v>25</v>
      </c>
    </row>
    <row r="252" spans="3:4" x14ac:dyDescent="0.3">
      <c r="C252">
        <v>167</v>
      </c>
      <c r="D252">
        <v>28</v>
      </c>
    </row>
    <row r="253" spans="3:4" x14ac:dyDescent="0.3">
      <c r="C253">
        <v>43</v>
      </c>
      <c r="D253">
        <v>310</v>
      </c>
    </row>
    <row r="254" spans="3:4" x14ac:dyDescent="0.3">
      <c r="C254">
        <v>1062</v>
      </c>
      <c r="D254">
        <v>15</v>
      </c>
    </row>
    <row r="255" spans="3:4" x14ac:dyDescent="0.3">
      <c r="C255">
        <v>9</v>
      </c>
      <c r="D255">
        <v>215</v>
      </c>
    </row>
    <row r="256" spans="3:4" x14ac:dyDescent="0.3">
      <c r="C256">
        <v>89</v>
      </c>
      <c r="D256">
        <v>3</v>
      </c>
    </row>
    <row r="257" spans="3:4" x14ac:dyDescent="0.3">
      <c r="C257">
        <v>174</v>
      </c>
      <c r="D257">
        <v>2</v>
      </c>
    </row>
    <row r="258" spans="3:4" x14ac:dyDescent="0.3">
      <c r="C258">
        <v>14</v>
      </c>
      <c r="D258">
        <v>26</v>
      </c>
    </row>
    <row r="259" spans="3:4" x14ac:dyDescent="0.3">
      <c r="C259">
        <v>48</v>
      </c>
      <c r="D259">
        <v>24</v>
      </c>
    </row>
    <row r="260" spans="3:4" x14ac:dyDescent="0.3">
      <c r="C260">
        <v>133</v>
      </c>
      <c r="D260">
        <v>96</v>
      </c>
    </row>
    <row r="261" spans="3:4" x14ac:dyDescent="0.3">
      <c r="C261">
        <v>83</v>
      </c>
      <c r="D261">
        <v>17</v>
      </c>
    </row>
    <row r="262" spans="3:4" x14ac:dyDescent="0.3">
      <c r="C262">
        <v>149</v>
      </c>
      <c r="D262">
        <v>94</v>
      </c>
    </row>
    <row r="263" spans="3:4" x14ac:dyDescent="0.3">
      <c r="C263">
        <v>49</v>
      </c>
      <c r="D263">
        <v>129</v>
      </c>
    </row>
    <row r="264" spans="3:4" x14ac:dyDescent="0.3">
      <c r="C264">
        <v>251</v>
      </c>
      <c r="D264">
        <v>1</v>
      </c>
    </row>
    <row r="265" spans="3:4" x14ac:dyDescent="0.3">
      <c r="C265">
        <v>22</v>
      </c>
      <c r="D265">
        <v>4</v>
      </c>
    </row>
    <row r="266" spans="3:4" x14ac:dyDescent="0.3">
      <c r="C266">
        <v>48</v>
      </c>
      <c r="D266">
        <v>3</v>
      </c>
    </row>
    <row r="267" spans="3:4" x14ac:dyDescent="0.3">
      <c r="C267">
        <v>383</v>
      </c>
      <c r="D267">
        <v>135</v>
      </c>
    </row>
    <row r="268" spans="3:4" x14ac:dyDescent="0.3">
      <c r="C268">
        <v>237</v>
      </c>
      <c r="D268">
        <v>10</v>
      </c>
    </row>
    <row r="269" spans="3:4" x14ac:dyDescent="0.3">
      <c r="C269">
        <v>13</v>
      </c>
      <c r="D269">
        <v>0</v>
      </c>
    </row>
    <row r="270" spans="3:4" x14ac:dyDescent="0.3">
      <c r="C270">
        <v>562</v>
      </c>
      <c r="D270">
        <v>6</v>
      </c>
    </row>
    <row r="271" spans="3:4" x14ac:dyDescent="0.3">
      <c r="C271">
        <v>71</v>
      </c>
      <c r="D271">
        <v>36</v>
      </c>
    </row>
    <row r="272" spans="3:4" x14ac:dyDescent="0.3">
      <c r="C272">
        <v>1510</v>
      </c>
      <c r="D272">
        <v>336</v>
      </c>
    </row>
    <row r="273" spans="3:4" x14ac:dyDescent="0.3">
      <c r="C273">
        <v>14</v>
      </c>
      <c r="D273">
        <v>34</v>
      </c>
    </row>
    <row r="274" spans="3:4" x14ac:dyDescent="0.3">
      <c r="C274">
        <v>193</v>
      </c>
      <c r="D274">
        <v>10</v>
      </c>
    </row>
    <row r="275" spans="3:4" x14ac:dyDescent="0.3">
      <c r="C275">
        <v>206</v>
      </c>
      <c r="D275">
        <v>201</v>
      </c>
    </row>
    <row r="276" spans="3:4" x14ac:dyDescent="0.3">
      <c r="C276">
        <v>351</v>
      </c>
      <c r="D276">
        <v>296</v>
      </c>
    </row>
    <row r="277" spans="3:4" x14ac:dyDescent="0.3">
      <c r="C277">
        <v>50</v>
      </c>
      <c r="D277">
        <v>7</v>
      </c>
    </row>
    <row r="278" spans="3:4" x14ac:dyDescent="0.3">
      <c r="C278">
        <v>184</v>
      </c>
      <c r="D278">
        <v>7</v>
      </c>
    </row>
    <row r="279" spans="3:4" x14ac:dyDescent="0.3">
      <c r="C279">
        <v>196</v>
      </c>
      <c r="D279">
        <v>1</v>
      </c>
    </row>
    <row r="280" spans="3:4" x14ac:dyDescent="0.3">
      <c r="C280">
        <v>229</v>
      </c>
      <c r="D280">
        <v>114</v>
      </c>
    </row>
    <row r="281" spans="3:4" x14ac:dyDescent="0.3">
      <c r="C281">
        <v>67</v>
      </c>
      <c r="D281">
        <v>29</v>
      </c>
    </row>
    <row r="282" spans="3:4" x14ac:dyDescent="0.3">
      <c r="C282">
        <v>95</v>
      </c>
      <c r="D282">
        <v>890</v>
      </c>
    </row>
    <row r="283" spans="3:4" x14ac:dyDescent="0.3">
      <c r="C283">
        <v>62</v>
      </c>
      <c r="D283">
        <v>31</v>
      </c>
    </row>
    <row r="284" spans="3:4" x14ac:dyDescent="0.3">
      <c r="C284">
        <v>73</v>
      </c>
      <c r="D284">
        <v>21</v>
      </c>
    </row>
    <row r="285" spans="3:4" x14ac:dyDescent="0.3">
      <c r="C285">
        <v>43</v>
      </c>
      <c r="D285">
        <v>37</v>
      </c>
    </row>
    <row r="286" spans="3:4" x14ac:dyDescent="0.3">
      <c r="C286">
        <v>70</v>
      </c>
      <c r="D286">
        <v>7</v>
      </c>
    </row>
    <row r="287" spans="3:4" x14ac:dyDescent="0.3">
      <c r="C287">
        <v>271</v>
      </c>
      <c r="D287">
        <v>4</v>
      </c>
    </row>
    <row r="288" spans="3:4" x14ac:dyDescent="0.3">
      <c r="C288">
        <v>55</v>
      </c>
      <c r="D288">
        <v>5</v>
      </c>
    </row>
    <row r="289" spans="3:4" x14ac:dyDescent="0.3">
      <c r="C289">
        <v>35</v>
      </c>
      <c r="D289">
        <v>0</v>
      </c>
    </row>
    <row r="290" spans="3:4" x14ac:dyDescent="0.3">
      <c r="C290">
        <v>22</v>
      </c>
      <c r="D290">
        <v>456</v>
      </c>
    </row>
    <row r="291" spans="3:4" x14ac:dyDescent="0.3">
      <c r="C291">
        <v>38</v>
      </c>
      <c r="D291">
        <v>369</v>
      </c>
    </row>
    <row r="292" spans="3:4" x14ac:dyDescent="0.3">
      <c r="C292">
        <v>15</v>
      </c>
      <c r="D292">
        <v>2</v>
      </c>
    </row>
    <row r="293" spans="3:4" x14ac:dyDescent="0.3">
      <c r="C293">
        <v>7</v>
      </c>
      <c r="D293">
        <v>0</v>
      </c>
    </row>
    <row r="294" spans="3:4" x14ac:dyDescent="0.3">
      <c r="C294">
        <v>241</v>
      </c>
      <c r="D294">
        <v>338</v>
      </c>
    </row>
    <row r="295" spans="3:4" x14ac:dyDescent="0.3">
      <c r="C295">
        <v>55</v>
      </c>
      <c r="D295">
        <v>4</v>
      </c>
    </row>
    <row r="296" spans="3:4" x14ac:dyDescent="0.3">
      <c r="C296">
        <v>171</v>
      </c>
      <c r="D296">
        <v>1</v>
      </c>
    </row>
    <row r="297" spans="3:4" x14ac:dyDescent="0.3">
      <c r="C297">
        <v>208</v>
      </c>
      <c r="D297">
        <v>28</v>
      </c>
    </row>
    <row r="298" spans="3:4" x14ac:dyDescent="0.3">
      <c r="C298">
        <v>21</v>
      </c>
      <c r="D298">
        <v>12</v>
      </c>
    </row>
    <row r="299" spans="3:4" x14ac:dyDescent="0.3">
      <c r="C299">
        <v>25</v>
      </c>
      <c r="D299">
        <v>16</v>
      </c>
    </row>
    <row r="300" spans="3:4" x14ac:dyDescent="0.3">
      <c r="C300">
        <v>52</v>
      </c>
      <c r="D300">
        <v>4</v>
      </c>
    </row>
    <row r="301" spans="3:4" x14ac:dyDescent="0.3">
      <c r="C301">
        <v>104</v>
      </c>
      <c r="D301">
        <v>4</v>
      </c>
    </row>
    <row r="302" spans="3:4" x14ac:dyDescent="0.3">
      <c r="C302">
        <v>73</v>
      </c>
      <c r="D302">
        <v>10</v>
      </c>
    </row>
    <row r="303" spans="3:4" x14ac:dyDescent="0.3">
      <c r="C303">
        <v>34</v>
      </c>
      <c r="D303">
        <v>0</v>
      </c>
    </row>
    <row r="304" spans="3:4" x14ac:dyDescent="0.3">
      <c r="C304">
        <v>56</v>
      </c>
      <c r="D304">
        <v>6</v>
      </c>
    </row>
    <row r="305" spans="3:4" x14ac:dyDescent="0.3">
      <c r="C305">
        <v>31</v>
      </c>
      <c r="D305">
        <v>0</v>
      </c>
    </row>
    <row r="306" spans="3:4" x14ac:dyDescent="0.3">
      <c r="C306">
        <v>84</v>
      </c>
      <c r="D306">
        <v>1</v>
      </c>
    </row>
    <row r="307" spans="3:4" x14ac:dyDescent="0.3">
      <c r="C307">
        <v>130</v>
      </c>
      <c r="D307">
        <v>0</v>
      </c>
    </row>
    <row r="308" spans="3:4" x14ac:dyDescent="0.3">
      <c r="C308">
        <v>12</v>
      </c>
      <c r="D308">
        <v>44</v>
      </c>
    </row>
    <row r="309" spans="3:4" x14ac:dyDescent="0.3">
      <c r="C309">
        <v>23</v>
      </c>
      <c r="D309">
        <v>0</v>
      </c>
    </row>
    <row r="310" spans="3:4" x14ac:dyDescent="0.3">
      <c r="C310">
        <v>158</v>
      </c>
      <c r="D310">
        <v>3</v>
      </c>
    </row>
    <row r="311" spans="3:4" x14ac:dyDescent="0.3">
      <c r="C311">
        <v>30</v>
      </c>
      <c r="D311">
        <v>0</v>
      </c>
    </row>
    <row r="312" spans="3:4" x14ac:dyDescent="0.3">
      <c r="C312">
        <v>18</v>
      </c>
      <c r="D312">
        <v>52</v>
      </c>
    </row>
    <row r="313" spans="3:4" x14ac:dyDescent="0.3">
      <c r="C313">
        <v>29</v>
      </c>
      <c r="D313">
        <v>0</v>
      </c>
    </row>
    <row r="314" spans="3:4" x14ac:dyDescent="0.3">
      <c r="C314">
        <v>31</v>
      </c>
      <c r="D314">
        <v>1</v>
      </c>
    </row>
    <row r="315" spans="3:4" x14ac:dyDescent="0.3">
      <c r="C315">
        <v>173</v>
      </c>
      <c r="D315">
        <v>1</v>
      </c>
    </row>
    <row r="316" spans="3:4" x14ac:dyDescent="0.3">
      <c r="C316">
        <v>17</v>
      </c>
      <c r="D316">
        <v>2</v>
      </c>
    </row>
    <row r="317" spans="3:4" x14ac:dyDescent="0.3">
      <c r="C317">
        <v>48</v>
      </c>
      <c r="D317">
        <v>9</v>
      </c>
    </row>
    <row r="318" spans="3:4" x14ac:dyDescent="0.3">
      <c r="C318">
        <v>59</v>
      </c>
      <c r="D318">
        <v>5</v>
      </c>
    </row>
    <row r="319" spans="3:4" x14ac:dyDescent="0.3">
      <c r="C319">
        <v>39</v>
      </c>
      <c r="D319">
        <v>57</v>
      </c>
    </row>
    <row r="320" spans="3:4" x14ac:dyDescent="0.3">
      <c r="C320">
        <v>59</v>
      </c>
      <c r="D320">
        <v>3</v>
      </c>
    </row>
    <row r="321" spans="3:4" x14ac:dyDescent="0.3">
      <c r="C321">
        <v>60</v>
      </c>
      <c r="D321">
        <v>1</v>
      </c>
    </row>
    <row r="322" spans="3:4" x14ac:dyDescent="0.3">
      <c r="C322">
        <v>20</v>
      </c>
      <c r="D322">
        <v>6</v>
      </c>
    </row>
    <row r="323" spans="3:4" x14ac:dyDescent="0.3">
      <c r="C323">
        <v>2</v>
      </c>
      <c r="D323">
        <v>48</v>
      </c>
    </row>
    <row r="324" spans="3:4" x14ac:dyDescent="0.3">
      <c r="C324">
        <v>315</v>
      </c>
      <c r="D324">
        <v>2</v>
      </c>
    </row>
    <row r="325" spans="3:4" x14ac:dyDescent="0.3">
      <c r="C325">
        <v>2174</v>
      </c>
      <c r="D325">
        <v>4</v>
      </c>
    </row>
    <row r="326" spans="3:4" x14ac:dyDescent="0.3">
      <c r="C326">
        <v>152</v>
      </c>
      <c r="D326">
        <v>5</v>
      </c>
    </row>
    <row r="327" spans="3:4" x14ac:dyDescent="0.3">
      <c r="C327">
        <v>1021</v>
      </c>
      <c r="D327">
        <v>79</v>
      </c>
    </row>
    <row r="328" spans="3:4" x14ac:dyDescent="0.3">
      <c r="C328">
        <v>237</v>
      </c>
      <c r="D328">
        <v>2</v>
      </c>
    </row>
    <row r="329" spans="3:4" x14ac:dyDescent="0.3">
      <c r="C329">
        <v>27</v>
      </c>
      <c r="D329">
        <v>11</v>
      </c>
    </row>
    <row r="330" spans="3:4" x14ac:dyDescent="0.3">
      <c r="C330">
        <v>17</v>
      </c>
      <c r="D330">
        <v>11</v>
      </c>
    </row>
    <row r="331" spans="3:4" x14ac:dyDescent="0.3">
      <c r="C331">
        <v>27</v>
      </c>
      <c r="D331">
        <v>1</v>
      </c>
    </row>
    <row r="332" spans="3:4" x14ac:dyDescent="0.3">
      <c r="C332">
        <v>82</v>
      </c>
      <c r="D332">
        <v>3</v>
      </c>
    </row>
    <row r="333" spans="3:4" x14ac:dyDescent="0.3">
      <c r="C333">
        <v>48</v>
      </c>
      <c r="D333">
        <v>5</v>
      </c>
    </row>
    <row r="334" spans="3:4" x14ac:dyDescent="0.3">
      <c r="C334">
        <v>105</v>
      </c>
      <c r="D334">
        <v>12</v>
      </c>
    </row>
    <row r="335" spans="3:4" x14ac:dyDescent="0.3">
      <c r="C335">
        <v>28</v>
      </c>
      <c r="D335">
        <v>2</v>
      </c>
    </row>
    <row r="336" spans="3:4" x14ac:dyDescent="0.3">
      <c r="C336">
        <v>1107</v>
      </c>
      <c r="D336">
        <v>5</v>
      </c>
    </row>
    <row r="337" spans="3:4" x14ac:dyDescent="0.3">
      <c r="C337">
        <v>1013</v>
      </c>
      <c r="D337">
        <v>21</v>
      </c>
    </row>
    <row r="338" spans="3:4" x14ac:dyDescent="0.3">
      <c r="C338">
        <v>274</v>
      </c>
      <c r="D338">
        <v>0</v>
      </c>
    </row>
    <row r="339" spans="3:4" x14ac:dyDescent="0.3">
      <c r="C339">
        <v>87</v>
      </c>
      <c r="D339">
        <v>45</v>
      </c>
    </row>
    <row r="340" spans="3:4" x14ac:dyDescent="0.3">
      <c r="C340">
        <v>99</v>
      </c>
      <c r="D340">
        <v>29</v>
      </c>
    </row>
    <row r="341" spans="3:4" x14ac:dyDescent="0.3">
      <c r="C341">
        <v>276</v>
      </c>
      <c r="D341">
        <v>2</v>
      </c>
    </row>
    <row r="342" spans="3:4" x14ac:dyDescent="0.3">
      <c r="C342">
        <v>21</v>
      </c>
      <c r="D342">
        <v>30</v>
      </c>
    </row>
    <row r="343" spans="3:4" x14ac:dyDescent="0.3">
      <c r="C343">
        <v>41</v>
      </c>
      <c r="D343">
        <v>8</v>
      </c>
    </row>
    <row r="344" spans="3:4" x14ac:dyDescent="0.3">
      <c r="C344">
        <v>119</v>
      </c>
      <c r="D344">
        <v>1</v>
      </c>
    </row>
    <row r="345" spans="3:4" x14ac:dyDescent="0.3">
      <c r="C345">
        <v>153</v>
      </c>
      <c r="D345">
        <v>14</v>
      </c>
    </row>
    <row r="346" spans="3:4" x14ac:dyDescent="0.3">
      <c r="C346">
        <v>100</v>
      </c>
      <c r="D346">
        <v>24</v>
      </c>
    </row>
    <row r="347" spans="3:4" x14ac:dyDescent="0.3">
      <c r="C347">
        <v>143</v>
      </c>
      <c r="D347">
        <v>2</v>
      </c>
    </row>
    <row r="348" spans="3:4" x14ac:dyDescent="0.3">
      <c r="C348">
        <v>140</v>
      </c>
      <c r="D348">
        <v>21</v>
      </c>
    </row>
    <row r="349" spans="3:4" x14ac:dyDescent="0.3">
      <c r="C349">
        <v>35</v>
      </c>
      <c r="D349">
        <v>7</v>
      </c>
    </row>
    <row r="350" spans="3:4" x14ac:dyDescent="0.3">
      <c r="C350">
        <v>149</v>
      </c>
      <c r="D350">
        <v>0</v>
      </c>
    </row>
    <row r="351" spans="3:4" x14ac:dyDescent="0.3">
      <c r="C351">
        <v>130</v>
      </c>
      <c r="D351">
        <v>4</v>
      </c>
    </row>
    <row r="352" spans="3:4" x14ac:dyDescent="0.3">
      <c r="C352">
        <v>120</v>
      </c>
      <c r="D352">
        <v>32</v>
      </c>
    </row>
    <row r="353" spans="3:4" x14ac:dyDescent="0.3">
      <c r="C353">
        <v>265</v>
      </c>
      <c r="D353">
        <v>4</v>
      </c>
    </row>
    <row r="354" spans="3:4" x14ac:dyDescent="0.3">
      <c r="C354">
        <v>71</v>
      </c>
      <c r="D354">
        <v>9</v>
      </c>
    </row>
    <row r="355" spans="3:4" x14ac:dyDescent="0.3">
      <c r="C355">
        <v>13</v>
      </c>
      <c r="D355">
        <v>17</v>
      </c>
    </row>
    <row r="356" spans="3:4" x14ac:dyDescent="0.3">
      <c r="C356">
        <v>169</v>
      </c>
      <c r="D356">
        <v>5</v>
      </c>
    </row>
    <row r="357" spans="3:4" x14ac:dyDescent="0.3">
      <c r="C357">
        <v>57</v>
      </c>
      <c r="D357">
        <v>53</v>
      </c>
    </row>
    <row r="358" spans="3:4" x14ac:dyDescent="0.3">
      <c r="C358">
        <v>229</v>
      </c>
      <c r="D358">
        <v>7</v>
      </c>
    </row>
    <row r="359" spans="3:4" x14ac:dyDescent="0.3">
      <c r="C359">
        <v>108</v>
      </c>
      <c r="D359">
        <v>72</v>
      </c>
    </row>
    <row r="360" spans="3:4" x14ac:dyDescent="0.3">
      <c r="C360">
        <v>108</v>
      </c>
      <c r="D360">
        <v>0</v>
      </c>
    </row>
    <row r="361" spans="3:4" x14ac:dyDescent="0.3">
      <c r="C361">
        <v>41</v>
      </c>
      <c r="D361">
        <v>2</v>
      </c>
    </row>
    <row r="362" spans="3:4" x14ac:dyDescent="0.3">
      <c r="C362">
        <v>139</v>
      </c>
      <c r="D362">
        <v>8</v>
      </c>
    </row>
    <row r="363" spans="3:4" x14ac:dyDescent="0.3">
      <c r="C363">
        <v>19</v>
      </c>
      <c r="D363">
        <v>2</v>
      </c>
    </row>
    <row r="364" spans="3:4" x14ac:dyDescent="0.3">
      <c r="C364">
        <v>94</v>
      </c>
      <c r="D364">
        <v>0</v>
      </c>
    </row>
    <row r="365" spans="3:4" x14ac:dyDescent="0.3">
      <c r="C365">
        <v>23</v>
      </c>
      <c r="D365">
        <v>3</v>
      </c>
    </row>
    <row r="366" spans="3:4" x14ac:dyDescent="0.3">
      <c r="C366">
        <v>15</v>
      </c>
      <c r="D366">
        <v>4</v>
      </c>
    </row>
    <row r="367" spans="3:4" x14ac:dyDescent="0.3">
      <c r="C367">
        <v>62</v>
      </c>
      <c r="D367">
        <v>3</v>
      </c>
    </row>
    <row r="368" spans="3:4" x14ac:dyDescent="0.3">
      <c r="C368">
        <v>74</v>
      </c>
      <c r="D368">
        <v>6</v>
      </c>
    </row>
    <row r="369" spans="3:4" x14ac:dyDescent="0.3">
      <c r="C369">
        <v>97</v>
      </c>
      <c r="D369">
        <v>0</v>
      </c>
    </row>
    <row r="370" spans="3:4" x14ac:dyDescent="0.3">
      <c r="C370">
        <v>55</v>
      </c>
      <c r="D370">
        <v>0</v>
      </c>
    </row>
    <row r="371" spans="3:4" x14ac:dyDescent="0.3">
      <c r="C371">
        <v>44</v>
      </c>
      <c r="D371">
        <v>0</v>
      </c>
    </row>
    <row r="372" spans="3:4" x14ac:dyDescent="0.3">
      <c r="C372">
        <v>110</v>
      </c>
      <c r="D372">
        <v>8</v>
      </c>
    </row>
    <row r="373" spans="3:4" x14ac:dyDescent="0.3">
      <c r="C373">
        <v>59</v>
      </c>
      <c r="D373">
        <v>5</v>
      </c>
    </row>
    <row r="374" spans="3:4" x14ac:dyDescent="0.3">
      <c r="C374">
        <v>62</v>
      </c>
      <c r="D374">
        <v>0</v>
      </c>
    </row>
    <row r="375" spans="3:4" x14ac:dyDescent="0.3">
      <c r="C375">
        <v>105</v>
      </c>
      <c r="D375">
        <v>2</v>
      </c>
    </row>
    <row r="376" spans="3:4" x14ac:dyDescent="0.3">
      <c r="C376">
        <v>26</v>
      </c>
      <c r="D376">
        <v>24</v>
      </c>
    </row>
    <row r="377" spans="3:4" x14ac:dyDescent="0.3">
      <c r="C377">
        <v>49</v>
      </c>
      <c r="D377">
        <v>0</v>
      </c>
    </row>
    <row r="378" spans="3:4" x14ac:dyDescent="0.3">
      <c r="C378">
        <v>68</v>
      </c>
      <c r="D378">
        <v>9</v>
      </c>
    </row>
    <row r="379" spans="3:4" x14ac:dyDescent="0.3">
      <c r="C379">
        <v>22</v>
      </c>
      <c r="D379">
        <v>0</v>
      </c>
    </row>
    <row r="380" spans="3:4" x14ac:dyDescent="0.3">
      <c r="C380">
        <v>18</v>
      </c>
      <c r="D380">
        <v>1</v>
      </c>
    </row>
    <row r="381" spans="3:4" x14ac:dyDescent="0.3">
      <c r="C381">
        <v>19</v>
      </c>
      <c r="D381">
        <v>10</v>
      </c>
    </row>
    <row r="382" spans="3:4" x14ac:dyDescent="0.3">
      <c r="C382">
        <v>99</v>
      </c>
      <c r="D382">
        <v>1</v>
      </c>
    </row>
    <row r="383" spans="3:4" x14ac:dyDescent="0.3">
      <c r="C383">
        <v>27</v>
      </c>
      <c r="D383">
        <v>0</v>
      </c>
    </row>
    <row r="384" spans="3:4" x14ac:dyDescent="0.3">
      <c r="C384">
        <v>25</v>
      </c>
      <c r="D384">
        <v>20</v>
      </c>
    </row>
    <row r="385" spans="3:4" x14ac:dyDescent="0.3">
      <c r="C385">
        <v>14</v>
      </c>
      <c r="D385">
        <v>30</v>
      </c>
    </row>
    <row r="386" spans="3:4" x14ac:dyDescent="0.3">
      <c r="C386">
        <v>35</v>
      </c>
      <c r="D386">
        <v>6</v>
      </c>
    </row>
    <row r="387" spans="3:4" x14ac:dyDescent="0.3">
      <c r="C387">
        <v>10</v>
      </c>
      <c r="D387">
        <v>15</v>
      </c>
    </row>
    <row r="388" spans="3:4" x14ac:dyDescent="0.3">
      <c r="C388">
        <v>29</v>
      </c>
      <c r="D388">
        <v>5</v>
      </c>
    </row>
    <row r="389" spans="3:4" x14ac:dyDescent="0.3">
      <c r="C389">
        <v>44</v>
      </c>
      <c r="D389">
        <v>0</v>
      </c>
    </row>
    <row r="390" spans="3:4" x14ac:dyDescent="0.3">
      <c r="C390">
        <v>17</v>
      </c>
      <c r="D390">
        <v>0</v>
      </c>
    </row>
    <row r="391" spans="3:4" x14ac:dyDescent="0.3">
      <c r="C391">
        <v>34</v>
      </c>
      <c r="D391">
        <v>28</v>
      </c>
    </row>
    <row r="392" spans="3:4" x14ac:dyDescent="0.3">
      <c r="C392">
        <v>14</v>
      </c>
      <c r="D392">
        <v>0</v>
      </c>
    </row>
    <row r="393" spans="3:4" x14ac:dyDescent="0.3">
      <c r="C393">
        <v>156</v>
      </c>
      <c r="D393">
        <v>5</v>
      </c>
    </row>
    <row r="394" spans="3:4" x14ac:dyDescent="0.3">
      <c r="C394">
        <v>128</v>
      </c>
      <c r="D394">
        <v>7</v>
      </c>
    </row>
    <row r="395" spans="3:4" x14ac:dyDescent="0.3">
      <c r="C395">
        <v>60</v>
      </c>
      <c r="D395">
        <v>30</v>
      </c>
    </row>
    <row r="396" spans="3:4" x14ac:dyDescent="0.3">
      <c r="C396">
        <v>32</v>
      </c>
      <c r="D396">
        <v>2</v>
      </c>
    </row>
    <row r="397" spans="3:4" x14ac:dyDescent="0.3">
      <c r="C397">
        <v>53</v>
      </c>
      <c r="D397">
        <v>30</v>
      </c>
    </row>
    <row r="398" spans="3:4" x14ac:dyDescent="0.3">
      <c r="C398">
        <v>184</v>
      </c>
      <c r="D398">
        <v>2</v>
      </c>
    </row>
    <row r="399" spans="3:4" x14ac:dyDescent="0.3">
      <c r="C399">
        <v>90</v>
      </c>
      <c r="D399">
        <v>0</v>
      </c>
    </row>
    <row r="400" spans="3:4" x14ac:dyDescent="0.3">
      <c r="C400">
        <v>71</v>
      </c>
      <c r="D400">
        <v>2</v>
      </c>
    </row>
    <row r="401" spans="3:4" x14ac:dyDescent="0.3">
      <c r="C401">
        <v>87</v>
      </c>
      <c r="D401">
        <v>1</v>
      </c>
    </row>
    <row r="402" spans="3:4" x14ac:dyDescent="0.3">
      <c r="C402">
        <v>28</v>
      </c>
      <c r="D402">
        <v>2</v>
      </c>
    </row>
    <row r="403" spans="3:4" x14ac:dyDescent="0.3">
      <c r="C403">
        <v>56</v>
      </c>
      <c r="D403">
        <v>14</v>
      </c>
    </row>
    <row r="404" spans="3:4" x14ac:dyDescent="0.3">
      <c r="C404">
        <v>51</v>
      </c>
      <c r="D404">
        <v>31</v>
      </c>
    </row>
    <row r="405" spans="3:4" x14ac:dyDescent="0.3">
      <c r="C405">
        <v>75</v>
      </c>
      <c r="D405">
        <v>16</v>
      </c>
    </row>
    <row r="406" spans="3:4" x14ac:dyDescent="0.3">
      <c r="C406">
        <v>38</v>
      </c>
      <c r="D406">
        <v>12</v>
      </c>
    </row>
    <row r="407" spans="3:4" x14ac:dyDescent="0.3">
      <c r="C407">
        <v>18</v>
      </c>
      <c r="D407">
        <v>96</v>
      </c>
    </row>
    <row r="408" spans="3:4" x14ac:dyDescent="0.3">
      <c r="C408">
        <v>54</v>
      </c>
      <c r="D408">
        <v>16</v>
      </c>
    </row>
    <row r="409" spans="3:4" x14ac:dyDescent="0.3">
      <c r="C409">
        <v>71</v>
      </c>
      <c r="D409">
        <v>5</v>
      </c>
    </row>
    <row r="410" spans="3:4" x14ac:dyDescent="0.3">
      <c r="C410">
        <v>57</v>
      </c>
      <c r="D410">
        <v>0</v>
      </c>
    </row>
    <row r="411" spans="3:4" x14ac:dyDescent="0.3">
      <c r="C411">
        <v>43</v>
      </c>
      <c r="D411">
        <v>8</v>
      </c>
    </row>
    <row r="412" spans="3:4" x14ac:dyDescent="0.3">
      <c r="C412">
        <v>52</v>
      </c>
      <c r="D412">
        <v>7</v>
      </c>
    </row>
    <row r="413" spans="3:4" x14ac:dyDescent="0.3">
      <c r="C413">
        <v>27</v>
      </c>
      <c r="D413">
        <v>24</v>
      </c>
    </row>
    <row r="414" spans="3:4" x14ac:dyDescent="0.3">
      <c r="C414">
        <v>12</v>
      </c>
      <c r="D414">
        <v>121</v>
      </c>
    </row>
    <row r="415" spans="3:4" x14ac:dyDescent="0.3">
      <c r="C415">
        <v>33</v>
      </c>
      <c r="D415">
        <v>196</v>
      </c>
    </row>
    <row r="416" spans="3:4" x14ac:dyDescent="0.3">
      <c r="C416">
        <v>96</v>
      </c>
      <c r="D416">
        <v>5</v>
      </c>
    </row>
    <row r="417" spans="3:4" x14ac:dyDescent="0.3">
      <c r="C417">
        <v>28</v>
      </c>
      <c r="D417">
        <v>73</v>
      </c>
    </row>
    <row r="418" spans="3:4" x14ac:dyDescent="0.3">
      <c r="C418">
        <v>43</v>
      </c>
      <c r="D418">
        <v>93</v>
      </c>
    </row>
    <row r="419" spans="3:4" x14ac:dyDescent="0.3">
      <c r="C419">
        <v>205</v>
      </c>
      <c r="D419">
        <v>17</v>
      </c>
    </row>
    <row r="420" spans="3:4" x14ac:dyDescent="0.3">
      <c r="C420">
        <v>23</v>
      </c>
      <c r="D420">
        <v>7</v>
      </c>
    </row>
    <row r="421" spans="3:4" x14ac:dyDescent="0.3">
      <c r="C421">
        <v>19</v>
      </c>
      <c r="D421">
        <v>17</v>
      </c>
    </row>
    <row r="422" spans="3:4" x14ac:dyDescent="0.3">
      <c r="C422">
        <v>14</v>
      </c>
      <c r="D422">
        <v>171</v>
      </c>
    </row>
    <row r="423" spans="3:4" x14ac:dyDescent="0.3">
      <c r="C423">
        <v>38</v>
      </c>
      <c r="D423">
        <v>188</v>
      </c>
    </row>
    <row r="424" spans="3:4" x14ac:dyDescent="0.3">
      <c r="C424">
        <v>78</v>
      </c>
      <c r="D424">
        <v>110</v>
      </c>
    </row>
    <row r="425" spans="3:4" x14ac:dyDescent="0.3">
      <c r="C425">
        <v>69</v>
      </c>
      <c r="D425">
        <v>37</v>
      </c>
    </row>
    <row r="426" spans="3:4" x14ac:dyDescent="0.3">
      <c r="C426">
        <v>33</v>
      </c>
      <c r="D426">
        <v>9</v>
      </c>
    </row>
    <row r="427" spans="3:4" x14ac:dyDescent="0.3">
      <c r="C427">
        <v>54</v>
      </c>
      <c r="D427">
        <v>29</v>
      </c>
    </row>
    <row r="428" spans="3:4" x14ac:dyDescent="0.3">
      <c r="C428">
        <v>99</v>
      </c>
      <c r="D428">
        <v>6</v>
      </c>
    </row>
    <row r="429" spans="3:4" x14ac:dyDescent="0.3">
      <c r="C429">
        <v>49</v>
      </c>
      <c r="D429">
        <v>30</v>
      </c>
    </row>
    <row r="430" spans="3:4" x14ac:dyDescent="0.3">
      <c r="C430">
        <v>11</v>
      </c>
      <c r="D430">
        <v>81</v>
      </c>
    </row>
    <row r="431" spans="3:4" x14ac:dyDescent="0.3">
      <c r="C431">
        <v>38</v>
      </c>
      <c r="D431">
        <v>4</v>
      </c>
    </row>
    <row r="432" spans="3:4" x14ac:dyDescent="0.3">
      <c r="C432">
        <v>16</v>
      </c>
      <c r="D432">
        <v>11</v>
      </c>
    </row>
    <row r="433" spans="3:4" x14ac:dyDescent="0.3">
      <c r="C433">
        <v>32</v>
      </c>
      <c r="D433">
        <v>14</v>
      </c>
    </row>
    <row r="434" spans="3:4" x14ac:dyDescent="0.3">
      <c r="C434">
        <v>20</v>
      </c>
      <c r="D434">
        <v>5</v>
      </c>
    </row>
    <row r="435" spans="3:4" x14ac:dyDescent="0.3">
      <c r="C435">
        <v>154</v>
      </c>
      <c r="D435">
        <v>45</v>
      </c>
    </row>
    <row r="436" spans="3:4" x14ac:dyDescent="0.3">
      <c r="C436">
        <v>41</v>
      </c>
      <c r="D436">
        <v>8</v>
      </c>
    </row>
    <row r="437" spans="3:4" x14ac:dyDescent="0.3">
      <c r="C437">
        <v>75</v>
      </c>
      <c r="D437">
        <v>3</v>
      </c>
    </row>
    <row r="438" spans="3:4" x14ac:dyDescent="0.3">
      <c r="C438">
        <v>40</v>
      </c>
      <c r="D438">
        <v>24</v>
      </c>
    </row>
    <row r="439" spans="3:4" x14ac:dyDescent="0.3">
      <c r="C439">
        <v>46</v>
      </c>
      <c r="D439">
        <v>18</v>
      </c>
    </row>
    <row r="440" spans="3:4" x14ac:dyDescent="0.3">
      <c r="C440">
        <v>62</v>
      </c>
      <c r="D440">
        <v>12</v>
      </c>
    </row>
    <row r="441" spans="3:4" x14ac:dyDescent="0.3">
      <c r="C441">
        <v>61</v>
      </c>
      <c r="D441">
        <v>123</v>
      </c>
    </row>
    <row r="442" spans="3:4" x14ac:dyDescent="0.3">
      <c r="C442">
        <v>96</v>
      </c>
      <c r="D442">
        <v>96</v>
      </c>
    </row>
    <row r="443" spans="3:4" x14ac:dyDescent="0.3">
      <c r="C443">
        <v>190</v>
      </c>
      <c r="D443">
        <v>31</v>
      </c>
    </row>
    <row r="444" spans="3:4" x14ac:dyDescent="0.3">
      <c r="C444">
        <v>94</v>
      </c>
      <c r="D444">
        <v>4</v>
      </c>
    </row>
    <row r="445" spans="3:4" x14ac:dyDescent="0.3">
      <c r="C445">
        <v>39</v>
      </c>
      <c r="D445">
        <v>3</v>
      </c>
    </row>
    <row r="446" spans="3:4" x14ac:dyDescent="0.3">
      <c r="C446">
        <v>127</v>
      </c>
      <c r="D446">
        <v>179</v>
      </c>
    </row>
    <row r="447" spans="3:4" x14ac:dyDescent="0.3">
      <c r="C447">
        <v>159</v>
      </c>
      <c r="D447">
        <v>3</v>
      </c>
    </row>
    <row r="448" spans="3:4" x14ac:dyDescent="0.3">
      <c r="C448">
        <v>177</v>
      </c>
      <c r="D448">
        <v>23</v>
      </c>
    </row>
    <row r="449" spans="3:4" x14ac:dyDescent="0.3">
      <c r="C449">
        <v>47</v>
      </c>
      <c r="D449">
        <v>23</v>
      </c>
    </row>
    <row r="450" spans="3:4" x14ac:dyDescent="0.3">
      <c r="C450">
        <v>1</v>
      </c>
      <c r="D450">
        <v>41</v>
      </c>
    </row>
    <row r="451" spans="3:4" x14ac:dyDescent="0.3">
      <c r="C451">
        <v>16</v>
      </c>
      <c r="D451">
        <v>0</v>
      </c>
    </row>
    <row r="452" spans="3:4" x14ac:dyDescent="0.3">
      <c r="C452">
        <v>115</v>
      </c>
      <c r="D452">
        <v>32</v>
      </c>
    </row>
    <row r="453" spans="3:4" x14ac:dyDescent="0.3">
      <c r="C453">
        <v>133</v>
      </c>
      <c r="D453">
        <v>2</v>
      </c>
    </row>
    <row r="454" spans="3:4" x14ac:dyDescent="0.3">
      <c r="C454">
        <v>70</v>
      </c>
      <c r="D454">
        <v>7</v>
      </c>
    </row>
    <row r="455" spans="3:4" x14ac:dyDescent="0.3">
      <c r="C455">
        <v>62</v>
      </c>
      <c r="D455">
        <v>4</v>
      </c>
    </row>
    <row r="456" spans="3:4" x14ac:dyDescent="0.3">
      <c r="C456">
        <v>10</v>
      </c>
      <c r="D456">
        <v>196</v>
      </c>
    </row>
    <row r="457" spans="3:4" x14ac:dyDescent="0.3">
      <c r="C457">
        <v>499</v>
      </c>
      <c r="D457">
        <v>11</v>
      </c>
    </row>
    <row r="458" spans="3:4" x14ac:dyDescent="0.3">
      <c r="C458">
        <v>47</v>
      </c>
      <c r="D458">
        <v>9</v>
      </c>
    </row>
    <row r="459" spans="3:4" x14ac:dyDescent="0.3">
      <c r="C459">
        <v>28</v>
      </c>
      <c r="D459">
        <v>5</v>
      </c>
    </row>
    <row r="460" spans="3:4" x14ac:dyDescent="0.3">
      <c r="C460">
        <v>24</v>
      </c>
      <c r="D460">
        <v>8</v>
      </c>
    </row>
    <row r="461" spans="3:4" x14ac:dyDescent="0.3">
      <c r="C461">
        <v>76</v>
      </c>
      <c r="D461">
        <v>229</v>
      </c>
    </row>
    <row r="462" spans="3:4" x14ac:dyDescent="0.3">
      <c r="C462">
        <v>98</v>
      </c>
      <c r="D462">
        <v>40</v>
      </c>
    </row>
    <row r="463" spans="3:4" x14ac:dyDescent="0.3">
      <c r="C463">
        <v>30</v>
      </c>
      <c r="D463">
        <v>123</v>
      </c>
    </row>
    <row r="464" spans="3:4" x14ac:dyDescent="0.3">
      <c r="C464">
        <v>478</v>
      </c>
      <c r="D464">
        <v>5</v>
      </c>
    </row>
    <row r="465" spans="3:4" x14ac:dyDescent="0.3">
      <c r="C465">
        <v>74</v>
      </c>
      <c r="D465">
        <v>148</v>
      </c>
    </row>
    <row r="466" spans="3:4" x14ac:dyDescent="0.3">
      <c r="C466">
        <v>131</v>
      </c>
      <c r="D466">
        <v>10</v>
      </c>
    </row>
    <row r="467" spans="3:4" x14ac:dyDescent="0.3">
      <c r="C467">
        <v>61</v>
      </c>
      <c r="D467">
        <v>4</v>
      </c>
    </row>
    <row r="468" spans="3:4" x14ac:dyDescent="0.3">
      <c r="C468">
        <v>1071</v>
      </c>
      <c r="D468">
        <v>21</v>
      </c>
    </row>
    <row r="469" spans="3:4" x14ac:dyDescent="0.3">
      <c r="C469">
        <v>122</v>
      </c>
      <c r="D469">
        <v>2</v>
      </c>
    </row>
    <row r="470" spans="3:4" x14ac:dyDescent="0.3">
      <c r="C470">
        <v>111</v>
      </c>
      <c r="D470">
        <v>0</v>
      </c>
    </row>
    <row r="471" spans="3:4" x14ac:dyDescent="0.3">
      <c r="C471">
        <v>255</v>
      </c>
      <c r="D471">
        <v>4</v>
      </c>
    </row>
    <row r="472" spans="3:4" x14ac:dyDescent="0.3">
      <c r="C472">
        <v>141</v>
      </c>
      <c r="D472">
        <v>1</v>
      </c>
    </row>
    <row r="473" spans="3:4" x14ac:dyDescent="0.3">
      <c r="C473">
        <v>159</v>
      </c>
      <c r="D473">
        <v>30</v>
      </c>
    </row>
    <row r="474" spans="3:4" x14ac:dyDescent="0.3">
      <c r="C474">
        <v>99</v>
      </c>
      <c r="D474">
        <v>3</v>
      </c>
    </row>
    <row r="475" spans="3:4" x14ac:dyDescent="0.3">
      <c r="C475">
        <v>96</v>
      </c>
      <c r="D475">
        <v>975</v>
      </c>
    </row>
    <row r="476" spans="3:4" x14ac:dyDescent="0.3">
      <c r="C476">
        <v>27</v>
      </c>
      <c r="D476">
        <v>167</v>
      </c>
    </row>
    <row r="477" spans="3:4" x14ac:dyDescent="0.3">
      <c r="C477">
        <v>166</v>
      </c>
      <c r="D477">
        <v>5</v>
      </c>
    </row>
    <row r="478" spans="3:4" x14ac:dyDescent="0.3">
      <c r="C478">
        <v>76</v>
      </c>
      <c r="D478">
        <v>18</v>
      </c>
    </row>
    <row r="479" spans="3:4" x14ac:dyDescent="0.3">
      <c r="C479">
        <v>211</v>
      </c>
      <c r="D479">
        <v>98</v>
      </c>
    </row>
    <row r="480" spans="3:4" x14ac:dyDescent="0.3">
      <c r="C480">
        <v>21</v>
      </c>
      <c r="D480">
        <v>4</v>
      </c>
    </row>
    <row r="481" spans="3:4" x14ac:dyDescent="0.3">
      <c r="C481">
        <v>61</v>
      </c>
      <c r="D481">
        <v>3</v>
      </c>
    </row>
    <row r="482" spans="3:4" x14ac:dyDescent="0.3">
      <c r="C482">
        <v>30</v>
      </c>
      <c r="D482">
        <v>1</v>
      </c>
    </row>
    <row r="483" spans="3:4" x14ac:dyDescent="0.3">
      <c r="C483">
        <v>375</v>
      </c>
      <c r="D483">
        <v>0</v>
      </c>
    </row>
    <row r="484" spans="3:4" x14ac:dyDescent="0.3">
      <c r="C484">
        <v>111</v>
      </c>
      <c r="D484">
        <v>9</v>
      </c>
    </row>
    <row r="485" spans="3:4" x14ac:dyDescent="0.3">
      <c r="C485">
        <v>123</v>
      </c>
      <c r="D485">
        <v>2</v>
      </c>
    </row>
    <row r="486" spans="3:4" x14ac:dyDescent="0.3">
      <c r="C486">
        <v>70</v>
      </c>
      <c r="D486">
        <v>0</v>
      </c>
    </row>
    <row r="487" spans="3:4" x14ac:dyDescent="0.3">
      <c r="C487">
        <v>85</v>
      </c>
      <c r="D487">
        <v>147</v>
      </c>
    </row>
    <row r="488" spans="3:4" x14ac:dyDescent="0.3">
      <c r="C488">
        <v>86</v>
      </c>
      <c r="D488">
        <v>49</v>
      </c>
    </row>
    <row r="489" spans="3:4" x14ac:dyDescent="0.3">
      <c r="C489">
        <v>13</v>
      </c>
      <c r="D489">
        <v>1</v>
      </c>
    </row>
    <row r="490" spans="3:4" x14ac:dyDescent="0.3">
      <c r="C490">
        <v>33</v>
      </c>
      <c r="D490">
        <v>2</v>
      </c>
    </row>
    <row r="491" spans="3:4" x14ac:dyDescent="0.3">
      <c r="C491">
        <v>15</v>
      </c>
      <c r="D491">
        <v>7</v>
      </c>
    </row>
    <row r="492" spans="3:4" x14ac:dyDescent="0.3">
      <c r="C492">
        <v>273</v>
      </c>
      <c r="D492">
        <v>4</v>
      </c>
    </row>
    <row r="493" spans="3:4" x14ac:dyDescent="0.3">
      <c r="C493">
        <v>714</v>
      </c>
      <c r="D493">
        <v>27</v>
      </c>
    </row>
    <row r="494" spans="3:4" x14ac:dyDescent="0.3">
      <c r="C494">
        <v>170</v>
      </c>
      <c r="D494">
        <v>94</v>
      </c>
    </row>
    <row r="495" spans="3:4" x14ac:dyDescent="0.3">
      <c r="C495">
        <v>512</v>
      </c>
      <c r="D495">
        <v>29</v>
      </c>
    </row>
    <row r="496" spans="3:4" x14ac:dyDescent="0.3">
      <c r="C496">
        <v>314</v>
      </c>
      <c r="D496">
        <v>7</v>
      </c>
    </row>
    <row r="497" spans="3:4" x14ac:dyDescent="0.3">
      <c r="C497">
        <v>167</v>
      </c>
      <c r="D497">
        <v>22</v>
      </c>
    </row>
    <row r="498" spans="3:4" x14ac:dyDescent="0.3">
      <c r="C498">
        <v>9</v>
      </c>
      <c r="D498">
        <v>1</v>
      </c>
    </row>
    <row r="499" spans="3:4" x14ac:dyDescent="0.3">
      <c r="C499">
        <v>103</v>
      </c>
      <c r="D499">
        <v>10</v>
      </c>
    </row>
    <row r="500" spans="3:4" x14ac:dyDescent="0.3">
      <c r="C500">
        <v>111</v>
      </c>
      <c r="D500">
        <v>6</v>
      </c>
    </row>
    <row r="501" spans="3:4" x14ac:dyDescent="0.3">
      <c r="C501">
        <v>271</v>
      </c>
      <c r="D501">
        <v>24</v>
      </c>
    </row>
    <row r="502" spans="3:4" x14ac:dyDescent="0.3">
      <c r="C502">
        <v>101</v>
      </c>
      <c r="D502">
        <v>15</v>
      </c>
    </row>
    <row r="503" spans="3:4" x14ac:dyDescent="0.3">
      <c r="C503">
        <v>57</v>
      </c>
      <c r="D503">
        <v>37</v>
      </c>
    </row>
    <row r="504" spans="3:4" x14ac:dyDescent="0.3">
      <c r="C504">
        <v>62</v>
      </c>
      <c r="D504">
        <v>20</v>
      </c>
    </row>
    <row r="505" spans="3:4" x14ac:dyDescent="0.3">
      <c r="C505">
        <v>32</v>
      </c>
      <c r="D505">
        <v>7</v>
      </c>
    </row>
    <row r="506" spans="3:4" x14ac:dyDescent="0.3">
      <c r="C506">
        <v>141</v>
      </c>
      <c r="D506">
        <v>0</v>
      </c>
    </row>
    <row r="507" spans="3:4" x14ac:dyDescent="0.3">
      <c r="C507">
        <v>75</v>
      </c>
      <c r="D507">
        <v>21</v>
      </c>
    </row>
    <row r="508" spans="3:4" x14ac:dyDescent="0.3">
      <c r="C508">
        <v>46</v>
      </c>
      <c r="D508">
        <v>3</v>
      </c>
    </row>
    <row r="509" spans="3:4" x14ac:dyDescent="0.3">
      <c r="C509">
        <v>103</v>
      </c>
      <c r="D509">
        <v>11</v>
      </c>
    </row>
    <row r="510" spans="3:4" x14ac:dyDescent="0.3">
      <c r="C510">
        <v>6</v>
      </c>
      <c r="D510">
        <v>1</v>
      </c>
    </row>
    <row r="511" spans="3:4" x14ac:dyDescent="0.3">
      <c r="C511">
        <v>83</v>
      </c>
      <c r="D511">
        <v>312</v>
      </c>
    </row>
    <row r="512" spans="3:4" x14ac:dyDescent="0.3">
      <c r="C512">
        <v>108</v>
      </c>
      <c r="D512">
        <v>1</v>
      </c>
    </row>
    <row r="513" spans="3:4" x14ac:dyDescent="0.3">
      <c r="C513">
        <v>25</v>
      </c>
      <c r="D513">
        <v>3</v>
      </c>
    </row>
    <row r="514" spans="3:4" x14ac:dyDescent="0.3">
      <c r="C514">
        <v>549</v>
      </c>
      <c r="D514">
        <v>4</v>
      </c>
    </row>
    <row r="515" spans="3:4" x14ac:dyDescent="0.3">
      <c r="C515">
        <v>222</v>
      </c>
      <c r="D515">
        <v>10</v>
      </c>
    </row>
    <row r="516" spans="3:4" x14ac:dyDescent="0.3">
      <c r="C516">
        <v>183</v>
      </c>
      <c r="D516">
        <v>8</v>
      </c>
    </row>
    <row r="517" spans="3:4" x14ac:dyDescent="0.3">
      <c r="C517">
        <v>89</v>
      </c>
      <c r="D517">
        <v>3</v>
      </c>
    </row>
    <row r="518" spans="3:4" x14ac:dyDescent="0.3">
      <c r="C518">
        <v>253</v>
      </c>
      <c r="D518">
        <v>1</v>
      </c>
    </row>
    <row r="519" spans="3:4" x14ac:dyDescent="0.3">
      <c r="C519">
        <v>140</v>
      </c>
      <c r="D519">
        <v>0</v>
      </c>
    </row>
    <row r="520" spans="3:4" x14ac:dyDescent="0.3">
      <c r="C520">
        <v>103</v>
      </c>
      <c r="D520">
        <v>5</v>
      </c>
    </row>
    <row r="521" spans="3:4" x14ac:dyDescent="0.3">
      <c r="C521">
        <v>138</v>
      </c>
      <c r="D521">
        <v>0</v>
      </c>
    </row>
    <row r="522" spans="3:4" x14ac:dyDescent="0.3">
      <c r="C522">
        <v>191</v>
      </c>
      <c r="D522">
        <v>3</v>
      </c>
    </row>
    <row r="523" spans="3:4" x14ac:dyDescent="0.3">
      <c r="C523">
        <v>45</v>
      </c>
      <c r="D523">
        <v>7</v>
      </c>
    </row>
    <row r="524" spans="3:4" x14ac:dyDescent="0.3">
      <c r="C524">
        <v>17</v>
      </c>
      <c r="D524">
        <v>0</v>
      </c>
    </row>
    <row r="525" spans="3:4" x14ac:dyDescent="0.3">
      <c r="C525">
        <v>31</v>
      </c>
      <c r="D525">
        <v>2</v>
      </c>
    </row>
    <row r="526" spans="3:4" x14ac:dyDescent="0.3">
      <c r="C526">
        <v>50</v>
      </c>
      <c r="D526">
        <v>23</v>
      </c>
    </row>
    <row r="527" spans="3:4" x14ac:dyDescent="0.3">
      <c r="C527">
        <v>59</v>
      </c>
      <c r="D527">
        <v>1</v>
      </c>
    </row>
    <row r="528" spans="3:4" x14ac:dyDescent="0.3">
      <c r="C528">
        <v>81</v>
      </c>
      <c r="D528">
        <v>2</v>
      </c>
    </row>
    <row r="529" spans="3:4" x14ac:dyDescent="0.3">
      <c r="C529">
        <v>508</v>
      </c>
      <c r="D529">
        <v>3</v>
      </c>
    </row>
    <row r="530" spans="3:4" x14ac:dyDescent="0.3">
      <c r="C530">
        <v>74</v>
      </c>
      <c r="D530">
        <v>0</v>
      </c>
    </row>
    <row r="531" spans="3:4" x14ac:dyDescent="0.3">
      <c r="C531">
        <v>141</v>
      </c>
      <c r="D531">
        <v>13</v>
      </c>
    </row>
    <row r="532" spans="3:4" x14ac:dyDescent="0.3">
      <c r="C532">
        <v>711</v>
      </c>
      <c r="D532">
        <v>1</v>
      </c>
    </row>
    <row r="533" spans="3:4" x14ac:dyDescent="0.3">
      <c r="C533">
        <v>141</v>
      </c>
      <c r="D533">
        <v>1</v>
      </c>
    </row>
    <row r="534" spans="3:4" x14ac:dyDescent="0.3">
      <c r="C534">
        <v>109</v>
      </c>
      <c r="D534">
        <v>1</v>
      </c>
    </row>
    <row r="535" spans="3:4" x14ac:dyDescent="0.3">
      <c r="C535">
        <v>361</v>
      </c>
      <c r="D535">
        <v>6</v>
      </c>
    </row>
    <row r="536" spans="3:4" x14ac:dyDescent="0.3">
      <c r="C536">
        <v>176</v>
      </c>
      <c r="D536">
        <v>39</v>
      </c>
    </row>
    <row r="537" spans="3:4" x14ac:dyDescent="0.3">
      <c r="C537">
        <v>670</v>
      </c>
      <c r="D537">
        <v>4</v>
      </c>
    </row>
    <row r="538" spans="3:4" x14ac:dyDescent="0.3">
      <c r="C538">
        <v>96</v>
      </c>
      <c r="D538">
        <v>1</v>
      </c>
    </row>
    <row r="539" spans="3:4" x14ac:dyDescent="0.3">
      <c r="C539">
        <v>74</v>
      </c>
      <c r="D539">
        <v>0</v>
      </c>
    </row>
    <row r="540" spans="3:4" x14ac:dyDescent="0.3">
      <c r="C540">
        <v>52</v>
      </c>
      <c r="D540">
        <v>0</v>
      </c>
    </row>
    <row r="541" spans="3:4" x14ac:dyDescent="0.3">
      <c r="C541">
        <v>105</v>
      </c>
      <c r="D541">
        <v>0</v>
      </c>
    </row>
    <row r="542" spans="3:4" x14ac:dyDescent="0.3">
      <c r="C542">
        <v>41</v>
      </c>
      <c r="D542">
        <v>8</v>
      </c>
    </row>
    <row r="543" spans="3:4" x14ac:dyDescent="0.3">
      <c r="C543">
        <v>34</v>
      </c>
      <c r="D543">
        <v>0</v>
      </c>
    </row>
    <row r="544" spans="3:4" x14ac:dyDescent="0.3">
      <c r="C544">
        <v>66</v>
      </c>
      <c r="D544">
        <v>1</v>
      </c>
    </row>
    <row r="545" spans="3:4" x14ac:dyDescent="0.3">
      <c r="C545">
        <v>50</v>
      </c>
      <c r="D545">
        <v>12</v>
      </c>
    </row>
    <row r="546" spans="3:4" x14ac:dyDescent="0.3">
      <c r="C546">
        <v>159</v>
      </c>
      <c r="D546">
        <v>0</v>
      </c>
    </row>
    <row r="547" spans="3:4" x14ac:dyDescent="0.3">
      <c r="C547">
        <v>182</v>
      </c>
      <c r="D547">
        <v>3</v>
      </c>
    </row>
    <row r="548" spans="3:4" x14ac:dyDescent="0.3">
      <c r="C548">
        <v>206</v>
      </c>
      <c r="D548">
        <v>2</v>
      </c>
    </row>
    <row r="549" spans="3:4" x14ac:dyDescent="0.3">
      <c r="C549">
        <v>169</v>
      </c>
      <c r="D549">
        <v>6</v>
      </c>
    </row>
    <row r="550" spans="3:4" x14ac:dyDescent="0.3">
      <c r="C550">
        <v>31</v>
      </c>
      <c r="D550">
        <v>0</v>
      </c>
    </row>
    <row r="551" spans="3:4" x14ac:dyDescent="0.3">
      <c r="C551">
        <v>28</v>
      </c>
      <c r="D551">
        <v>15</v>
      </c>
    </row>
    <row r="552" spans="3:4" x14ac:dyDescent="0.3">
      <c r="C552">
        <v>54</v>
      </c>
      <c r="D552">
        <v>1</v>
      </c>
    </row>
    <row r="553" spans="3:4" x14ac:dyDescent="0.3">
      <c r="C553">
        <v>467</v>
      </c>
      <c r="D553">
        <v>3</v>
      </c>
    </row>
    <row r="554" spans="3:4" x14ac:dyDescent="0.3">
      <c r="C554">
        <v>389</v>
      </c>
      <c r="D554">
        <v>8</v>
      </c>
    </row>
    <row r="555" spans="3:4" x14ac:dyDescent="0.3">
      <c r="C555">
        <v>68</v>
      </c>
      <c r="D555">
        <v>0</v>
      </c>
    </row>
    <row r="556" spans="3:4" x14ac:dyDescent="0.3">
      <c r="C556">
        <v>413</v>
      </c>
      <c r="D556">
        <v>3</v>
      </c>
    </row>
    <row r="557" spans="3:4" x14ac:dyDescent="0.3">
      <c r="C557">
        <v>190</v>
      </c>
      <c r="D557">
        <v>3</v>
      </c>
    </row>
    <row r="558" spans="3:4" x14ac:dyDescent="0.3">
      <c r="C558">
        <v>189</v>
      </c>
      <c r="D558">
        <v>0</v>
      </c>
    </row>
    <row r="559" spans="3:4" x14ac:dyDescent="0.3">
      <c r="C559">
        <v>130</v>
      </c>
      <c r="D559">
        <v>19</v>
      </c>
    </row>
    <row r="560" spans="3:4" x14ac:dyDescent="0.3">
      <c r="C560">
        <v>74</v>
      </c>
      <c r="D560">
        <v>0</v>
      </c>
    </row>
    <row r="561" spans="3:4" x14ac:dyDescent="0.3">
      <c r="C561">
        <v>274</v>
      </c>
      <c r="D561">
        <v>2</v>
      </c>
    </row>
    <row r="562" spans="3:4" x14ac:dyDescent="0.3">
      <c r="C562">
        <v>22</v>
      </c>
      <c r="D562">
        <v>0</v>
      </c>
    </row>
    <row r="563" spans="3:4" x14ac:dyDescent="0.3">
      <c r="C563">
        <v>31</v>
      </c>
      <c r="D563">
        <v>0</v>
      </c>
    </row>
    <row r="564" spans="3:4" x14ac:dyDescent="0.3">
      <c r="C564">
        <v>63</v>
      </c>
      <c r="D564">
        <v>25</v>
      </c>
    </row>
    <row r="565" spans="3:4" x14ac:dyDescent="0.3">
      <c r="C565">
        <v>20</v>
      </c>
      <c r="D565">
        <v>8</v>
      </c>
    </row>
    <row r="566" spans="3:4" x14ac:dyDescent="0.3">
      <c r="C566">
        <v>25</v>
      </c>
      <c r="D566">
        <v>16</v>
      </c>
    </row>
    <row r="567" spans="3:4" x14ac:dyDescent="0.3">
      <c r="C567">
        <v>61</v>
      </c>
      <c r="D567">
        <v>3</v>
      </c>
    </row>
    <row r="568" spans="3:4" x14ac:dyDescent="0.3">
      <c r="C568">
        <v>52</v>
      </c>
      <c r="D568">
        <v>3</v>
      </c>
    </row>
    <row r="569" spans="3:4" x14ac:dyDescent="0.3">
      <c r="C569">
        <v>86</v>
      </c>
      <c r="D569">
        <v>2</v>
      </c>
    </row>
    <row r="570" spans="3:4" x14ac:dyDescent="0.3">
      <c r="C570">
        <v>42</v>
      </c>
      <c r="D570">
        <v>1</v>
      </c>
    </row>
    <row r="571" spans="3:4" x14ac:dyDescent="0.3">
      <c r="C571">
        <v>52</v>
      </c>
      <c r="D571">
        <v>0</v>
      </c>
    </row>
    <row r="572" spans="3:4" x14ac:dyDescent="0.3">
      <c r="C572">
        <v>120</v>
      </c>
      <c r="D572">
        <v>1</v>
      </c>
    </row>
    <row r="573" spans="3:4" x14ac:dyDescent="0.3">
      <c r="C573">
        <v>22</v>
      </c>
      <c r="D573">
        <v>19</v>
      </c>
    </row>
    <row r="574" spans="3:4" x14ac:dyDescent="0.3">
      <c r="C574">
        <v>64</v>
      </c>
      <c r="D574">
        <v>9</v>
      </c>
    </row>
    <row r="575" spans="3:4" x14ac:dyDescent="0.3">
      <c r="C575">
        <v>23</v>
      </c>
      <c r="D575">
        <v>1</v>
      </c>
    </row>
    <row r="576" spans="3:4" x14ac:dyDescent="0.3">
      <c r="C576">
        <v>238</v>
      </c>
      <c r="D576">
        <v>0</v>
      </c>
    </row>
    <row r="577" spans="3:4" x14ac:dyDescent="0.3">
      <c r="C577">
        <v>33</v>
      </c>
      <c r="D577">
        <v>1</v>
      </c>
    </row>
    <row r="578" spans="3:4" x14ac:dyDescent="0.3">
      <c r="C578">
        <v>32</v>
      </c>
      <c r="D578">
        <v>5</v>
      </c>
    </row>
    <row r="579" spans="3:4" x14ac:dyDescent="0.3">
      <c r="C579">
        <v>24</v>
      </c>
      <c r="D579">
        <v>85</v>
      </c>
    </row>
    <row r="580" spans="3:4" x14ac:dyDescent="0.3">
      <c r="C580">
        <v>29</v>
      </c>
      <c r="D580">
        <v>3</v>
      </c>
    </row>
    <row r="581" spans="3:4" x14ac:dyDescent="0.3">
      <c r="C581">
        <v>50</v>
      </c>
      <c r="D581">
        <v>4</v>
      </c>
    </row>
    <row r="582" spans="3:4" x14ac:dyDescent="0.3">
      <c r="C582">
        <v>108</v>
      </c>
      <c r="D582">
        <v>3</v>
      </c>
    </row>
    <row r="583" spans="3:4" x14ac:dyDescent="0.3">
      <c r="C583">
        <v>139</v>
      </c>
      <c r="D583">
        <v>5</v>
      </c>
    </row>
    <row r="584" spans="3:4" x14ac:dyDescent="0.3">
      <c r="C584">
        <v>7</v>
      </c>
      <c r="D584">
        <v>17</v>
      </c>
    </row>
    <row r="585" spans="3:4" x14ac:dyDescent="0.3">
      <c r="C585">
        <v>149</v>
      </c>
      <c r="D585">
        <v>3</v>
      </c>
    </row>
    <row r="586" spans="3:4" x14ac:dyDescent="0.3">
      <c r="C586">
        <v>31</v>
      </c>
      <c r="D586">
        <v>2</v>
      </c>
    </row>
    <row r="587" spans="3:4" x14ac:dyDescent="0.3">
      <c r="C587">
        <v>26</v>
      </c>
      <c r="D587">
        <v>6</v>
      </c>
    </row>
    <row r="588" spans="3:4" x14ac:dyDescent="0.3">
      <c r="C588">
        <v>172</v>
      </c>
      <c r="D588">
        <v>0</v>
      </c>
    </row>
    <row r="589" spans="3:4" x14ac:dyDescent="0.3">
      <c r="C589">
        <v>78</v>
      </c>
      <c r="D589">
        <v>1</v>
      </c>
    </row>
    <row r="590" spans="3:4" x14ac:dyDescent="0.3">
      <c r="C590">
        <v>120</v>
      </c>
      <c r="D590">
        <v>3</v>
      </c>
    </row>
    <row r="591" spans="3:4" x14ac:dyDescent="0.3">
      <c r="C591">
        <v>227</v>
      </c>
      <c r="D591">
        <v>13</v>
      </c>
    </row>
    <row r="592" spans="3:4" x14ac:dyDescent="0.3">
      <c r="C592">
        <v>42</v>
      </c>
      <c r="D592">
        <v>1</v>
      </c>
    </row>
    <row r="593" spans="3:4" x14ac:dyDescent="0.3">
      <c r="C593">
        <v>64</v>
      </c>
      <c r="D593">
        <v>1</v>
      </c>
    </row>
    <row r="594" spans="3:4" x14ac:dyDescent="0.3">
      <c r="C594">
        <v>121</v>
      </c>
      <c r="D594">
        <v>9</v>
      </c>
    </row>
    <row r="595" spans="3:4" x14ac:dyDescent="0.3">
      <c r="C595">
        <v>87</v>
      </c>
      <c r="D595">
        <v>0</v>
      </c>
    </row>
    <row r="596" spans="3:4" x14ac:dyDescent="0.3">
      <c r="C596">
        <v>65</v>
      </c>
      <c r="D596">
        <v>2</v>
      </c>
    </row>
    <row r="597" spans="3:4" x14ac:dyDescent="0.3">
      <c r="C597">
        <v>49</v>
      </c>
      <c r="D597">
        <v>1</v>
      </c>
    </row>
    <row r="598" spans="3:4" x14ac:dyDescent="0.3">
      <c r="C598">
        <v>19</v>
      </c>
      <c r="D598">
        <v>10</v>
      </c>
    </row>
    <row r="599" spans="3:4" x14ac:dyDescent="0.3">
      <c r="C599">
        <v>81</v>
      </c>
      <c r="D599">
        <v>3</v>
      </c>
    </row>
    <row r="600" spans="3:4" x14ac:dyDescent="0.3">
      <c r="C600">
        <v>264</v>
      </c>
      <c r="D600">
        <v>2</v>
      </c>
    </row>
    <row r="601" spans="3:4" x14ac:dyDescent="0.3">
      <c r="C601">
        <v>25</v>
      </c>
      <c r="D601">
        <v>2</v>
      </c>
    </row>
    <row r="602" spans="3:4" x14ac:dyDescent="0.3">
      <c r="C602">
        <v>5</v>
      </c>
      <c r="D602">
        <v>1</v>
      </c>
    </row>
    <row r="603" spans="3:4" x14ac:dyDescent="0.3">
      <c r="C603">
        <v>144</v>
      </c>
      <c r="D603">
        <v>14</v>
      </c>
    </row>
    <row r="604" spans="3:4" x14ac:dyDescent="0.3">
      <c r="C604">
        <v>92</v>
      </c>
      <c r="D604">
        <v>0</v>
      </c>
    </row>
    <row r="605" spans="3:4" x14ac:dyDescent="0.3">
      <c r="C605">
        <v>147</v>
      </c>
      <c r="D605">
        <v>0</v>
      </c>
    </row>
    <row r="606" spans="3:4" x14ac:dyDescent="0.3">
      <c r="C606">
        <v>90</v>
      </c>
      <c r="D606">
        <v>4</v>
      </c>
    </row>
    <row r="607" spans="3:4" x14ac:dyDescent="0.3">
      <c r="C607">
        <v>87</v>
      </c>
      <c r="D607">
        <v>3</v>
      </c>
    </row>
    <row r="608" spans="3:4" x14ac:dyDescent="0.3">
      <c r="C608">
        <v>406</v>
      </c>
      <c r="D608">
        <v>0</v>
      </c>
    </row>
    <row r="609" spans="3:4" x14ac:dyDescent="0.3">
      <c r="C609">
        <v>20</v>
      </c>
      <c r="D609">
        <v>5</v>
      </c>
    </row>
    <row r="610" spans="3:4" x14ac:dyDescent="0.3">
      <c r="C610">
        <v>70</v>
      </c>
      <c r="D610">
        <v>47</v>
      </c>
    </row>
    <row r="611" spans="3:4" x14ac:dyDescent="0.3">
      <c r="C611">
        <v>16</v>
      </c>
      <c r="D611">
        <v>0</v>
      </c>
    </row>
    <row r="612" spans="3:4" x14ac:dyDescent="0.3">
      <c r="C612">
        <v>52</v>
      </c>
      <c r="D612">
        <v>10</v>
      </c>
    </row>
    <row r="613" spans="3:4" x14ac:dyDescent="0.3">
      <c r="C613">
        <v>66</v>
      </c>
      <c r="D613">
        <v>11</v>
      </c>
    </row>
    <row r="614" spans="3:4" x14ac:dyDescent="0.3">
      <c r="C614">
        <v>109</v>
      </c>
      <c r="D614">
        <v>2</v>
      </c>
    </row>
    <row r="615" spans="3:4" x14ac:dyDescent="0.3">
      <c r="C615">
        <v>168</v>
      </c>
      <c r="D615">
        <v>2</v>
      </c>
    </row>
    <row r="616" spans="3:4" x14ac:dyDescent="0.3">
      <c r="C616">
        <v>31</v>
      </c>
      <c r="D616">
        <v>22</v>
      </c>
    </row>
    <row r="617" spans="3:4" x14ac:dyDescent="0.3">
      <c r="C617">
        <v>133</v>
      </c>
      <c r="D617">
        <v>8</v>
      </c>
    </row>
    <row r="618" spans="3:4" x14ac:dyDescent="0.3">
      <c r="C618">
        <v>151</v>
      </c>
      <c r="D618">
        <v>6</v>
      </c>
    </row>
    <row r="619" spans="3:4" x14ac:dyDescent="0.3">
      <c r="C619">
        <v>5</v>
      </c>
      <c r="D619">
        <v>1</v>
      </c>
    </row>
    <row r="620" spans="3:4" x14ac:dyDescent="0.3">
      <c r="C620">
        <v>73</v>
      </c>
      <c r="D620">
        <v>3</v>
      </c>
    </row>
    <row r="621" spans="3:4" x14ac:dyDescent="0.3">
      <c r="C621">
        <v>148</v>
      </c>
      <c r="D621">
        <v>0</v>
      </c>
    </row>
    <row r="622" spans="3:4" x14ac:dyDescent="0.3">
      <c r="C622">
        <v>93</v>
      </c>
      <c r="D622">
        <v>0</v>
      </c>
    </row>
    <row r="623" spans="3:4" x14ac:dyDescent="0.3">
      <c r="C623">
        <v>63</v>
      </c>
      <c r="D623">
        <v>0</v>
      </c>
    </row>
    <row r="624" spans="3:4" x14ac:dyDescent="0.3">
      <c r="C624">
        <v>134</v>
      </c>
      <c r="D624">
        <v>0</v>
      </c>
    </row>
    <row r="625" spans="3:4" x14ac:dyDescent="0.3">
      <c r="C625">
        <v>14</v>
      </c>
      <c r="D625">
        <v>0</v>
      </c>
    </row>
    <row r="626" spans="3:4" x14ac:dyDescent="0.3">
      <c r="C626">
        <v>78</v>
      </c>
      <c r="D626">
        <v>3</v>
      </c>
    </row>
    <row r="627" spans="3:4" x14ac:dyDescent="0.3">
      <c r="C627">
        <v>112</v>
      </c>
      <c r="D627">
        <v>0</v>
      </c>
    </row>
    <row r="628" spans="3:4" x14ac:dyDescent="0.3">
      <c r="C628">
        <v>34</v>
      </c>
      <c r="D628">
        <v>0</v>
      </c>
    </row>
    <row r="629" spans="3:4" x14ac:dyDescent="0.3">
      <c r="C629">
        <v>19</v>
      </c>
      <c r="D629">
        <v>1</v>
      </c>
    </row>
    <row r="630" spans="3:4" x14ac:dyDescent="0.3">
      <c r="C630">
        <v>13</v>
      </c>
      <c r="D630">
        <v>6</v>
      </c>
    </row>
    <row r="631" spans="3:4" x14ac:dyDescent="0.3">
      <c r="C631">
        <v>104</v>
      </c>
      <c r="D631">
        <v>1</v>
      </c>
    </row>
    <row r="632" spans="3:4" x14ac:dyDescent="0.3">
      <c r="C632">
        <v>52</v>
      </c>
      <c r="D632">
        <v>2</v>
      </c>
    </row>
    <row r="633" spans="3:4" x14ac:dyDescent="0.3">
      <c r="C633">
        <v>17</v>
      </c>
      <c r="D633">
        <v>0</v>
      </c>
    </row>
    <row r="634" spans="3:4" x14ac:dyDescent="0.3">
      <c r="C634">
        <v>82</v>
      </c>
      <c r="D634">
        <v>3</v>
      </c>
    </row>
    <row r="635" spans="3:4" x14ac:dyDescent="0.3">
      <c r="C635">
        <v>73</v>
      </c>
      <c r="D635">
        <v>3</v>
      </c>
    </row>
    <row r="636" spans="3:4" x14ac:dyDescent="0.3">
      <c r="C636">
        <v>158</v>
      </c>
      <c r="D636">
        <v>0</v>
      </c>
    </row>
    <row r="637" spans="3:4" x14ac:dyDescent="0.3">
      <c r="C637">
        <v>65</v>
      </c>
      <c r="D637">
        <v>6</v>
      </c>
    </row>
    <row r="638" spans="3:4" x14ac:dyDescent="0.3">
      <c r="C638">
        <v>184</v>
      </c>
      <c r="D638">
        <v>0</v>
      </c>
    </row>
    <row r="639" spans="3:4" x14ac:dyDescent="0.3">
      <c r="C639">
        <v>34</v>
      </c>
      <c r="D639">
        <v>19</v>
      </c>
    </row>
    <row r="640" spans="3:4" x14ac:dyDescent="0.3">
      <c r="C640">
        <v>240</v>
      </c>
      <c r="D640">
        <v>1</v>
      </c>
    </row>
    <row r="641" spans="3:4" x14ac:dyDescent="0.3">
      <c r="C641">
        <v>113</v>
      </c>
      <c r="D641">
        <v>2</v>
      </c>
    </row>
    <row r="642" spans="3:4" x14ac:dyDescent="0.3">
      <c r="C642">
        <v>66</v>
      </c>
      <c r="D642">
        <v>0</v>
      </c>
    </row>
    <row r="643" spans="3:4" x14ac:dyDescent="0.3">
      <c r="C643">
        <v>340</v>
      </c>
      <c r="D643">
        <v>11</v>
      </c>
    </row>
    <row r="644" spans="3:4" x14ac:dyDescent="0.3">
      <c r="C644">
        <v>150</v>
      </c>
      <c r="D644">
        <v>0</v>
      </c>
    </row>
    <row r="645" spans="3:4" x14ac:dyDescent="0.3">
      <c r="C645">
        <v>25</v>
      </c>
      <c r="D645">
        <v>0</v>
      </c>
    </row>
    <row r="646" spans="3:4" x14ac:dyDescent="0.3">
      <c r="C646">
        <v>234</v>
      </c>
      <c r="D646">
        <v>1</v>
      </c>
    </row>
    <row r="647" spans="3:4" x14ac:dyDescent="0.3">
      <c r="C647">
        <v>2602</v>
      </c>
      <c r="D647">
        <v>3</v>
      </c>
    </row>
    <row r="648" spans="3:4" x14ac:dyDescent="0.3">
      <c r="C648">
        <v>248</v>
      </c>
      <c r="D648">
        <v>1</v>
      </c>
    </row>
    <row r="649" spans="3:4" x14ac:dyDescent="0.3">
      <c r="C649">
        <v>600</v>
      </c>
      <c r="D649">
        <v>15</v>
      </c>
    </row>
    <row r="650" spans="3:4" x14ac:dyDescent="0.3">
      <c r="C650">
        <v>293</v>
      </c>
      <c r="D650">
        <v>2</v>
      </c>
    </row>
    <row r="651" spans="3:4" x14ac:dyDescent="0.3">
      <c r="C651">
        <v>321</v>
      </c>
      <c r="D651">
        <v>1</v>
      </c>
    </row>
    <row r="652" spans="3:4" x14ac:dyDescent="0.3">
      <c r="C652">
        <v>81</v>
      </c>
      <c r="D652">
        <v>1</v>
      </c>
    </row>
    <row r="653" spans="3:4" x14ac:dyDescent="0.3">
      <c r="C653">
        <v>343</v>
      </c>
      <c r="D653">
        <v>0</v>
      </c>
    </row>
    <row r="654" spans="3:4" x14ac:dyDescent="0.3">
      <c r="C654">
        <v>336</v>
      </c>
      <c r="D654">
        <v>1</v>
      </c>
    </row>
    <row r="655" spans="3:4" x14ac:dyDescent="0.3">
      <c r="C655">
        <v>47</v>
      </c>
      <c r="D655">
        <v>11</v>
      </c>
    </row>
    <row r="656" spans="3:4" x14ac:dyDescent="0.3">
      <c r="C656">
        <v>76</v>
      </c>
      <c r="D656">
        <v>0</v>
      </c>
    </row>
    <row r="657" spans="3:4" x14ac:dyDescent="0.3">
      <c r="C657">
        <v>441</v>
      </c>
      <c r="D657">
        <v>1</v>
      </c>
    </row>
    <row r="658" spans="3:4" x14ac:dyDescent="0.3">
      <c r="C658">
        <v>916</v>
      </c>
      <c r="D658">
        <v>6</v>
      </c>
    </row>
    <row r="659" spans="3:4" x14ac:dyDescent="0.3">
      <c r="C659">
        <v>369</v>
      </c>
      <c r="D659">
        <v>7</v>
      </c>
    </row>
    <row r="660" spans="3:4" x14ac:dyDescent="0.3">
      <c r="C660">
        <v>20242</v>
      </c>
      <c r="D660">
        <v>0</v>
      </c>
    </row>
    <row r="661" spans="3:4" x14ac:dyDescent="0.3">
      <c r="C661">
        <v>71</v>
      </c>
      <c r="D661">
        <v>16</v>
      </c>
    </row>
    <row r="662" spans="3:4" x14ac:dyDescent="0.3">
      <c r="C662">
        <v>635</v>
      </c>
      <c r="D662">
        <v>0</v>
      </c>
    </row>
    <row r="663" spans="3:4" x14ac:dyDescent="0.3">
      <c r="C663">
        <v>885</v>
      </c>
      <c r="D663">
        <v>0</v>
      </c>
    </row>
    <row r="664" spans="3:4" x14ac:dyDescent="0.3">
      <c r="C664">
        <v>329</v>
      </c>
      <c r="D664">
        <v>0</v>
      </c>
    </row>
    <row r="665" spans="3:4" x14ac:dyDescent="0.3">
      <c r="C665">
        <v>71</v>
      </c>
      <c r="D665">
        <v>12</v>
      </c>
    </row>
    <row r="666" spans="3:4" x14ac:dyDescent="0.3">
      <c r="C666">
        <v>269</v>
      </c>
      <c r="D666">
        <v>1</v>
      </c>
    </row>
    <row r="667" spans="3:4" x14ac:dyDescent="0.3">
      <c r="C667">
        <v>345</v>
      </c>
      <c r="D667">
        <v>3</v>
      </c>
    </row>
    <row r="668" spans="3:4" x14ac:dyDescent="0.3">
      <c r="C668">
        <v>43</v>
      </c>
      <c r="D668">
        <v>1</v>
      </c>
    </row>
    <row r="669" spans="3:4" x14ac:dyDescent="0.3">
      <c r="C669">
        <v>33</v>
      </c>
      <c r="D669">
        <v>4</v>
      </c>
    </row>
    <row r="670" spans="3:4" x14ac:dyDescent="0.3">
      <c r="C670">
        <v>211</v>
      </c>
      <c r="D670">
        <v>1</v>
      </c>
    </row>
    <row r="671" spans="3:4" x14ac:dyDescent="0.3">
      <c r="C671">
        <v>196</v>
      </c>
      <c r="D671">
        <v>3</v>
      </c>
    </row>
    <row r="672" spans="3:4" x14ac:dyDescent="0.3">
      <c r="C672">
        <v>405</v>
      </c>
      <c r="D672">
        <v>1</v>
      </c>
    </row>
    <row r="673" spans="3:4" x14ac:dyDescent="0.3">
      <c r="C673">
        <v>206</v>
      </c>
      <c r="D673">
        <v>0</v>
      </c>
    </row>
    <row r="674" spans="3:4" x14ac:dyDescent="0.3">
      <c r="C674">
        <v>335</v>
      </c>
      <c r="D674">
        <v>12</v>
      </c>
    </row>
    <row r="675" spans="3:4" x14ac:dyDescent="0.3">
      <c r="C675">
        <v>215</v>
      </c>
      <c r="D675">
        <v>0</v>
      </c>
    </row>
    <row r="676" spans="3:4" x14ac:dyDescent="0.3">
      <c r="C676">
        <v>176</v>
      </c>
      <c r="D676">
        <v>1</v>
      </c>
    </row>
    <row r="677" spans="3:4" x14ac:dyDescent="0.3">
      <c r="C677">
        <v>555</v>
      </c>
      <c r="D677">
        <v>0</v>
      </c>
    </row>
    <row r="678" spans="3:4" x14ac:dyDescent="0.3">
      <c r="C678">
        <v>116</v>
      </c>
      <c r="D678">
        <v>0</v>
      </c>
    </row>
    <row r="679" spans="3:4" x14ac:dyDescent="0.3">
      <c r="C679">
        <v>615</v>
      </c>
      <c r="D679">
        <v>2</v>
      </c>
    </row>
    <row r="680" spans="3:4" x14ac:dyDescent="0.3">
      <c r="C680">
        <v>236</v>
      </c>
      <c r="D680">
        <v>92</v>
      </c>
    </row>
    <row r="681" spans="3:4" x14ac:dyDescent="0.3">
      <c r="C681">
        <v>145</v>
      </c>
      <c r="D681">
        <v>0</v>
      </c>
    </row>
    <row r="682" spans="3:4" x14ac:dyDescent="0.3">
      <c r="C682">
        <v>167</v>
      </c>
      <c r="D682">
        <v>3</v>
      </c>
    </row>
    <row r="683" spans="3:4" x14ac:dyDescent="0.3">
      <c r="C683">
        <v>235</v>
      </c>
      <c r="D683">
        <v>10</v>
      </c>
    </row>
    <row r="684" spans="3:4" x14ac:dyDescent="0.3">
      <c r="C684">
        <v>452</v>
      </c>
      <c r="D684">
        <v>7</v>
      </c>
    </row>
    <row r="685" spans="3:4" x14ac:dyDescent="0.3">
      <c r="C685">
        <v>241</v>
      </c>
      <c r="D685">
        <v>3</v>
      </c>
    </row>
    <row r="686" spans="3:4" x14ac:dyDescent="0.3">
      <c r="C686">
        <v>28</v>
      </c>
      <c r="D686">
        <v>0</v>
      </c>
    </row>
    <row r="687" spans="3:4" x14ac:dyDescent="0.3">
      <c r="C687">
        <v>140</v>
      </c>
      <c r="D687">
        <v>1</v>
      </c>
    </row>
    <row r="688" spans="3:4" x14ac:dyDescent="0.3">
      <c r="C688">
        <v>280</v>
      </c>
      <c r="D688">
        <v>0</v>
      </c>
    </row>
    <row r="689" spans="3:4" x14ac:dyDescent="0.3">
      <c r="C689">
        <v>70</v>
      </c>
      <c r="D689">
        <v>9</v>
      </c>
    </row>
    <row r="690" spans="3:4" x14ac:dyDescent="0.3">
      <c r="C690">
        <v>160</v>
      </c>
      <c r="D690">
        <v>2</v>
      </c>
    </row>
    <row r="691" spans="3:4" x14ac:dyDescent="0.3">
      <c r="C691">
        <v>141</v>
      </c>
      <c r="D691">
        <v>1</v>
      </c>
    </row>
    <row r="692" spans="3:4" x14ac:dyDescent="0.3">
      <c r="C692">
        <v>874</v>
      </c>
      <c r="D692">
        <v>2</v>
      </c>
    </row>
    <row r="693" spans="3:4" x14ac:dyDescent="0.3">
      <c r="C693">
        <v>73</v>
      </c>
      <c r="D693">
        <v>11</v>
      </c>
    </row>
    <row r="694" spans="3:4" x14ac:dyDescent="0.3">
      <c r="C694">
        <v>294</v>
      </c>
      <c r="D694">
        <v>0</v>
      </c>
    </row>
    <row r="695" spans="3:4" x14ac:dyDescent="0.3">
      <c r="C695">
        <v>740</v>
      </c>
      <c r="D695">
        <v>0</v>
      </c>
    </row>
    <row r="696" spans="3:4" x14ac:dyDescent="0.3">
      <c r="C696">
        <v>369</v>
      </c>
      <c r="D696">
        <v>9</v>
      </c>
    </row>
    <row r="697" spans="3:4" x14ac:dyDescent="0.3">
      <c r="C697">
        <v>110</v>
      </c>
      <c r="D697">
        <v>0</v>
      </c>
    </row>
    <row r="698" spans="3:4" x14ac:dyDescent="0.3">
      <c r="C698">
        <v>455</v>
      </c>
      <c r="D698">
        <v>4</v>
      </c>
    </row>
    <row r="699" spans="3:4" x14ac:dyDescent="0.3">
      <c r="C699">
        <v>224</v>
      </c>
      <c r="D699">
        <v>1</v>
      </c>
    </row>
    <row r="700" spans="3:4" x14ac:dyDescent="0.3">
      <c r="C700">
        <v>46</v>
      </c>
      <c r="D700">
        <v>2</v>
      </c>
    </row>
    <row r="701" spans="3:4" x14ac:dyDescent="0.3">
      <c r="C701">
        <v>284</v>
      </c>
      <c r="D701">
        <v>0</v>
      </c>
    </row>
    <row r="702" spans="3:4" x14ac:dyDescent="0.3">
      <c r="C702">
        <v>98</v>
      </c>
      <c r="D702">
        <v>1</v>
      </c>
    </row>
    <row r="703" spans="3:4" x14ac:dyDescent="0.3">
      <c r="C703">
        <v>56</v>
      </c>
      <c r="D703">
        <v>17</v>
      </c>
    </row>
    <row r="704" spans="3:4" x14ac:dyDescent="0.3">
      <c r="C704">
        <v>32</v>
      </c>
      <c r="D704">
        <v>2</v>
      </c>
    </row>
    <row r="705" spans="3:4" x14ac:dyDescent="0.3">
      <c r="C705">
        <v>30</v>
      </c>
      <c r="D705">
        <v>3</v>
      </c>
    </row>
    <row r="706" spans="3:4" x14ac:dyDescent="0.3">
      <c r="C706">
        <v>70</v>
      </c>
      <c r="D706">
        <v>41</v>
      </c>
    </row>
    <row r="707" spans="3:4" x14ac:dyDescent="0.3">
      <c r="C707">
        <v>44</v>
      </c>
      <c r="D707">
        <v>2</v>
      </c>
    </row>
    <row r="708" spans="3:4" x14ac:dyDescent="0.3">
      <c r="C708">
        <v>92</v>
      </c>
      <c r="D708">
        <v>3</v>
      </c>
    </row>
    <row r="709" spans="3:4" x14ac:dyDescent="0.3">
      <c r="C709">
        <v>205</v>
      </c>
      <c r="D709">
        <v>8</v>
      </c>
    </row>
    <row r="710" spans="3:4" x14ac:dyDescent="0.3">
      <c r="C710">
        <v>23</v>
      </c>
      <c r="D710">
        <v>0</v>
      </c>
    </row>
    <row r="711" spans="3:4" x14ac:dyDescent="0.3">
      <c r="C711">
        <v>4</v>
      </c>
      <c r="D711">
        <v>1</v>
      </c>
    </row>
    <row r="712" spans="3:4" x14ac:dyDescent="0.3">
      <c r="C712">
        <v>112</v>
      </c>
      <c r="D712">
        <v>3</v>
      </c>
    </row>
    <row r="713" spans="3:4" x14ac:dyDescent="0.3">
      <c r="C713">
        <v>27</v>
      </c>
      <c r="D713">
        <v>4</v>
      </c>
    </row>
    <row r="714" spans="3:4" x14ac:dyDescent="0.3">
      <c r="C714">
        <v>11</v>
      </c>
      <c r="D714">
        <v>9</v>
      </c>
    </row>
    <row r="715" spans="3:4" x14ac:dyDescent="0.3">
      <c r="C715">
        <v>26</v>
      </c>
      <c r="D715">
        <v>16</v>
      </c>
    </row>
    <row r="716" spans="3:4" x14ac:dyDescent="0.3">
      <c r="C716">
        <v>77</v>
      </c>
      <c r="D716">
        <v>1</v>
      </c>
    </row>
    <row r="717" spans="3:4" x14ac:dyDescent="0.3">
      <c r="C717">
        <v>136</v>
      </c>
      <c r="D717">
        <v>7</v>
      </c>
    </row>
    <row r="718" spans="3:4" x14ac:dyDescent="0.3">
      <c r="C718">
        <v>157</v>
      </c>
      <c r="D718">
        <v>0</v>
      </c>
    </row>
    <row r="719" spans="3:4" x14ac:dyDescent="0.3">
      <c r="C719">
        <v>158</v>
      </c>
      <c r="D719">
        <v>0</v>
      </c>
    </row>
    <row r="720" spans="3:4" x14ac:dyDescent="0.3">
      <c r="C720">
        <v>27</v>
      </c>
      <c r="D720">
        <v>0</v>
      </c>
    </row>
    <row r="721" spans="3:4" x14ac:dyDescent="0.3">
      <c r="C721">
        <v>23</v>
      </c>
      <c r="D721">
        <v>0</v>
      </c>
    </row>
    <row r="722" spans="3:4" x14ac:dyDescent="0.3">
      <c r="C722">
        <v>17</v>
      </c>
      <c r="D722">
        <v>0</v>
      </c>
    </row>
    <row r="723" spans="3:4" x14ac:dyDescent="0.3">
      <c r="C723">
        <v>37</v>
      </c>
      <c r="D723">
        <v>1</v>
      </c>
    </row>
    <row r="724" spans="3:4" x14ac:dyDescent="0.3">
      <c r="C724">
        <v>65</v>
      </c>
      <c r="D724">
        <v>2</v>
      </c>
    </row>
    <row r="725" spans="3:4" x14ac:dyDescent="0.3">
      <c r="C725">
        <v>18</v>
      </c>
      <c r="D725">
        <v>1</v>
      </c>
    </row>
    <row r="726" spans="3:4" x14ac:dyDescent="0.3">
      <c r="C726">
        <v>25</v>
      </c>
      <c r="D726">
        <v>15</v>
      </c>
    </row>
    <row r="727" spans="3:4" x14ac:dyDescent="0.3">
      <c r="C727">
        <v>104</v>
      </c>
      <c r="D727">
        <v>1</v>
      </c>
    </row>
    <row r="728" spans="3:4" x14ac:dyDescent="0.3">
      <c r="C728">
        <v>108</v>
      </c>
      <c r="D728">
        <v>1</v>
      </c>
    </row>
    <row r="729" spans="3:4" x14ac:dyDescent="0.3">
      <c r="C729">
        <v>38</v>
      </c>
      <c r="D729">
        <v>0</v>
      </c>
    </row>
    <row r="730" spans="3:4" x14ac:dyDescent="0.3">
      <c r="C730">
        <v>88</v>
      </c>
      <c r="D730">
        <v>39</v>
      </c>
    </row>
    <row r="731" spans="3:4" x14ac:dyDescent="0.3">
      <c r="C731">
        <v>82</v>
      </c>
      <c r="D731">
        <v>103</v>
      </c>
    </row>
    <row r="732" spans="3:4" x14ac:dyDescent="0.3">
      <c r="C732">
        <v>126</v>
      </c>
      <c r="D732">
        <v>0</v>
      </c>
    </row>
    <row r="733" spans="3:4" x14ac:dyDescent="0.3">
      <c r="C733">
        <v>133</v>
      </c>
      <c r="D733">
        <v>39</v>
      </c>
    </row>
    <row r="734" spans="3:4" x14ac:dyDescent="0.3">
      <c r="C734">
        <v>47</v>
      </c>
      <c r="D734">
        <v>15</v>
      </c>
    </row>
    <row r="735" spans="3:4" x14ac:dyDescent="0.3">
      <c r="C735">
        <v>58</v>
      </c>
      <c r="D735">
        <v>22</v>
      </c>
    </row>
    <row r="736" spans="3:4" x14ac:dyDescent="0.3">
      <c r="C736">
        <v>32</v>
      </c>
      <c r="D736">
        <v>92</v>
      </c>
    </row>
    <row r="737" spans="3:4" x14ac:dyDescent="0.3">
      <c r="C737">
        <v>37</v>
      </c>
      <c r="D737">
        <v>25</v>
      </c>
    </row>
    <row r="738" spans="3:4" x14ac:dyDescent="0.3">
      <c r="C738">
        <v>87</v>
      </c>
      <c r="D738">
        <v>19</v>
      </c>
    </row>
    <row r="739" spans="3:4" x14ac:dyDescent="0.3">
      <c r="C739">
        <v>15</v>
      </c>
      <c r="D739">
        <v>19</v>
      </c>
    </row>
    <row r="740" spans="3:4" x14ac:dyDescent="0.3">
      <c r="C740">
        <v>27</v>
      </c>
      <c r="D740">
        <v>13</v>
      </c>
    </row>
    <row r="741" spans="3:4" x14ac:dyDescent="0.3">
      <c r="C741">
        <v>19</v>
      </c>
      <c r="D741">
        <v>124</v>
      </c>
    </row>
    <row r="742" spans="3:4" x14ac:dyDescent="0.3">
      <c r="C742">
        <v>17</v>
      </c>
      <c r="D742">
        <v>4</v>
      </c>
    </row>
    <row r="743" spans="3:4" x14ac:dyDescent="0.3">
      <c r="C743">
        <v>26</v>
      </c>
      <c r="D743">
        <v>10</v>
      </c>
    </row>
    <row r="744" spans="3:4" x14ac:dyDescent="0.3">
      <c r="C744">
        <v>28</v>
      </c>
      <c r="D744">
        <v>15</v>
      </c>
    </row>
    <row r="745" spans="3:4" x14ac:dyDescent="0.3">
      <c r="C745">
        <v>37</v>
      </c>
      <c r="D745">
        <v>38</v>
      </c>
    </row>
    <row r="746" spans="3:4" x14ac:dyDescent="0.3">
      <c r="C746">
        <v>128</v>
      </c>
      <c r="D746">
        <v>152</v>
      </c>
    </row>
    <row r="747" spans="3:4" x14ac:dyDescent="0.3">
      <c r="C747">
        <v>10</v>
      </c>
      <c r="D747">
        <v>24</v>
      </c>
    </row>
    <row r="748" spans="3:4" x14ac:dyDescent="0.3">
      <c r="C748">
        <v>83</v>
      </c>
      <c r="D748">
        <v>76</v>
      </c>
    </row>
    <row r="749" spans="3:4" x14ac:dyDescent="0.3">
      <c r="C749">
        <v>46</v>
      </c>
      <c r="D749">
        <v>185</v>
      </c>
    </row>
    <row r="750" spans="3:4" x14ac:dyDescent="0.3">
      <c r="C750">
        <v>90</v>
      </c>
      <c r="D750">
        <v>33</v>
      </c>
    </row>
    <row r="751" spans="3:4" x14ac:dyDescent="0.3">
      <c r="C751">
        <v>81</v>
      </c>
      <c r="D751">
        <v>108</v>
      </c>
    </row>
    <row r="752" spans="3:4" x14ac:dyDescent="0.3">
      <c r="C752">
        <v>32</v>
      </c>
      <c r="D752">
        <v>29</v>
      </c>
    </row>
    <row r="753" spans="3:4" x14ac:dyDescent="0.3">
      <c r="C753">
        <v>20</v>
      </c>
      <c r="D753">
        <v>24</v>
      </c>
    </row>
    <row r="754" spans="3:4" x14ac:dyDescent="0.3">
      <c r="C754">
        <v>70</v>
      </c>
      <c r="D754">
        <v>4</v>
      </c>
    </row>
    <row r="755" spans="3:4" x14ac:dyDescent="0.3">
      <c r="C755">
        <v>168</v>
      </c>
      <c r="D755">
        <v>4</v>
      </c>
    </row>
    <row r="756" spans="3:4" x14ac:dyDescent="0.3">
      <c r="C756">
        <v>34</v>
      </c>
      <c r="D756">
        <v>15</v>
      </c>
    </row>
    <row r="757" spans="3:4" x14ac:dyDescent="0.3">
      <c r="C757">
        <v>48</v>
      </c>
      <c r="D757">
        <v>4</v>
      </c>
    </row>
    <row r="758" spans="3:4" x14ac:dyDescent="0.3">
      <c r="C758">
        <v>48</v>
      </c>
      <c r="D758">
        <v>139</v>
      </c>
    </row>
    <row r="759" spans="3:4" x14ac:dyDescent="0.3">
      <c r="C759">
        <v>221</v>
      </c>
      <c r="D759">
        <v>2</v>
      </c>
    </row>
    <row r="760" spans="3:4" x14ac:dyDescent="0.3">
      <c r="C760">
        <v>107</v>
      </c>
      <c r="D760">
        <v>18</v>
      </c>
    </row>
    <row r="761" spans="3:4" x14ac:dyDescent="0.3">
      <c r="C761">
        <v>45</v>
      </c>
      <c r="D761">
        <v>81</v>
      </c>
    </row>
    <row r="762" spans="3:4" x14ac:dyDescent="0.3">
      <c r="C762">
        <v>36</v>
      </c>
      <c r="D762">
        <v>86</v>
      </c>
    </row>
    <row r="763" spans="3:4" x14ac:dyDescent="0.3">
      <c r="C763">
        <v>101</v>
      </c>
      <c r="D763">
        <v>140</v>
      </c>
    </row>
    <row r="764" spans="3:4" x14ac:dyDescent="0.3">
      <c r="C764">
        <v>62</v>
      </c>
      <c r="D764">
        <v>37</v>
      </c>
    </row>
    <row r="765" spans="3:4" x14ac:dyDescent="0.3">
      <c r="C765">
        <v>32</v>
      </c>
      <c r="D765">
        <v>6</v>
      </c>
    </row>
    <row r="766" spans="3:4" x14ac:dyDescent="0.3">
      <c r="C766">
        <v>89</v>
      </c>
      <c r="D766">
        <v>113</v>
      </c>
    </row>
    <row r="767" spans="3:4" x14ac:dyDescent="0.3">
      <c r="C767">
        <v>93</v>
      </c>
      <c r="D767">
        <v>37</v>
      </c>
    </row>
    <row r="768" spans="3:4" x14ac:dyDescent="0.3">
      <c r="C768">
        <v>98</v>
      </c>
      <c r="D768">
        <v>18</v>
      </c>
    </row>
    <row r="769" spans="3:4" x14ac:dyDescent="0.3">
      <c r="C769">
        <v>82</v>
      </c>
      <c r="D769">
        <v>75</v>
      </c>
    </row>
    <row r="770" spans="3:4" x14ac:dyDescent="0.3">
      <c r="C770">
        <v>116</v>
      </c>
      <c r="D770">
        <v>52</v>
      </c>
    </row>
    <row r="771" spans="3:4" x14ac:dyDescent="0.3">
      <c r="C771">
        <v>52</v>
      </c>
      <c r="D771">
        <v>122</v>
      </c>
    </row>
    <row r="772" spans="3:4" x14ac:dyDescent="0.3">
      <c r="C772">
        <v>23</v>
      </c>
      <c r="D772">
        <v>8</v>
      </c>
    </row>
    <row r="773" spans="3:4" x14ac:dyDescent="0.3">
      <c r="C773">
        <v>77</v>
      </c>
      <c r="D773">
        <v>8</v>
      </c>
    </row>
    <row r="774" spans="3:4" x14ac:dyDescent="0.3">
      <c r="C774">
        <v>49</v>
      </c>
      <c r="D774">
        <v>96</v>
      </c>
    </row>
    <row r="775" spans="3:4" x14ac:dyDescent="0.3">
      <c r="C775">
        <v>59</v>
      </c>
      <c r="D775">
        <v>9</v>
      </c>
    </row>
    <row r="776" spans="3:4" x14ac:dyDescent="0.3">
      <c r="C776">
        <v>113</v>
      </c>
      <c r="D776">
        <v>2</v>
      </c>
    </row>
    <row r="777" spans="3:4" x14ac:dyDescent="0.3">
      <c r="C777">
        <v>34</v>
      </c>
      <c r="D777">
        <v>26</v>
      </c>
    </row>
    <row r="778" spans="3:4" x14ac:dyDescent="0.3">
      <c r="C778">
        <v>42</v>
      </c>
      <c r="D778">
        <v>23</v>
      </c>
    </row>
    <row r="779" spans="3:4" x14ac:dyDescent="0.3">
      <c r="C779">
        <v>42</v>
      </c>
      <c r="D779">
        <v>0</v>
      </c>
    </row>
    <row r="780" spans="3:4" x14ac:dyDescent="0.3">
      <c r="C780">
        <v>49</v>
      </c>
      <c r="D780">
        <v>140</v>
      </c>
    </row>
    <row r="781" spans="3:4" x14ac:dyDescent="0.3">
      <c r="C781">
        <v>56</v>
      </c>
      <c r="D781">
        <v>0</v>
      </c>
    </row>
    <row r="782" spans="3:4" x14ac:dyDescent="0.3">
      <c r="C782">
        <v>25</v>
      </c>
      <c r="D782">
        <v>6</v>
      </c>
    </row>
    <row r="783" spans="3:4" x14ac:dyDescent="0.3">
      <c r="C783">
        <v>52</v>
      </c>
      <c r="D783">
        <v>100</v>
      </c>
    </row>
    <row r="784" spans="3:4" x14ac:dyDescent="0.3">
      <c r="C784">
        <v>34</v>
      </c>
      <c r="D784">
        <v>0</v>
      </c>
    </row>
    <row r="785" spans="3:4" x14ac:dyDescent="0.3">
      <c r="C785">
        <v>67</v>
      </c>
      <c r="D785">
        <v>4</v>
      </c>
    </row>
    <row r="786" spans="3:4" x14ac:dyDescent="0.3">
      <c r="C786">
        <v>70</v>
      </c>
      <c r="D786">
        <v>8</v>
      </c>
    </row>
    <row r="787" spans="3:4" x14ac:dyDescent="0.3">
      <c r="C787">
        <v>89</v>
      </c>
      <c r="D787">
        <v>0</v>
      </c>
    </row>
    <row r="788" spans="3:4" x14ac:dyDescent="0.3">
      <c r="C788">
        <v>107</v>
      </c>
      <c r="D788">
        <v>16</v>
      </c>
    </row>
    <row r="789" spans="3:4" x14ac:dyDescent="0.3">
      <c r="C789">
        <v>159</v>
      </c>
      <c r="D789">
        <v>2</v>
      </c>
    </row>
    <row r="790" spans="3:4" x14ac:dyDescent="0.3">
      <c r="C790">
        <v>181</v>
      </c>
      <c r="D790">
        <v>48</v>
      </c>
    </row>
    <row r="791" spans="3:4" x14ac:dyDescent="0.3">
      <c r="C791">
        <v>131</v>
      </c>
      <c r="D791">
        <v>2</v>
      </c>
    </row>
    <row r="792" spans="3:4" x14ac:dyDescent="0.3">
      <c r="C792">
        <v>125</v>
      </c>
      <c r="D792">
        <v>2</v>
      </c>
    </row>
    <row r="793" spans="3:4" x14ac:dyDescent="0.3">
      <c r="C793">
        <v>61</v>
      </c>
      <c r="D793">
        <v>1</v>
      </c>
    </row>
    <row r="794" spans="3:4" x14ac:dyDescent="0.3">
      <c r="C794">
        <v>90</v>
      </c>
      <c r="D794">
        <v>17</v>
      </c>
    </row>
    <row r="795" spans="3:4" x14ac:dyDescent="0.3">
      <c r="C795">
        <v>35</v>
      </c>
      <c r="D795">
        <v>0</v>
      </c>
    </row>
    <row r="796" spans="3:4" x14ac:dyDescent="0.3">
      <c r="C796">
        <v>90</v>
      </c>
      <c r="D796">
        <v>11</v>
      </c>
    </row>
    <row r="797" spans="3:4" x14ac:dyDescent="0.3">
      <c r="C797">
        <v>4</v>
      </c>
      <c r="D797">
        <v>95</v>
      </c>
    </row>
    <row r="798" spans="3:4" x14ac:dyDescent="0.3">
      <c r="C798">
        <v>120</v>
      </c>
      <c r="D798">
        <v>13</v>
      </c>
    </row>
    <row r="799" spans="3:4" x14ac:dyDescent="0.3">
      <c r="C799">
        <v>14</v>
      </c>
      <c r="D799">
        <v>2</v>
      </c>
    </row>
    <row r="800" spans="3:4" x14ac:dyDescent="0.3">
      <c r="C800">
        <v>27</v>
      </c>
      <c r="D800">
        <v>2</v>
      </c>
    </row>
    <row r="801" spans="3:4" x14ac:dyDescent="0.3">
      <c r="C801">
        <v>49</v>
      </c>
      <c r="D801">
        <v>3</v>
      </c>
    </row>
    <row r="802" spans="3:4" x14ac:dyDescent="0.3">
      <c r="C802">
        <v>102</v>
      </c>
      <c r="D802">
        <v>0</v>
      </c>
    </row>
    <row r="803" spans="3:4" x14ac:dyDescent="0.3">
      <c r="C803">
        <v>3</v>
      </c>
      <c r="D803">
        <v>0</v>
      </c>
    </row>
    <row r="804" spans="3:4" x14ac:dyDescent="0.3">
      <c r="C804">
        <v>25</v>
      </c>
      <c r="D804">
        <v>0</v>
      </c>
    </row>
    <row r="805" spans="3:4" x14ac:dyDescent="0.3">
      <c r="C805">
        <v>118</v>
      </c>
      <c r="D805">
        <v>2</v>
      </c>
    </row>
    <row r="806" spans="3:4" x14ac:dyDescent="0.3">
      <c r="C806">
        <v>57</v>
      </c>
      <c r="D806">
        <v>24</v>
      </c>
    </row>
    <row r="807" spans="3:4" x14ac:dyDescent="0.3">
      <c r="C807">
        <v>11</v>
      </c>
      <c r="D807">
        <v>25</v>
      </c>
    </row>
    <row r="808" spans="3:4" x14ac:dyDescent="0.3">
      <c r="C808">
        <v>33</v>
      </c>
      <c r="D808">
        <v>3</v>
      </c>
    </row>
    <row r="809" spans="3:4" x14ac:dyDescent="0.3">
      <c r="C809">
        <v>40</v>
      </c>
      <c r="D809">
        <v>41</v>
      </c>
    </row>
    <row r="810" spans="3:4" x14ac:dyDescent="0.3">
      <c r="C810">
        <v>50</v>
      </c>
      <c r="D810">
        <v>2</v>
      </c>
    </row>
    <row r="811" spans="3:4" x14ac:dyDescent="0.3">
      <c r="C811">
        <v>38</v>
      </c>
      <c r="D811">
        <v>4</v>
      </c>
    </row>
    <row r="812" spans="3:4" x14ac:dyDescent="0.3">
      <c r="C812">
        <v>96</v>
      </c>
      <c r="D812">
        <v>99</v>
      </c>
    </row>
    <row r="813" spans="3:4" x14ac:dyDescent="0.3">
      <c r="C813">
        <v>48</v>
      </c>
      <c r="D813">
        <v>4</v>
      </c>
    </row>
    <row r="814" spans="3:4" x14ac:dyDescent="0.3">
      <c r="C814">
        <v>33</v>
      </c>
      <c r="D814">
        <v>4</v>
      </c>
    </row>
    <row r="815" spans="3:4" x14ac:dyDescent="0.3">
      <c r="C815">
        <v>226</v>
      </c>
      <c r="D815">
        <v>38</v>
      </c>
    </row>
    <row r="816" spans="3:4" x14ac:dyDescent="0.3">
      <c r="C816">
        <v>14</v>
      </c>
      <c r="D816">
        <v>285</v>
      </c>
    </row>
    <row r="817" spans="3:4" x14ac:dyDescent="0.3">
      <c r="C817">
        <v>20</v>
      </c>
      <c r="D817">
        <v>1</v>
      </c>
    </row>
    <row r="818" spans="3:4" x14ac:dyDescent="0.3">
      <c r="C818">
        <v>25</v>
      </c>
      <c r="D818">
        <v>42</v>
      </c>
    </row>
    <row r="819" spans="3:4" x14ac:dyDescent="0.3">
      <c r="C819">
        <v>90</v>
      </c>
      <c r="D819">
        <v>26</v>
      </c>
    </row>
    <row r="820" spans="3:4" x14ac:dyDescent="0.3">
      <c r="C820">
        <v>11</v>
      </c>
      <c r="D820">
        <v>2</v>
      </c>
    </row>
    <row r="821" spans="3:4" x14ac:dyDescent="0.3">
      <c r="C821">
        <v>55</v>
      </c>
      <c r="D821">
        <v>4</v>
      </c>
    </row>
    <row r="822" spans="3:4" x14ac:dyDescent="0.3">
      <c r="C822">
        <v>30</v>
      </c>
      <c r="D822">
        <v>6</v>
      </c>
    </row>
    <row r="823" spans="3:4" x14ac:dyDescent="0.3">
      <c r="C823">
        <v>28</v>
      </c>
      <c r="D823">
        <v>70</v>
      </c>
    </row>
    <row r="824" spans="3:4" x14ac:dyDescent="0.3">
      <c r="C824">
        <v>45</v>
      </c>
      <c r="D824">
        <v>9</v>
      </c>
    </row>
    <row r="825" spans="3:4" x14ac:dyDescent="0.3">
      <c r="C825">
        <v>13</v>
      </c>
      <c r="D825">
        <v>8</v>
      </c>
    </row>
    <row r="826" spans="3:4" x14ac:dyDescent="0.3">
      <c r="C826">
        <v>40</v>
      </c>
      <c r="D826">
        <v>105</v>
      </c>
    </row>
    <row r="827" spans="3:4" x14ac:dyDescent="0.3">
      <c r="C827">
        <v>21</v>
      </c>
      <c r="D827">
        <v>12</v>
      </c>
    </row>
    <row r="828" spans="3:4" x14ac:dyDescent="0.3">
      <c r="C828">
        <v>134</v>
      </c>
      <c r="D828">
        <v>0</v>
      </c>
    </row>
    <row r="829" spans="3:4" x14ac:dyDescent="0.3">
      <c r="C829">
        <v>20</v>
      </c>
      <c r="D829">
        <v>16</v>
      </c>
    </row>
    <row r="830" spans="3:4" x14ac:dyDescent="0.3">
      <c r="C830">
        <v>19</v>
      </c>
      <c r="D830">
        <v>7</v>
      </c>
    </row>
    <row r="831" spans="3:4" x14ac:dyDescent="0.3">
      <c r="C831">
        <v>209</v>
      </c>
      <c r="D831">
        <v>4</v>
      </c>
    </row>
    <row r="832" spans="3:4" x14ac:dyDescent="0.3">
      <c r="C832">
        <v>38</v>
      </c>
      <c r="D832">
        <v>1</v>
      </c>
    </row>
    <row r="833" spans="3:4" x14ac:dyDescent="0.3">
      <c r="C833">
        <v>24</v>
      </c>
      <c r="D833">
        <v>28</v>
      </c>
    </row>
    <row r="834" spans="3:4" x14ac:dyDescent="0.3">
      <c r="C834">
        <v>8</v>
      </c>
      <c r="D834">
        <v>1</v>
      </c>
    </row>
    <row r="835" spans="3:4" x14ac:dyDescent="0.3">
      <c r="C835">
        <v>179</v>
      </c>
      <c r="D835">
        <v>1</v>
      </c>
    </row>
    <row r="836" spans="3:4" x14ac:dyDescent="0.3">
      <c r="C836">
        <v>26</v>
      </c>
      <c r="D836">
        <v>5</v>
      </c>
    </row>
    <row r="837" spans="3:4" x14ac:dyDescent="0.3">
      <c r="C837">
        <v>131</v>
      </c>
      <c r="D837">
        <v>3</v>
      </c>
    </row>
    <row r="838" spans="3:4" x14ac:dyDescent="0.3">
      <c r="C838">
        <v>14</v>
      </c>
      <c r="D838">
        <v>2</v>
      </c>
    </row>
    <row r="839" spans="3:4" x14ac:dyDescent="0.3">
      <c r="C839">
        <v>174</v>
      </c>
      <c r="D839">
        <v>0</v>
      </c>
    </row>
    <row r="840" spans="3:4" x14ac:dyDescent="0.3">
      <c r="C840">
        <v>191</v>
      </c>
      <c r="D840">
        <v>0</v>
      </c>
    </row>
    <row r="841" spans="3:4" x14ac:dyDescent="0.3">
      <c r="C841">
        <v>38</v>
      </c>
      <c r="D841">
        <v>3</v>
      </c>
    </row>
    <row r="842" spans="3:4" x14ac:dyDescent="0.3">
      <c r="C842">
        <v>22</v>
      </c>
      <c r="D842">
        <v>0</v>
      </c>
    </row>
    <row r="843" spans="3:4" x14ac:dyDescent="0.3">
      <c r="C843">
        <v>149</v>
      </c>
      <c r="D843">
        <v>0</v>
      </c>
    </row>
    <row r="844" spans="3:4" x14ac:dyDescent="0.3">
      <c r="C844">
        <v>56</v>
      </c>
      <c r="D844">
        <v>3</v>
      </c>
    </row>
    <row r="845" spans="3:4" x14ac:dyDescent="0.3">
      <c r="C845">
        <v>19</v>
      </c>
      <c r="D845">
        <v>7</v>
      </c>
    </row>
    <row r="846" spans="3:4" x14ac:dyDescent="0.3">
      <c r="C846">
        <v>70</v>
      </c>
      <c r="D846">
        <v>25</v>
      </c>
    </row>
    <row r="847" spans="3:4" x14ac:dyDescent="0.3">
      <c r="C847">
        <v>81</v>
      </c>
      <c r="D847">
        <v>10</v>
      </c>
    </row>
    <row r="848" spans="3:4" x14ac:dyDescent="0.3">
      <c r="C848">
        <v>32</v>
      </c>
      <c r="D848">
        <v>3</v>
      </c>
    </row>
    <row r="849" spans="3:4" x14ac:dyDescent="0.3">
      <c r="C849">
        <v>26</v>
      </c>
      <c r="D849">
        <v>5</v>
      </c>
    </row>
    <row r="850" spans="3:4" x14ac:dyDescent="0.3">
      <c r="C850">
        <v>105</v>
      </c>
      <c r="D850">
        <v>5</v>
      </c>
    </row>
    <row r="851" spans="3:4" x14ac:dyDescent="0.3">
      <c r="C851">
        <v>29</v>
      </c>
      <c r="D851">
        <v>27</v>
      </c>
    </row>
    <row r="852" spans="3:4" x14ac:dyDescent="0.3">
      <c r="C852">
        <v>8</v>
      </c>
      <c r="D852">
        <v>2</v>
      </c>
    </row>
    <row r="853" spans="3:4" x14ac:dyDescent="0.3">
      <c r="C853">
        <v>89</v>
      </c>
      <c r="D853">
        <v>236</v>
      </c>
    </row>
    <row r="854" spans="3:4" x14ac:dyDescent="0.3">
      <c r="C854">
        <v>44</v>
      </c>
      <c r="D854">
        <v>1</v>
      </c>
    </row>
    <row r="855" spans="3:4" x14ac:dyDescent="0.3">
      <c r="C855">
        <v>246</v>
      </c>
      <c r="D855">
        <v>12</v>
      </c>
    </row>
    <row r="856" spans="3:4" x14ac:dyDescent="0.3">
      <c r="C856">
        <v>120</v>
      </c>
      <c r="D856">
        <v>4</v>
      </c>
    </row>
    <row r="857" spans="3:4" x14ac:dyDescent="0.3">
      <c r="C857">
        <v>26</v>
      </c>
      <c r="D857">
        <v>3</v>
      </c>
    </row>
    <row r="858" spans="3:4" x14ac:dyDescent="0.3">
      <c r="C858">
        <v>45</v>
      </c>
      <c r="D858">
        <v>99</v>
      </c>
    </row>
    <row r="859" spans="3:4" x14ac:dyDescent="0.3">
      <c r="C859">
        <v>20</v>
      </c>
      <c r="D859">
        <v>3</v>
      </c>
    </row>
    <row r="860" spans="3:4" x14ac:dyDescent="0.3">
      <c r="C860">
        <v>47</v>
      </c>
      <c r="D860">
        <v>3</v>
      </c>
    </row>
    <row r="861" spans="3:4" x14ac:dyDescent="0.3">
      <c r="C861">
        <v>13</v>
      </c>
      <c r="D861">
        <v>22</v>
      </c>
    </row>
    <row r="862" spans="3:4" x14ac:dyDescent="0.3">
      <c r="C862">
        <v>183</v>
      </c>
      <c r="D862">
        <v>4</v>
      </c>
    </row>
    <row r="863" spans="3:4" x14ac:dyDescent="0.3">
      <c r="C863">
        <v>21</v>
      </c>
      <c r="D863">
        <v>534</v>
      </c>
    </row>
    <row r="864" spans="3:4" x14ac:dyDescent="0.3">
      <c r="C864">
        <v>42</v>
      </c>
      <c r="D864">
        <v>12</v>
      </c>
    </row>
    <row r="865" spans="3:4" x14ac:dyDescent="0.3">
      <c r="C865">
        <v>54</v>
      </c>
      <c r="D865">
        <v>56</v>
      </c>
    </row>
    <row r="866" spans="3:4" x14ac:dyDescent="0.3">
      <c r="C866">
        <v>38</v>
      </c>
      <c r="D866">
        <v>11</v>
      </c>
    </row>
    <row r="867" spans="3:4" x14ac:dyDescent="0.3">
      <c r="C867">
        <v>64</v>
      </c>
      <c r="D867">
        <v>0</v>
      </c>
    </row>
    <row r="868" spans="3:4" x14ac:dyDescent="0.3">
      <c r="C868">
        <v>13</v>
      </c>
      <c r="D868">
        <v>12</v>
      </c>
    </row>
    <row r="869" spans="3:4" x14ac:dyDescent="0.3">
      <c r="C869">
        <v>33</v>
      </c>
      <c r="D869">
        <v>5</v>
      </c>
    </row>
    <row r="870" spans="3:4" x14ac:dyDescent="0.3">
      <c r="C870">
        <v>52</v>
      </c>
      <c r="D870">
        <v>24</v>
      </c>
    </row>
    <row r="871" spans="3:4" x14ac:dyDescent="0.3">
      <c r="C871">
        <v>107</v>
      </c>
      <c r="D871">
        <v>89</v>
      </c>
    </row>
    <row r="872" spans="3:4" x14ac:dyDescent="0.3">
      <c r="C872">
        <v>11</v>
      </c>
      <c r="D872">
        <v>1</v>
      </c>
    </row>
    <row r="873" spans="3:4" x14ac:dyDescent="0.3">
      <c r="C873">
        <v>34</v>
      </c>
      <c r="D873">
        <v>55</v>
      </c>
    </row>
    <row r="874" spans="3:4" x14ac:dyDescent="0.3">
      <c r="C874">
        <v>75</v>
      </c>
      <c r="D874">
        <v>2</v>
      </c>
    </row>
    <row r="875" spans="3:4" x14ac:dyDescent="0.3">
      <c r="C875">
        <v>26</v>
      </c>
      <c r="D875">
        <v>0</v>
      </c>
    </row>
    <row r="876" spans="3:4" x14ac:dyDescent="0.3">
      <c r="C876">
        <v>50</v>
      </c>
      <c r="D876">
        <v>4</v>
      </c>
    </row>
    <row r="877" spans="3:4" x14ac:dyDescent="0.3">
      <c r="C877">
        <v>80</v>
      </c>
      <c r="D877">
        <v>6</v>
      </c>
    </row>
    <row r="878" spans="3:4" x14ac:dyDescent="0.3">
      <c r="C878">
        <v>110</v>
      </c>
      <c r="D878">
        <v>4</v>
      </c>
    </row>
    <row r="879" spans="3:4" x14ac:dyDescent="0.3">
      <c r="C879">
        <v>77</v>
      </c>
      <c r="D879">
        <v>4</v>
      </c>
    </row>
    <row r="880" spans="3:4" x14ac:dyDescent="0.3">
      <c r="C880">
        <v>50</v>
      </c>
      <c r="D880">
        <v>2</v>
      </c>
    </row>
    <row r="881" spans="3:4" x14ac:dyDescent="0.3">
      <c r="C881">
        <v>145</v>
      </c>
      <c r="D881">
        <v>5</v>
      </c>
    </row>
    <row r="882" spans="3:4" x14ac:dyDescent="0.3">
      <c r="C882">
        <v>29</v>
      </c>
      <c r="D882">
        <v>83</v>
      </c>
    </row>
    <row r="883" spans="3:4" x14ac:dyDescent="0.3">
      <c r="C883">
        <v>114</v>
      </c>
      <c r="D883">
        <v>57</v>
      </c>
    </row>
    <row r="884" spans="3:4" x14ac:dyDescent="0.3">
      <c r="C884">
        <v>96</v>
      </c>
      <c r="D884">
        <v>311</v>
      </c>
    </row>
    <row r="885" spans="3:4" x14ac:dyDescent="0.3">
      <c r="C885">
        <v>31</v>
      </c>
      <c r="D885">
        <v>2</v>
      </c>
    </row>
    <row r="886" spans="3:4" x14ac:dyDescent="0.3">
      <c r="C886">
        <v>4883</v>
      </c>
      <c r="D886">
        <v>16</v>
      </c>
    </row>
    <row r="887" spans="3:4" x14ac:dyDescent="0.3">
      <c r="C887">
        <v>95</v>
      </c>
      <c r="D887">
        <v>9</v>
      </c>
    </row>
    <row r="888" spans="3:4" x14ac:dyDescent="0.3">
      <c r="C888">
        <v>2478</v>
      </c>
      <c r="D888">
        <v>1</v>
      </c>
    </row>
    <row r="889" spans="3:4" x14ac:dyDescent="0.3">
      <c r="C889">
        <v>1789</v>
      </c>
      <c r="D889">
        <v>12</v>
      </c>
    </row>
    <row r="890" spans="3:4" x14ac:dyDescent="0.3">
      <c r="C890">
        <v>680</v>
      </c>
      <c r="D890">
        <v>0</v>
      </c>
    </row>
    <row r="891" spans="3:4" x14ac:dyDescent="0.3">
      <c r="C891">
        <v>70</v>
      </c>
      <c r="D891">
        <v>20</v>
      </c>
    </row>
    <row r="892" spans="3:4" x14ac:dyDescent="0.3">
      <c r="C892">
        <v>23</v>
      </c>
      <c r="D892">
        <v>16</v>
      </c>
    </row>
    <row r="893" spans="3:4" x14ac:dyDescent="0.3">
      <c r="C893">
        <v>4245</v>
      </c>
      <c r="D893">
        <v>33</v>
      </c>
    </row>
    <row r="894" spans="3:4" x14ac:dyDescent="0.3">
      <c r="C894">
        <v>943</v>
      </c>
      <c r="D894">
        <v>2</v>
      </c>
    </row>
    <row r="895" spans="3:4" x14ac:dyDescent="0.3">
      <c r="C895">
        <v>1876</v>
      </c>
      <c r="D895">
        <v>6</v>
      </c>
    </row>
    <row r="896" spans="3:4" x14ac:dyDescent="0.3">
      <c r="C896">
        <v>834</v>
      </c>
      <c r="D896">
        <v>0</v>
      </c>
    </row>
    <row r="897" spans="3:4" x14ac:dyDescent="0.3">
      <c r="C897">
        <v>682</v>
      </c>
      <c r="D897">
        <v>3</v>
      </c>
    </row>
    <row r="898" spans="3:4" x14ac:dyDescent="0.3">
      <c r="C898">
        <v>147</v>
      </c>
      <c r="D898">
        <v>0</v>
      </c>
    </row>
    <row r="899" spans="3:4" x14ac:dyDescent="0.3">
      <c r="C899">
        <v>415</v>
      </c>
      <c r="D899">
        <v>3</v>
      </c>
    </row>
    <row r="900" spans="3:4" x14ac:dyDescent="0.3">
      <c r="C900">
        <v>290</v>
      </c>
      <c r="D900">
        <v>13</v>
      </c>
    </row>
    <row r="901" spans="3:4" x14ac:dyDescent="0.3">
      <c r="C901">
        <v>365</v>
      </c>
      <c r="D901">
        <v>6</v>
      </c>
    </row>
    <row r="902" spans="3:4" x14ac:dyDescent="0.3">
      <c r="C902">
        <v>660</v>
      </c>
      <c r="D902">
        <v>1</v>
      </c>
    </row>
    <row r="903" spans="3:4" x14ac:dyDescent="0.3">
      <c r="C903">
        <v>1356</v>
      </c>
      <c r="D903">
        <v>0</v>
      </c>
    </row>
    <row r="904" spans="3:4" x14ac:dyDescent="0.3">
      <c r="C904">
        <v>424</v>
      </c>
      <c r="D904">
        <v>5</v>
      </c>
    </row>
    <row r="905" spans="3:4" x14ac:dyDescent="0.3">
      <c r="C905">
        <v>33</v>
      </c>
      <c r="D905">
        <v>0</v>
      </c>
    </row>
    <row r="906" spans="3:4" x14ac:dyDescent="0.3">
      <c r="C906">
        <v>1633</v>
      </c>
      <c r="D906">
        <v>36</v>
      </c>
    </row>
    <row r="907" spans="3:4" x14ac:dyDescent="0.3">
      <c r="C907">
        <v>306</v>
      </c>
      <c r="D907">
        <v>1</v>
      </c>
    </row>
    <row r="908" spans="3:4" x14ac:dyDescent="0.3">
      <c r="C908">
        <v>205</v>
      </c>
      <c r="D908">
        <v>1</v>
      </c>
    </row>
    <row r="909" spans="3:4" x14ac:dyDescent="0.3">
      <c r="C909">
        <v>1281</v>
      </c>
      <c r="D909">
        <v>1</v>
      </c>
    </row>
    <row r="910" spans="3:4" x14ac:dyDescent="0.3">
      <c r="C910">
        <v>103</v>
      </c>
      <c r="D910">
        <v>9</v>
      </c>
    </row>
    <row r="911" spans="3:4" x14ac:dyDescent="0.3">
      <c r="C911">
        <v>1513</v>
      </c>
      <c r="D911">
        <v>1</v>
      </c>
    </row>
    <row r="912" spans="3:4" x14ac:dyDescent="0.3">
      <c r="C912">
        <v>405</v>
      </c>
      <c r="D912">
        <v>0</v>
      </c>
    </row>
    <row r="913" spans="3:4" x14ac:dyDescent="0.3">
      <c r="C913">
        <v>510</v>
      </c>
      <c r="D913">
        <v>1</v>
      </c>
    </row>
    <row r="914" spans="3:4" x14ac:dyDescent="0.3">
      <c r="C914">
        <v>1887</v>
      </c>
      <c r="D914">
        <v>1</v>
      </c>
    </row>
    <row r="915" spans="3:4" x14ac:dyDescent="0.3">
      <c r="C915">
        <v>701</v>
      </c>
      <c r="D915">
        <v>4</v>
      </c>
    </row>
    <row r="916" spans="3:4" x14ac:dyDescent="0.3">
      <c r="C916">
        <v>3863</v>
      </c>
      <c r="D916">
        <v>2</v>
      </c>
    </row>
    <row r="917" spans="3:4" x14ac:dyDescent="0.3">
      <c r="C917">
        <v>238</v>
      </c>
      <c r="D917">
        <v>2</v>
      </c>
    </row>
    <row r="918" spans="3:4" x14ac:dyDescent="0.3">
      <c r="C918">
        <v>2051</v>
      </c>
      <c r="D918">
        <v>2</v>
      </c>
    </row>
    <row r="919" spans="3:4" x14ac:dyDescent="0.3">
      <c r="C919">
        <v>402</v>
      </c>
      <c r="D919">
        <v>0</v>
      </c>
    </row>
    <row r="920" spans="3:4" x14ac:dyDescent="0.3">
      <c r="C920">
        <v>253</v>
      </c>
      <c r="D920">
        <v>2</v>
      </c>
    </row>
    <row r="921" spans="3:4" x14ac:dyDescent="0.3">
      <c r="C921">
        <v>473</v>
      </c>
      <c r="D921">
        <v>4</v>
      </c>
    </row>
    <row r="922" spans="3:4" x14ac:dyDescent="0.3">
      <c r="C922">
        <v>821</v>
      </c>
      <c r="D922">
        <v>2</v>
      </c>
    </row>
    <row r="923" spans="3:4" x14ac:dyDescent="0.3">
      <c r="C923">
        <v>388</v>
      </c>
      <c r="D923">
        <v>0</v>
      </c>
    </row>
    <row r="924" spans="3:4" x14ac:dyDescent="0.3">
      <c r="C924">
        <v>813</v>
      </c>
      <c r="D924">
        <v>1</v>
      </c>
    </row>
    <row r="925" spans="3:4" x14ac:dyDescent="0.3">
      <c r="C925">
        <v>1945</v>
      </c>
      <c r="D925">
        <v>0</v>
      </c>
    </row>
    <row r="926" spans="3:4" x14ac:dyDescent="0.3">
      <c r="C926">
        <v>1637</v>
      </c>
      <c r="D926">
        <v>2</v>
      </c>
    </row>
    <row r="927" spans="3:4" x14ac:dyDescent="0.3">
      <c r="C927">
        <v>1375</v>
      </c>
      <c r="D927">
        <v>7</v>
      </c>
    </row>
    <row r="928" spans="3:4" x14ac:dyDescent="0.3">
      <c r="C928">
        <v>17</v>
      </c>
      <c r="D928">
        <v>5</v>
      </c>
    </row>
    <row r="929" spans="3:4" x14ac:dyDescent="0.3">
      <c r="C929">
        <v>354</v>
      </c>
      <c r="D929">
        <v>0</v>
      </c>
    </row>
    <row r="930" spans="3:4" x14ac:dyDescent="0.3">
      <c r="C930">
        <v>191</v>
      </c>
      <c r="D930">
        <v>0</v>
      </c>
    </row>
    <row r="931" spans="3:4" x14ac:dyDescent="0.3">
      <c r="C931">
        <v>303</v>
      </c>
      <c r="D931">
        <v>0</v>
      </c>
    </row>
    <row r="932" spans="3:4" x14ac:dyDescent="0.3">
      <c r="C932">
        <v>137</v>
      </c>
      <c r="D932">
        <v>2</v>
      </c>
    </row>
    <row r="933" spans="3:4" x14ac:dyDescent="0.3">
      <c r="C933">
        <v>41</v>
      </c>
      <c r="D933">
        <v>0</v>
      </c>
    </row>
    <row r="934" spans="3:4" x14ac:dyDescent="0.3">
      <c r="C934">
        <v>398</v>
      </c>
      <c r="D934">
        <v>0</v>
      </c>
    </row>
    <row r="935" spans="3:4" x14ac:dyDescent="0.3">
      <c r="C935">
        <v>1737</v>
      </c>
      <c r="D935">
        <v>28</v>
      </c>
    </row>
    <row r="936" spans="3:4" x14ac:dyDescent="0.3">
      <c r="C936">
        <v>971</v>
      </c>
      <c r="D936">
        <v>2</v>
      </c>
    </row>
    <row r="937" spans="3:4" x14ac:dyDescent="0.3">
      <c r="C937">
        <v>183</v>
      </c>
      <c r="D937">
        <v>0</v>
      </c>
    </row>
    <row r="938" spans="3:4" x14ac:dyDescent="0.3">
      <c r="C938">
        <v>4562</v>
      </c>
      <c r="D938">
        <v>0</v>
      </c>
    </row>
    <row r="939" spans="3:4" x14ac:dyDescent="0.3">
      <c r="C939">
        <v>26457</v>
      </c>
      <c r="D939">
        <v>0</v>
      </c>
    </row>
    <row r="940" spans="3:4" x14ac:dyDescent="0.3">
      <c r="C940">
        <v>162</v>
      </c>
      <c r="D940">
        <v>4</v>
      </c>
    </row>
    <row r="941" spans="3:4" x14ac:dyDescent="0.3">
      <c r="C941">
        <v>479</v>
      </c>
      <c r="D941">
        <v>12</v>
      </c>
    </row>
    <row r="942" spans="3:4" x14ac:dyDescent="0.3">
      <c r="C942">
        <v>426</v>
      </c>
      <c r="D942">
        <v>0</v>
      </c>
    </row>
    <row r="943" spans="3:4" x14ac:dyDescent="0.3">
      <c r="C943">
        <v>450</v>
      </c>
      <c r="D943">
        <v>33</v>
      </c>
    </row>
    <row r="944" spans="3:4" x14ac:dyDescent="0.3">
      <c r="C944">
        <v>1780</v>
      </c>
      <c r="D944">
        <v>0</v>
      </c>
    </row>
    <row r="945" spans="3:4" x14ac:dyDescent="0.3">
      <c r="C945">
        <v>122</v>
      </c>
      <c r="D945">
        <v>4</v>
      </c>
    </row>
    <row r="946" spans="3:4" x14ac:dyDescent="0.3">
      <c r="C946">
        <v>95</v>
      </c>
      <c r="D946">
        <v>0</v>
      </c>
    </row>
    <row r="947" spans="3:4" x14ac:dyDescent="0.3">
      <c r="C947">
        <v>325</v>
      </c>
      <c r="D947">
        <v>11</v>
      </c>
    </row>
    <row r="948" spans="3:4" x14ac:dyDescent="0.3">
      <c r="C948">
        <v>353</v>
      </c>
      <c r="D948">
        <v>1</v>
      </c>
    </row>
    <row r="949" spans="3:4" x14ac:dyDescent="0.3">
      <c r="C949">
        <v>105</v>
      </c>
      <c r="D949">
        <v>5</v>
      </c>
    </row>
    <row r="950" spans="3:4" x14ac:dyDescent="0.3">
      <c r="C950">
        <v>729</v>
      </c>
      <c r="D950">
        <v>0</v>
      </c>
    </row>
    <row r="951" spans="3:4" x14ac:dyDescent="0.3">
      <c r="C951">
        <v>454</v>
      </c>
      <c r="D951">
        <v>1</v>
      </c>
    </row>
    <row r="952" spans="3:4" x14ac:dyDescent="0.3">
      <c r="C952">
        <v>539</v>
      </c>
      <c r="D952">
        <v>1</v>
      </c>
    </row>
    <row r="953" spans="3:4" x14ac:dyDescent="0.3">
      <c r="C953">
        <v>79</v>
      </c>
      <c r="D953">
        <v>6</v>
      </c>
    </row>
    <row r="954" spans="3:4" x14ac:dyDescent="0.3">
      <c r="C954">
        <v>94</v>
      </c>
      <c r="D954">
        <v>8</v>
      </c>
    </row>
    <row r="955" spans="3:4" x14ac:dyDescent="0.3">
      <c r="C955">
        <v>625</v>
      </c>
      <c r="D955">
        <v>1</v>
      </c>
    </row>
    <row r="956" spans="3:4" x14ac:dyDescent="0.3">
      <c r="C956">
        <v>508</v>
      </c>
      <c r="D956">
        <v>0</v>
      </c>
    </row>
    <row r="957" spans="3:4" x14ac:dyDescent="0.3">
      <c r="C957">
        <v>531</v>
      </c>
      <c r="D957">
        <v>2</v>
      </c>
    </row>
    <row r="958" spans="3:4" x14ac:dyDescent="0.3">
      <c r="C958">
        <v>158</v>
      </c>
      <c r="D958">
        <v>1</v>
      </c>
    </row>
    <row r="959" spans="3:4" x14ac:dyDescent="0.3">
      <c r="C959">
        <v>508</v>
      </c>
      <c r="D959">
        <v>0</v>
      </c>
    </row>
    <row r="960" spans="3:4" x14ac:dyDescent="0.3">
      <c r="C960">
        <v>644</v>
      </c>
      <c r="D960">
        <v>1</v>
      </c>
    </row>
    <row r="961" spans="3:4" x14ac:dyDescent="0.3">
      <c r="C961">
        <v>848</v>
      </c>
      <c r="D961">
        <v>19</v>
      </c>
    </row>
    <row r="962" spans="3:4" x14ac:dyDescent="0.3">
      <c r="C962">
        <v>429</v>
      </c>
      <c r="D962">
        <v>27</v>
      </c>
    </row>
    <row r="963" spans="3:4" x14ac:dyDescent="0.3">
      <c r="C963">
        <v>204</v>
      </c>
      <c r="D963">
        <v>7</v>
      </c>
    </row>
    <row r="964" spans="3:4" x14ac:dyDescent="0.3">
      <c r="C964">
        <v>379</v>
      </c>
      <c r="D964">
        <v>14</v>
      </c>
    </row>
    <row r="965" spans="3:4" x14ac:dyDescent="0.3">
      <c r="C965">
        <v>271</v>
      </c>
      <c r="D965">
        <v>5</v>
      </c>
    </row>
    <row r="966" spans="3:4" x14ac:dyDescent="0.3">
      <c r="C966">
        <v>120</v>
      </c>
      <c r="D966">
        <v>30</v>
      </c>
    </row>
    <row r="967" spans="3:4" x14ac:dyDescent="0.3">
      <c r="C967">
        <v>140</v>
      </c>
      <c r="D967">
        <v>1</v>
      </c>
    </row>
    <row r="968" spans="3:4" x14ac:dyDescent="0.3">
      <c r="C968">
        <v>193</v>
      </c>
      <c r="D968">
        <v>0</v>
      </c>
    </row>
    <row r="969" spans="3:4" x14ac:dyDescent="0.3">
      <c r="C969">
        <v>180</v>
      </c>
      <c r="D969">
        <v>60</v>
      </c>
    </row>
    <row r="970" spans="3:4" x14ac:dyDescent="0.3">
      <c r="C970">
        <v>263</v>
      </c>
      <c r="D970">
        <v>84</v>
      </c>
    </row>
    <row r="971" spans="3:4" x14ac:dyDescent="0.3">
      <c r="C971">
        <v>217</v>
      </c>
      <c r="D971">
        <v>47</v>
      </c>
    </row>
    <row r="972" spans="3:4" x14ac:dyDescent="0.3">
      <c r="C972">
        <v>443</v>
      </c>
      <c r="D972">
        <v>66</v>
      </c>
    </row>
    <row r="973" spans="3:4" x14ac:dyDescent="0.3">
      <c r="C973">
        <v>1373</v>
      </c>
      <c r="D973">
        <v>171</v>
      </c>
    </row>
    <row r="974" spans="3:4" x14ac:dyDescent="0.3">
      <c r="C974">
        <v>742</v>
      </c>
      <c r="D974">
        <v>29</v>
      </c>
    </row>
    <row r="975" spans="3:4" x14ac:dyDescent="0.3">
      <c r="C975">
        <v>170</v>
      </c>
      <c r="D975">
        <v>9</v>
      </c>
    </row>
    <row r="976" spans="3:4" x14ac:dyDescent="0.3">
      <c r="C976">
        <v>242</v>
      </c>
      <c r="D976">
        <v>27</v>
      </c>
    </row>
    <row r="977" spans="3:4" x14ac:dyDescent="0.3">
      <c r="C977">
        <v>541</v>
      </c>
      <c r="D977">
        <v>2</v>
      </c>
    </row>
    <row r="978" spans="3:4" x14ac:dyDescent="0.3">
      <c r="C978">
        <v>121</v>
      </c>
      <c r="D978">
        <v>3</v>
      </c>
    </row>
    <row r="979" spans="3:4" x14ac:dyDescent="0.3">
      <c r="C979">
        <v>621</v>
      </c>
      <c r="D979">
        <v>4</v>
      </c>
    </row>
    <row r="980" spans="3:4" x14ac:dyDescent="0.3">
      <c r="C980">
        <v>101</v>
      </c>
      <c r="D980">
        <v>2</v>
      </c>
    </row>
    <row r="981" spans="3:4" x14ac:dyDescent="0.3">
      <c r="C981">
        <v>554</v>
      </c>
      <c r="D981">
        <v>20</v>
      </c>
    </row>
    <row r="982" spans="3:4" x14ac:dyDescent="0.3">
      <c r="C982">
        <v>666</v>
      </c>
      <c r="D982">
        <v>3</v>
      </c>
    </row>
    <row r="983" spans="3:4" x14ac:dyDescent="0.3">
      <c r="C983">
        <v>410</v>
      </c>
      <c r="D983">
        <v>4</v>
      </c>
    </row>
    <row r="984" spans="3:4" x14ac:dyDescent="0.3">
      <c r="C984">
        <v>375</v>
      </c>
      <c r="D984">
        <v>1</v>
      </c>
    </row>
    <row r="985" spans="3:4" x14ac:dyDescent="0.3">
      <c r="C985">
        <v>1364</v>
      </c>
      <c r="D985">
        <v>0</v>
      </c>
    </row>
    <row r="986" spans="3:4" x14ac:dyDescent="0.3">
      <c r="C986">
        <v>35</v>
      </c>
      <c r="D986">
        <v>0</v>
      </c>
    </row>
    <row r="987" spans="3:4" x14ac:dyDescent="0.3">
      <c r="C987">
        <v>203</v>
      </c>
      <c r="D987">
        <v>14</v>
      </c>
    </row>
    <row r="988" spans="3:4" x14ac:dyDescent="0.3">
      <c r="C988">
        <v>49</v>
      </c>
      <c r="D988">
        <v>1</v>
      </c>
    </row>
    <row r="989" spans="3:4" x14ac:dyDescent="0.3">
      <c r="C989">
        <v>5812</v>
      </c>
      <c r="D989">
        <v>118</v>
      </c>
    </row>
    <row r="990" spans="3:4" x14ac:dyDescent="0.3">
      <c r="C990">
        <v>1556</v>
      </c>
      <c r="D990">
        <v>2</v>
      </c>
    </row>
    <row r="991" spans="3:4" x14ac:dyDescent="0.3">
      <c r="C991">
        <v>65</v>
      </c>
      <c r="D991">
        <v>1</v>
      </c>
    </row>
    <row r="992" spans="3:4" x14ac:dyDescent="0.3">
      <c r="C992">
        <v>10</v>
      </c>
      <c r="D992">
        <v>3</v>
      </c>
    </row>
    <row r="993" spans="3:4" x14ac:dyDescent="0.3">
      <c r="C993">
        <v>76</v>
      </c>
      <c r="D993">
        <v>1</v>
      </c>
    </row>
    <row r="994" spans="3:4" x14ac:dyDescent="0.3">
      <c r="C994">
        <v>263</v>
      </c>
      <c r="D994">
        <v>3</v>
      </c>
    </row>
    <row r="995" spans="3:4" x14ac:dyDescent="0.3">
      <c r="C995">
        <v>1530</v>
      </c>
      <c r="D995">
        <v>38</v>
      </c>
    </row>
    <row r="996" spans="3:4" x14ac:dyDescent="0.3">
      <c r="C996">
        <v>278</v>
      </c>
      <c r="D996">
        <v>52</v>
      </c>
    </row>
    <row r="997" spans="3:4" x14ac:dyDescent="0.3">
      <c r="C997">
        <v>350</v>
      </c>
      <c r="D997">
        <v>2</v>
      </c>
    </row>
    <row r="998" spans="3:4" x14ac:dyDescent="0.3">
      <c r="C998">
        <v>470</v>
      </c>
      <c r="D998">
        <v>0</v>
      </c>
    </row>
    <row r="999" spans="3:4" x14ac:dyDescent="0.3">
      <c r="C999">
        <v>3</v>
      </c>
      <c r="D999">
        <v>4</v>
      </c>
    </row>
    <row r="1000" spans="3:4" x14ac:dyDescent="0.3">
      <c r="C1000">
        <v>8200</v>
      </c>
      <c r="D1000">
        <v>4</v>
      </c>
    </row>
    <row r="1001" spans="3:4" x14ac:dyDescent="0.3">
      <c r="C1001">
        <v>8359</v>
      </c>
      <c r="D1001">
        <v>18</v>
      </c>
    </row>
    <row r="1002" spans="3:4" x14ac:dyDescent="0.3">
      <c r="C1002">
        <v>188</v>
      </c>
      <c r="D1002">
        <v>0</v>
      </c>
    </row>
    <row r="1003" spans="3:4" x14ac:dyDescent="0.3">
      <c r="C1003">
        <v>48</v>
      </c>
      <c r="D1003">
        <v>22</v>
      </c>
    </row>
    <row r="1004" spans="3:4" x14ac:dyDescent="0.3">
      <c r="C1004">
        <v>607</v>
      </c>
      <c r="D1004">
        <v>49</v>
      </c>
    </row>
    <row r="1005" spans="3:4" x14ac:dyDescent="0.3">
      <c r="C1005">
        <v>50</v>
      </c>
      <c r="D1005">
        <v>19</v>
      </c>
    </row>
    <row r="1006" spans="3:4" x14ac:dyDescent="0.3">
      <c r="C1006">
        <v>55</v>
      </c>
      <c r="D1006">
        <v>4</v>
      </c>
    </row>
    <row r="1007" spans="3:4" x14ac:dyDescent="0.3">
      <c r="C1007">
        <v>38</v>
      </c>
      <c r="D1007">
        <v>4</v>
      </c>
    </row>
    <row r="1008" spans="3:4" x14ac:dyDescent="0.3">
      <c r="C1008">
        <v>25</v>
      </c>
      <c r="D1008">
        <v>2</v>
      </c>
    </row>
    <row r="1009" spans="3:4" x14ac:dyDescent="0.3">
      <c r="C1009">
        <v>46</v>
      </c>
      <c r="D1009">
        <v>0</v>
      </c>
    </row>
    <row r="1010" spans="3:4" x14ac:dyDescent="0.3">
      <c r="C1010">
        <v>83</v>
      </c>
      <c r="D1010">
        <v>0</v>
      </c>
    </row>
    <row r="1011" spans="3:4" x14ac:dyDescent="0.3">
      <c r="C1011">
        <v>35</v>
      </c>
      <c r="D1011">
        <v>14</v>
      </c>
    </row>
    <row r="1012" spans="3:4" x14ac:dyDescent="0.3">
      <c r="C1012">
        <v>25</v>
      </c>
      <c r="D1012">
        <v>8</v>
      </c>
    </row>
    <row r="1013" spans="3:4" x14ac:dyDescent="0.3">
      <c r="C1013">
        <v>75</v>
      </c>
      <c r="D1013">
        <v>0</v>
      </c>
    </row>
    <row r="1014" spans="3:4" x14ac:dyDescent="0.3">
      <c r="C1014">
        <v>62</v>
      </c>
      <c r="D1014">
        <v>15</v>
      </c>
    </row>
    <row r="1015" spans="3:4" x14ac:dyDescent="0.3">
      <c r="C1015">
        <v>160</v>
      </c>
      <c r="D1015">
        <v>33</v>
      </c>
    </row>
    <row r="1016" spans="3:4" x14ac:dyDescent="0.3">
      <c r="C1016">
        <v>246</v>
      </c>
      <c r="D1016">
        <v>2</v>
      </c>
    </row>
    <row r="1017" spans="3:4" x14ac:dyDescent="0.3">
      <c r="C1017">
        <v>55</v>
      </c>
      <c r="D1017">
        <v>6</v>
      </c>
    </row>
    <row r="1018" spans="3:4" x14ac:dyDescent="0.3">
      <c r="C1018">
        <v>23</v>
      </c>
      <c r="D1018">
        <v>2</v>
      </c>
    </row>
    <row r="1019" spans="3:4" x14ac:dyDescent="0.3">
      <c r="C1019">
        <v>72</v>
      </c>
      <c r="D1019">
        <v>0</v>
      </c>
    </row>
    <row r="1020" spans="3:4" x14ac:dyDescent="0.3">
      <c r="C1020">
        <v>22</v>
      </c>
      <c r="D1020">
        <v>4</v>
      </c>
    </row>
    <row r="1021" spans="3:4" x14ac:dyDescent="0.3">
      <c r="C1021">
        <v>14</v>
      </c>
      <c r="D1021">
        <v>1</v>
      </c>
    </row>
    <row r="1022" spans="3:4" x14ac:dyDescent="0.3">
      <c r="C1022">
        <v>38</v>
      </c>
      <c r="D1022">
        <v>3</v>
      </c>
    </row>
    <row r="1023" spans="3:4" x14ac:dyDescent="0.3">
      <c r="C1023">
        <v>32</v>
      </c>
      <c r="D1023">
        <v>4</v>
      </c>
    </row>
    <row r="1024" spans="3:4" x14ac:dyDescent="0.3">
      <c r="C1024">
        <v>63</v>
      </c>
      <c r="D1024">
        <v>0</v>
      </c>
    </row>
    <row r="1025" spans="3:4" x14ac:dyDescent="0.3">
      <c r="C1025">
        <v>27</v>
      </c>
      <c r="D1025">
        <v>4</v>
      </c>
    </row>
    <row r="1026" spans="3:4" x14ac:dyDescent="0.3">
      <c r="C1026">
        <v>44</v>
      </c>
      <c r="D1026">
        <v>3</v>
      </c>
    </row>
    <row r="1027" spans="3:4" x14ac:dyDescent="0.3">
      <c r="C1027">
        <v>38</v>
      </c>
      <c r="D1027">
        <v>34</v>
      </c>
    </row>
    <row r="1028" spans="3:4" x14ac:dyDescent="0.3">
      <c r="C1028">
        <v>115</v>
      </c>
      <c r="D1028">
        <v>2</v>
      </c>
    </row>
    <row r="1029" spans="3:4" x14ac:dyDescent="0.3">
      <c r="C1029">
        <v>37</v>
      </c>
      <c r="D1029">
        <v>33</v>
      </c>
    </row>
    <row r="1030" spans="3:4" x14ac:dyDescent="0.3">
      <c r="C1030">
        <v>99</v>
      </c>
      <c r="D1030">
        <v>0</v>
      </c>
    </row>
    <row r="1031" spans="3:4" x14ac:dyDescent="0.3">
      <c r="C1031">
        <v>44</v>
      </c>
      <c r="D1031">
        <v>0</v>
      </c>
    </row>
    <row r="1032" spans="3:4" x14ac:dyDescent="0.3">
      <c r="C1032">
        <v>58</v>
      </c>
      <c r="D1032">
        <v>1</v>
      </c>
    </row>
    <row r="1033" spans="3:4" x14ac:dyDescent="0.3">
      <c r="C1033">
        <v>191</v>
      </c>
      <c r="D1033">
        <v>13</v>
      </c>
    </row>
    <row r="1034" spans="3:4" x14ac:dyDescent="0.3">
      <c r="C1034">
        <v>40</v>
      </c>
      <c r="D1034">
        <v>2</v>
      </c>
    </row>
    <row r="1035" spans="3:4" x14ac:dyDescent="0.3">
      <c r="C1035">
        <v>38</v>
      </c>
      <c r="D1035">
        <v>36</v>
      </c>
    </row>
    <row r="1036" spans="3:4" x14ac:dyDescent="0.3">
      <c r="C1036">
        <v>39</v>
      </c>
      <c r="D1036">
        <v>1</v>
      </c>
    </row>
    <row r="1037" spans="3:4" x14ac:dyDescent="0.3">
      <c r="C1037">
        <v>11</v>
      </c>
      <c r="D1037">
        <v>15</v>
      </c>
    </row>
    <row r="1038" spans="3:4" x14ac:dyDescent="0.3">
      <c r="C1038">
        <v>107</v>
      </c>
      <c r="D1038">
        <v>1</v>
      </c>
    </row>
    <row r="1039" spans="3:4" x14ac:dyDescent="0.3">
      <c r="C1039">
        <v>147</v>
      </c>
      <c r="D1039">
        <v>0</v>
      </c>
    </row>
    <row r="1040" spans="3:4" x14ac:dyDescent="0.3">
      <c r="C1040">
        <v>36</v>
      </c>
      <c r="D1040">
        <v>1</v>
      </c>
    </row>
    <row r="1041" spans="3:4" x14ac:dyDescent="0.3">
      <c r="C1041">
        <v>92</v>
      </c>
      <c r="D1041">
        <v>0</v>
      </c>
    </row>
    <row r="1042" spans="3:4" x14ac:dyDescent="0.3">
      <c r="C1042">
        <v>35</v>
      </c>
      <c r="D1042">
        <v>0</v>
      </c>
    </row>
    <row r="1043" spans="3:4" x14ac:dyDescent="0.3">
      <c r="C1043">
        <v>17</v>
      </c>
      <c r="D1043">
        <v>1</v>
      </c>
    </row>
    <row r="1044" spans="3:4" x14ac:dyDescent="0.3">
      <c r="C1044">
        <v>22</v>
      </c>
      <c r="D1044">
        <v>39</v>
      </c>
    </row>
    <row r="1045" spans="3:4" x14ac:dyDescent="0.3">
      <c r="C1045">
        <v>69</v>
      </c>
      <c r="D1045">
        <v>0</v>
      </c>
    </row>
    <row r="1046" spans="3:4" x14ac:dyDescent="0.3">
      <c r="C1046">
        <v>13</v>
      </c>
      <c r="D1046">
        <v>0</v>
      </c>
    </row>
    <row r="1047" spans="3:4" x14ac:dyDescent="0.3">
      <c r="C1047">
        <v>58</v>
      </c>
      <c r="D1047">
        <v>3</v>
      </c>
    </row>
    <row r="1048" spans="3:4" x14ac:dyDescent="0.3">
      <c r="C1048">
        <v>44</v>
      </c>
      <c r="D1048">
        <v>1</v>
      </c>
    </row>
    <row r="1049" spans="3:4" x14ac:dyDescent="0.3">
      <c r="C1049">
        <v>83</v>
      </c>
      <c r="D1049">
        <v>13</v>
      </c>
    </row>
    <row r="1050" spans="3:4" x14ac:dyDescent="0.3">
      <c r="C1050">
        <v>117</v>
      </c>
      <c r="D1050">
        <v>0</v>
      </c>
    </row>
    <row r="1051" spans="3:4" x14ac:dyDescent="0.3">
      <c r="C1051">
        <v>32</v>
      </c>
      <c r="D1051">
        <v>6</v>
      </c>
    </row>
    <row r="1052" spans="3:4" x14ac:dyDescent="0.3">
      <c r="C1052">
        <v>8</v>
      </c>
      <c r="D1052">
        <v>0</v>
      </c>
    </row>
    <row r="1053" spans="3:4" x14ac:dyDescent="0.3">
      <c r="C1053">
        <v>340</v>
      </c>
      <c r="D1053">
        <v>14</v>
      </c>
    </row>
    <row r="1054" spans="3:4" x14ac:dyDescent="0.3">
      <c r="C1054">
        <v>7</v>
      </c>
      <c r="D1054">
        <v>5</v>
      </c>
    </row>
    <row r="1055" spans="3:4" x14ac:dyDescent="0.3">
      <c r="C1055">
        <v>19</v>
      </c>
      <c r="D1055">
        <v>6</v>
      </c>
    </row>
    <row r="1056" spans="3:4" x14ac:dyDescent="0.3">
      <c r="C1056">
        <v>47</v>
      </c>
      <c r="D1056">
        <v>15</v>
      </c>
    </row>
    <row r="1057" spans="3:4" x14ac:dyDescent="0.3">
      <c r="C1057">
        <v>13</v>
      </c>
      <c r="D1057">
        <v>0</v>
      </c>
    </row>
    <row r="1058" spans="3:4" x14ac:dyDescent="0.3">
      <c r="C1058">
        <v>90</v>
      </c>
      <c r="D1058">
        <v>1</v>
      </c>
    </row>
    <row r="1059" spans="3:4" x14ac:dyDescent="0.3">
      <c r="C1059">
        <v>63</v>
      </c>
      <c r="D1059">
        <v>9</v>
      </c>
    </row>
    <row r="1060" spans="3:4" x14ac:dyDescent="0.3">
      <c r="C1060">
        <v>26</v>
      </c>
      <c r="D1060">
        <v>3</v>
      </c>
    </row>
    <row r="1061" spans="3:4" x14ac:dyDescent="0.3">
      <c r="C1061">
        <v>71</v>
      </c>
      <c r="D1061">
        <v>3</v>
      </c>
    </row>
    <row r="1062" spans="3:4" x14ac:dyDescent="0.3">
      <c r="C1062">
        <v>38</v>
      </c>
      <c r="D1062">
        <v>1</v>
      </c>
    </row>
    <row r="1063" spans="3:4" x14ac:dyDescent="0.3">
      <c r="C1063">
        <v>859</v>
      </c>
      <c r="D1063">
        <v>3</v>
      </c>
    </row>
    <row r="1064" spans="3:4" x14ac:dyDescent="0.3">
      <c r="C1064">
        <v>21</v>
      </c>
      <c r="D1064">
        <v>0</v>
      </c>
    </row>
    <row r="1065" spans="3:4" x14ac:dyDescent="0.3">
      <c r="C1065">
        <v>78</v>
      </c>
      <c r="D1065">
        <v>2</v>
      </c>
    </row>
    <row r="1066" spans="3:4" x14ac:dyDescent="0.3">
      <c r="C1066">
        <v>53</v>
      </c>
      <c r="D1066">
        <v>10</v>
      </c>
    </row>
    <row r="1067" spans="3:4" x14ac:dyDescent="0.3">
      <c r="C1067">
        <v>356</v>
      </c>
      <c r="D1067">
        <v>60</v>
      </c>
    </row>
    <row r="1068" spans="3:4" x14ac:dyDescent="0.3">
      <c r="C1068">
        <v>279</v>
      </c>
      <c r="D1068">
        <v>5</v>
      </c>
    </row>
    <row r="1069" spans="3:4" x14ac:dyDescent="0.3">
      <c r="C1069">
        <v>266</v>
      </c>
      <c r="D1069">
        <v>9</v>
      </c>
    </row>
    <row r="1070" spans="3:4" x14ac:dyDescent="0.3">
      <c r="C1070">
        <v>623</v>
      </c>
      <c r="D1070">
        <v>13</v>
      </c>
    </row>
    <row r="1071" spans="3:4" x14ac:dyDescent="0.3">
      <c r="C1071">
        <v>392</v>
      </c>
      <c r="D1071">
        <v>0</v>
      </c>
    </row>
    <row r="1072" spans="3:4" x14ac:dyDescent="0.3">
      <c r="C1072">
        <v>3562</v>
      </c>
      <c r="D1072">
        <v>8</v>
      </c>
    </row>
    <row r="1073" spans="3:4" x14ac:dyDescent="0.3">
      <c r="C1073">
        <v>514</v>
      </c>
      <c r="D1073">
        <v>3</v>
      </c>
    </row>
    <row r="1074" spans="3:4" x14ac:dyDescent="0.3">
      <c r="C1074">
        <v>88</v>
      </c>
      <c r="D1074">
        <v>3</v>
      </c>
    </row>
    <row r="1075" spans="3:4" x14ac:dyDescent="0.3">
      <c r="C1075">
        <v>537</v>
      </c>
      <c r="D1075">
        <v>0</v>
      </c>
    </row>
    <row r="1076" spans="3:4" x14ac:dyDescent="0.3">
      <c r="C1076">
        <v>25</v>
      </c>
      <c r="D1076">
        <v>6</v>
      </c>
    </row>
    <row r="1077" spans="3:4" x14ac:dyDescent="0.3">
      <c r="C1077">
        <v>3238</v>
      </c>
      <c r="D1077">
        <v>4</v>
      </c>
    </row>
    <row r="1078" spans="3:4" x14ac:dyDescent="0.3">
      <c r="C1078">
        <v>897</v>
      </c>
      <c r="D1078">
        <v>1</v>
      </c>
    </row>
    <row r="1079" spans="3:4" x14ac:dyDescent="0.3">
      <c r="C1079">
        <v>878</v>
      </c>
      <c r="D1079">
        <v>29</v>
      </c>
    </row>
    <row r="1080" spans="3:4" x14ac:dyDescent="0.3">
      <c r="C1080">
        <v>115</v>
      </c>
      <c r="D1080">
        <v>0</v>
      </c>
    </row>
    <row r="1081" spans="3:4" x14ac:dyDescent="0.3">
      <c r="C1081">
        <v>234</v>
      </c>
      <c r="D1081">
        <v>4</v>
      </c>
    </row>
    <row r="1082" spans="3:4" x14ac:dyDescent="0.3">
      <c r="C1082">
        <v>4330</v>
      </c>
      <c r="D1082">
        <v>5</v>
      </c>
    </row>
    <row r="1083" spans="3:4" x14ac:dyDescent="0.3">
      <c r="C1083">
        <v>651</v>
      </c>
      <c r="D1083">
        <v>4</v>
      </c>
    </row>
    <row r="1084" spans="3:4" x14ac:dyDescent="0.3">
      <c r="C1084">
        <v>251</v>
      </c>
      <c r="D1084">
        <v>5</v>
      </c>
    </row>
    <row r="1085" spans="3:4" x14ac:dyDescent="0.3">
      <c r="C1085">
        <v>263</v>
      </c>
      <c r="D1085">
        <v>1</v>
      </c>
    </row>
    <row r="1086" spans="3:4" x14ac:dyDescent="0.3">
      <c r="C1086">
        <v>28</v>
      </c>
      <c r="D1086">
        <v>1</v>
      </c>
    </row>
    <row r="1087" spans="3:4" x14ac:dyDescent="0.3">
      <c r="C1087">
        <v>721</v>
      </c>
      <c r="D1087">
        <v>0</v>
      </c>
    </row>
    <row r="1088" spans="3:4" x14ac:dyDescent="0.3">
      <c r="C1088">
        <v>50</v>
      </c>
      <c r="D1088">
        <v>14</v>
      </c>
    </row>
    <row r="1089" spans="3:4" x14ac:dyDescent="0.3">
      <c r="C1089">
        <v>73</v>
      </c>
      <c r="D1089">
        <v>3</v>
      </c>
    </row>
    <row r="1090" spans="3:4" x14ac:dyDescent="0.3">
      <c r="C1090">
        <v>27</v>
      </c>
      <c r="D1090">
        <v>10</v>
      </c>
    </row>
    <row r="1091" spans="3:4" x14ac:dyDescent="0.3">
      <c r="C1091">
        <v>34</v>
      </c>
      <c r="D1091">
        <v>17</v>
      </c>
    </row>
    <row r="1092" spans="3:4" x14ac:dyDescent="0.3">
      <c r="C1092">
        <v>7</v>
      </c>
      <c r="D1092">
        <v>2</v>
      </c>
    </row>
    <row r="1093" spans="3:4" x14ac:dyDescent="0.3">
      <c r="C1093">
        <v>24</v>
      </c>
      <c r="D1093">
        <v>0</v>
      </c>
    </row>
    <row r="1094" spans="3:4" x14ac:dyDescent="0.3">
      <c r="C1094">
        <v>15</v>
      </c>
      <c r="D1094">
        <v>4</v>
      </c>
    </row>
    <row r="1095" spans="3:4" x14ac:dyDescent="0.3">
      <c r="C1095">
        <v>72</v>
      </c>
      <c r="D1095">
        <v>12</v>
      </c>
    </row>
    <row r="1096" spans="3:4" x14ac:dyDescent="0.3">
      <c r="C1096">
        <v>120</v>
      </c>
      <c r="D1096">
        <v>3</v>
      </c>
    </row>
    <row r="1097" spans="3:4" x14ac:dyDescent="0.3">
      <c r="C1097">
        <v>123</v>
      </c>
      <c r="D1097">
        <v>12</v>
      </c>
    </row>
    <row r="1098" spans="3:4" x14ac:dyDescent="0.3">
      <c r="C1098">
        <v>1</v>
      </c>
      <c r="D1098">
        <v>0</v>
      </c>
    </row>
    <row r="1099" spans="3:4" x14ac:dyDescent="0.3">
      <c r="C1099">
        <v>24</v>
      </c>
      <c r="D1099">
        <v>7</v>
      </c>
    </row>
    <row r="1100" spans="3:4" x14ac:dyDescent="0.3">
      <c r="C1100">
        <v>33</v>
      </c>
      <c r="D1100">
        <v>2</v>
      </c>
    </row>
    <row r="1101" spans="3:4" x14ac:dyDescent="0.3">
      <c r="C1101">
        <v>14</v>
      </c>
      <c r="D1101">
        <v>1</v>
      </c>
    </row>
    <row r="1102" spans="3:4" x14ac:dyDescent="0.3">
      <c r="C1102">
        <v>9</v>
      </c>
      <c r="D1102">
        <v>4</v>
      </c>
    </row>
    <row r="1103" spans="3:4" x14ac:dyDescent="0.3">
      <c r="C1103">
        <v>76</v>
      </c>
      <c r="D1103">
        <v>4</v>
      </c>
    </row>
    <row r="1104" spans="3:4" x14ac:dyDescent="0.3">
      <c r="C1104">
        <v>19</v>
      </c>
      <c r="D1104">
        <v>17</v>
      </c>
    </row>
    <row r="1105" spans="3:4" x14ac:dyDescent="0.3">
      <c r="C1105">
        <v>69</v>
      </c>
      <c r="D1105">
        <v>7</v>
      </c>
    </row>
    <row r="1106" spans="3:4" x14ac:dyDescent="0.3">
      <c r="C1106">
        <v>218</v>
      </c>
      <c r="D1106">
        <v>2</v>
      </c>
    </row>
    <row r="1107" spans="3:4" x14ac:dyDescent="0.3">
      <c r="C1107">
        <v>30</v>
      </c>
      <c r="D1107">
        <v>5</v>
      </c>
    </row>
    <row r="1108" spans="3:4" x14ac:dyDescent="0.3">
      <c r="C1108">
        <v>100</v>
      </c>
      <c r="D1108">
        <v>1</v>
      </c>
    </row>
    <row r="1109" spans="3:4" x14ac:dyDescent="0.3">
      <c r="C1109">
        <v>296</v>
      </c>
      <c r="D1109">
        <v>1</v>
      </c>
    </row>
    <row r="1110" spans="3:4" x14ac:dyDescent="0.3">
      <c r="C1110">
        <v>1204</v>
      </c>
      <c r="D1110">
        <v>14</v>
      </c>
    </row>
    <row r="1111" spans="3:4" x14ac:dyDescent="0.3">
      <c r="C1111">
        <v>321</v>
      </c>
      <c r="D1111">
        <v>26</v>
      </c>
    </row>
    <row r="1112" spans="3:4" x14ac:dyDescent="0.3">
      <c r="C1112">
        <v>301</v>
      </c>
      <c r="D1112">
        <v>2</v>
      </c>
    </row>
    <row r="1113" spans="3:4" x14ac:dyDescent="0.3">
      <c r="C1113">
        <v>144</v>
      </c>
      <c r="D1113">
        <v>1</v>
      </c>
    </row>
    <row r="1114" spans="3:4" x14ac:dyDescent="0.3">
      <c r="C1114">
        <v>539</v>
      </c>
      <c r="D1114">
        <v>3</v>
      </c>
    </row>
    <row r="1115" spans="3:4" x14ac:dyDescent="0.3">
      <c r="C1115">
        <v>498</v>
      </c>
      <c r="D1115">
        <v>7</v>
      </c>
    </row>
    <row r="1116" spans="3:4" x14ac:dyDescent="0.3">
      <c r="C1116">
        <v>1113</v>
      </c>
      <c r="D1116">
        <v>9</v>
      </c>
    </row>
    <row r="1117" spans="3:4" x14ac:dyDescent="0.3">
      <c r="C1117">
        <v>988</v>
      </c>
      <c r="D1117">
        <v>20</v>
      </c>
    </row>
    <row r="1118" spans="3:4" x14ac:dyDescent="0.3">
      <c r="C1118">
        <v>391</v>
      </c>
      <c r="D1118">
        <v>6</v>
      </c>
    </row>
    <row r="1119" spans="3:4" x14ac:dyDescent="0.3">
      <c r="C1119">
        <v>28</v>
      </c>
      <c r="D1119">
        <v>13</v>
      </c>
    </row>
    <row r="1120" spans="3:4" x14ac:dyDescent="0.3">
      <c r="C1120">
        <v>147</v>
      </c>
      <c r="D1120">
        <v>1</v>
      </c>
    </row>
    <row r="1121" spans="3:4" x14ac:dyDescent="0.3">
      <c r="C1121">
        <v>680</v>
      </c>
      <c r="D1121">
        <v>202</v>
      </c>
    </row>
    <row r="1122" spans="3:4" x14ac:dyDescent="0.3">
      <c r="C1122">
        <v>983</v>
      </c>
      <c r="D1122">
        <v>0</v>
      </c>
    </row>
    <row r="1123" spans="3:4" x14ac:dyDescent="0.3">
      <c r="C1123">
        <v>79</v>
      </c>
      <c r="D1123">
        <v>1</v>
      </c>
    </row>
    <row r="1124" spans="3:4" x14ac:dyDescent="0.3">
      <c r="C1124">
        <v>426</v>
      </c>
      <c r="D1124">
        <v>0</v>
      </c>
    </row>
    <row r="1125" spans="3:4" x14ac:dyDescent="0.3">
      <c r="C1125">
        <v>96</v>
      </c>
      <c r="D1125">
        <v>2</v>
      </c>
    </row>
    <row r="1126" spans="3:4" x14ac:dyDescent="0.3">
      <c r="C1126">
        <v>163</v>
      </c>
      <c r="D1126">
        <v>13</v>
      </c>
    </row>
    <row r="1127" spans="3:4" x14ac:dyDescent="0.3">
      <c r="C1127">
        <v>2525</v>
      </c>
      <c r="D1127">
        <v>9</v>
      </c>
    </row>
    <row r="1128" spans="3:4" x14ac:dyDescent="0.3">
      <c r="C1128">
        <v>2035</v>
      </c>
      <c r="D1128">
        <v>2</v>
      </c>
    </row>
    <row r="1129" spans="3:4" x14ac:dyDescent="0.3">
      <c r="C1129">
        <v>290</v>
      </c>
      <c r="D1129">
        <v>0</v>
      </c>
    </row>
    <row r="1130" spans="3:4" x14ac:dyDescent="0.3">
      <c r="C1130">
        <v>1980</v>
      </c>
      <c r="D1130">
        <v>35</v>
      </c>
    </row>
    <row r="1131" spans="3:4" x14ac:dyDescent="0.3">
      <c r="C1131">
        <v>57</v>
      </c>
      <c r="D1131">
        <v>2</v>
      </c>
    </row>
    <row r="1132" spans="3:4" x14ac:dyDescent="0.3">
      <c r="C1132">
        <v>380</v>
      </c>
      <c r="D1132">
        <v>3</v>
      </c>
    </row>
    <row r="1133" spans="3:4" x14ac:dyDescent="0.3">
      <c r="C1133">
        <v>128</v>
      </c>
      <c r="D1133">
        <v>0</v>
      </c>
    </row>
    <row r="1134" spans="3:4" x14ac:dyDescent="0.3">
      <c r="C1134">
        <v>180</v>
      </c>
      <c r="D1134">
        <v>1</v>
      </c>
    </row>
    <row r="1135" spans="3:4" x14ac:dyDescent="0.3">
      <c r="C1135">
        <v>571</v>
      </c>
      <c r="D1135">
        <v>0</v>
      </c>
    </row>
    <row r="1136" spans="3:4" x14ac:dyDescent="0.3">
      <c r="C1136">
        <v>480</v>
      </c>
      <c r="D1136">
        <v>0</v>
      </c>
    </row>
    <row r="1137" spans="3:4" x14ac:dyDescent="0.3">
      <c r="C1137">
        <v>249</v>
      </c>
      <c r="D1137">
        <v>3</v>
      </c>
    </row>
    <row r="1138" spans="3:4" x14ac:dyDescent="0.3">
      <c r="C1138">
        <v>84</v>
      </c>
      <c r="D1138">
        <v>11</v>
      </c>
    </row>
    <row r="1139" spans="3:4" x14ac:dyDescent="0.3">
      <c r="C1139">
        <v>197</v>
      </c>
      <c r="D1139">
        <v>6</v>
      </c>
    </row>
    <row r="1140" spans="3:4" x14ac:dyDescent="0.3">
      <c r="C1140">
        <v>271</v>
      </c>
      <c r="D1140">
        <v>0</v>
      </c>
    </row>
    <row r="1141" spans="3:4" x14ac:dyDescent="0.3">
      <c r="C1141">
        <v>50</v>
      </c>
      <c r="D1141">
        <v>67</v>
      </c>
    </row>
    <row r="1142" spans="3:4" x14ac:dyDescent="0.3">
      <c r="C1142">
        <v>169</v>
      </c>
      <c r="D1142">
        <v>23</v>
      </c>
    </row>
    <row r="1143" spans="3:4" x14ac:dyDescent="0.3">
      <c r="C1143">
        <v>205</v>
      </c>
      <c r="D1143">
        <v>72</v>
      </c>
    </row>
    <row r="1144" spans="3:4" x14ac:dyDescent="0.3">
      <c r="C1144">
        <v>206</v>
      </c>
      <c r="D1144">
        <v>2</v>
      </c>
    </row>
    <row r="1145" spans="3:4" x14ac:dyDescent="0.3">
      <c r="C1145">
        <v>84</v>
      </c>
      <c r="D1145">
        <v>15</v>
      </c>
    </row>
    <row r="1146" spans="3:4" x14ac:dyDescent="0.3">
      <c r="C1146">
        <v>210</v>
      </c>
      <c r="D1146">
        <v>1</v>
      </c>
    </row>
    <row r="1147" spans="3:4" x14ac:dyDescent="0.3">
      <c r="C1147">
        <v>181</v>
      </c>
      <c r="D1147">
        <v>2</v>
      </c>
    </row>
    <row r="1148" spans="3:4" x14ac:dyDescent="0.3">
      <c r="C1148">
        <v>60</v>
      </c>
      <c r="D1148">
        <v>7</v>
      </c>
    </row>
    <row r="1149" spans="3:4" x14ac:dyDescent="0.3">
      <c r="C1149">
        <v>445</v>
      </c>
      <c r="D1149">
        <v>16</v>
      </c>
    </row>
    <row r="1150" spans="3:4" x14ac:dyDescent="0.3">
      <c r="C1150">
        <v>17</v>
      </c>
      <c r="D1150">
        <v>117</v>
      </c>
    </row>
    <row r="1151" spans="3:4" x14ac:dyDescent="0.3">
      <c r="C1151">
        <v>194</v>
      </c>
      <c r="D1151">
        <v>2</v>
      </c>
    </row>
    <row r="1152" spans="3:4" x14ac:dyDescent="0.3">
      <c r="C1152">
        <v>404</v>
      </c>
      <c r="D1152">
        <v>7</v>
      </c>
    </row>
    <row r="1153" spans="3:4" x14ac:dyDescent="0.3">
      <c r="C1153">
        <v>194</v>
      </c>
      <c r="D1153">
        <v>3</v>
      </c>
    </row>
    <row r="1154" spans="3:4" x14ac:dyDescent="0.3">
      <c r="C1154">
        <v>902</v>
      </c>
      <c r="D1154">
        <v>20</v>
      </c>
    </row>
    <row r="1155" spans="3:4" x14ac:dyDescent="0.3">
      <c r="C1155">
        <v>1670</v>
      </c>
      <c r="D1155">
        <v>50</v>
      </c>
    </row>
    <row r="1156" spans="3:4" x14ac:dyDescent="0.3">
      <c r="C1156">
        <v>1328</v>
      </c>
      <c r="D1156">
        <v>2</v>
      </c>
    </row>
    <row r="1157" spans="3:4" x14ac:dyDescent="0.3">
      <c r="C1157">
        <v>944</v>
      </c>
      <c r="D1157">
        <v>3</v>
      </c>
    </row>
    <row r="1158" spans="3:4" x14ac:dyDescent="0.3">
      <c r="C1158">
        <v>147</v>
      </c>
      <c r="D1158">
        <v>27</v>
      </c>
    </row>
    <row r="1159" spans="3:4" x14ac:dyDescent="0.3">
      <c r="C1159">
        <v>99</v>
      </c>
      <c r="D1159">
        <v>7</v>
      </c>
    </row>
    <row r="1160" spans="3:4" x14ac:dyDescent="0.3">
      <c r="C1160">
        <v>79</v>
      </c>
      <c r="D1160">
        <v>5</v>
      </c>
    </row>
    <row r="1161" spans="3:4" x14ac:dyDescent="0.3">
      <c r="C1161">
        <v>75</v>
      </c>
      <c r="D1161">
        <v>0</v>
      </c>
    </row>
    <row r="1162" spans="3:4" x14ac:dyDescent="0.3">
      <c r="C1162">
        <v>207</v>
      </c>
      <c r="D1162">
        <v>3</v>
      </c>
    </row>
    <row r="1163" spans="3:4" x14ac:dyDescent="0.3">
      <c r="C1163">
        <v>102</v>
      </c>
      <c r="D1163">
        <v>6</v>
      </c>
    </row>
    <row r="1164" spans="3:4" x14ac:dyDescent="0.3">
      <c r="C1164">
        <v>32</v>
      </c>
      <c r="D1164">
        <v>9</v>
      </c>
    </row>
    <row r="1165" spans="3:4" x14ac:dyDescent="0.3">
      <c r="C1165">
        <v>480</v>
      </c>
      <c r="D1165">
        <v>3</v>
      </c>
    </row>
    <row r="1166" spans="3:4" x14ac:dyDescent="0.3">
      <c r="C1166">
        <v>11</v>
      </c>
      <c r="D1166">
        <v>2</v>
      </c>
    </row>
    <row r="1167" spans="3:4" x14ac:dyDescent="0.3">
      <c r="C1167">
        <v>12</v>
      </c>
      <c r="D1167">
        <v>3</v>
      </c>
    </row>
    <row r="1168" spans="3:4" x14ac:dyDescent="0.3">
      <c r="C1168">
        <v>48</v>
      </c>
      <c r="D1168">
        <v>45</v>
      </c>
    </row>
    <row r="1169" spans="3:4" x14ac:dyDescent="0.3">
      <c r="C1169">
        <v>59</v>
      </c>
      <c r="D1169">
        <v>9</v>
      </c>
    </row>
    <row r="1170" spans="3:4" x14ac:dyDescent="0.3">
      <c r="C1170">
        <v>79</v>
      </c>
      <c r="D1170">
        <v>9</v>
      </c>
    </row>
    <row r="1171" spans="3:4" x14ac:dyDescent="0.3">
      <c r="C1171">
        <v>14</v>
      </c>
      <c r="D1171">
        <v>21</v>
      </c>
    </row>
    <row r="1172" spans="3:4" x14ac:dyDescent="0.3">
      <c r="C1172">
        <v>106</v>
      </c>
      <c r="D1172">
        <v>17</v>
      </c>
    </row>
    <row r="1173" spans="3:4" x14ac:dyDescent="0.3">
      <c r="C1173">
        <v>25</v>
      </c>
      <c r="D1173">
        <v>1</v>
      </c>
    </row>
    <row r="1174" spans="3:4" x14ac:dyDescent="0.3">
      <c r="C1174">
        <v>25</v>
      </c>
      <c r="D1174">
        <v>1</v>
      </c>
    </row>
    <row r="1175" spans="3:4" x14ac:dyDescent="0.3">
      <c r="C1175">
        <v>29</v>
      </c>
      <c r="D1175">
        <v>14</v>
      </c>
    </row>
    <row r="1176" spans="3:4" x14ac:dyDescent="0.3">
      <c r="C1176">
        <v>43</v>
      </c>
      <c r="D1176">
        <v>42</v>
      </c>
    </row>
    <row r="1177" spans="3:4" x14ac:dyDescent="0.3">
      <c r="C1177">
        <v>46</v>
      </c>
      <c r="D1177">
        <v>27</v>
      </c>
    </row>
    <row r="1178" spans="3:4" x14ac:dyDescent="0.3">
      <c r="C1178">
        <v>27</v>
      </c>
      <c r="D1178">
        <v>5</v>
      </c>
    </row>
    <row r="1179" spans="3:4" x14ac:dyDescent="0.3">
      <c r="C1179">
        <v>112</v>
      </c>
      <c r="D1179">
        <v>13</v>
      </c>
    </row>
    <row r="1180" spans="3:4" x14ac:dyDescent="0.3">
      <c r="C1180">
        <v>34</v>
      </c>
      <c r="D1180">
        <v>12</v>
      </c>
    </row>
    <row r="1181" spans="3:4" x14ac:dyDescent="0.3">
      <c r="C1181">
        <v>145</v>
      </c>
      <c r="D1181">
        <v>90</v>
      </c>
    </row>
    <row r="1182" spans="3:4" x14ac:dyDescent="0.3">
      <c r="C1182">
        <v>19</v>
      </c>
      <c r="D1182">
        <v>2</v>
      </c>
    </row>
    <row r="1183" spans="3:4" x14ac:dyDescent="0.3">
      <c r="C1183">
        <v>288</v>
      </c>
      <c r="D1183">
        <v>5</v>
      </c>
    </row>
    <row r="1184" spans="3:4" x14ac:dyDescent="0.3">
      <c r="C1184">
        <v>14</v>
      </c>
      <c r="D1184">
        <v>31</v>
      </c>
    </row>
    <row r="1185" spans="3:4" x14ac:dyDescent="0.3">
      <c r="C1185">
        <v>7</v>
      </c>
      <c r="D1185">
        <v>4</v>
      </c>
    </row>
    <row r="1186" spans="3:4" x14ac:dyDescent="0.3">
      <c r="C1186">
        <v>211</v>
      </c>
      <c r="D1186">
        <v>29</v>
      </c>
    </row>
    <row r="1187" spans="3:4" x14ac:dyDescent="0.3">
      <c r="C1187">
        <v>85</v>
      </c>
      <c r="D1187">
        <v>2</v>
      </c>
    </row>
    <row r="1188" spans="3:4" x14ac:dyDescent="0.3">
      <c r="C1188">
        <v>103</v>
      </c>
      <c r="D1188">
        <v>114</v>
      </c>
    </row>
    <row r="1189" spans="3:4" x14ac:dyDescent="0.3">
      <c r="C1189">
        <v>113</v>
      </c>
      <c r="D1189">
        <v>1</v>
      </c>
    </row>
    <row r="1190" spans="3:4" x14ac:dyDescent="0.3">
      <c r="C1190">
        <v>167</v>
      </c>
      <c r="D1190">
        <v>76</v>
      </c>
    </row>
    <row r="1191" spans="3:4" x14ac:dyDescent="0.3">
      <c r="C1191">
        <v>73</v>
      </c>
      <c r="D1191">
        <v>9</v>
      </c>
    </row>
    <row r="1192" spans="3:4" x14ac:dyDescent="0.3">
      <c r="C1192">
        <v>75</v>
      </c>
      <c r="D1192">
        <v>37</v>
      </c>
    </row>
    <row r="1193" spans="3:4" x14ac:dyDescent="0.3">
      <c r="C1193">
        <v>614</v>
      </c>
      <c r="D1193">
        <v>0</v>
      </c>
    </row>
    <row r="1194" spans="3:4" x14ac:dyDescent="0.3">
      <c r="C1194">
        <v>107</v>
      </c>
      <c r="D1194">
        <v>1</v>
      </c>
    </row>
    <row r="1195" spans="3:4" x14ac:dyDescent="0.3">
      <c r="C1195">
        <v>1224</v>
      </c>
      <c r="D1195">
        <v>10</v>
      </c>
    </row>
    <row r="1196" spans="3:4" x14ac:dyDescent="0.3">
      <c r="C1196">
        <v>104</v>
      </c>
      <c r="D1196">
        <v>1</v>
      </c>
    </row>
    <row r="1197" spans="3:4" x14ac:dyDescent="0.3">
      <c r="C1197">
        <v>79</v>
      </c>
      <c r="D1197">
        <v>2</v>
      </c>
    </row>
    <row r="1198" spans="3:4" x14ac:dyDescent="0.3">
      <c r="C1198">
        <v>157</v>
      </c>
      <c r="D1198">
        <v>1</v>
      </c>
    </row>
    <row r="1199" spans="3:4" x14ac:dyDescent="0.3">
      <c r="C1199">
        <v>50</v>
      </c>
      <c r="D1199">
        <v>10</v>
      </c>
    </row>
    <row r="1200" spans="3:4" x14ac:dyDescent="0.3">
      <c r="C1200">
        <v>64</v>
      </c>
      <c r="D1200">
        <v>9</v>
      </c>
    </row>
    <row r="1201" spans="3:4" x14ac:dyDescent="0.3">
      <c r="C1201">
        <v>200</v>
      </c>
      <c r="D1201">
        <v>19</v>
      </c>
    </row>
    <row r="1202" spans="3:4" x14ac:dyDescent="0.3">
      <c r="C1202">
        <v>22</v>
      </c>
      <c r="D1202">
        <v>0</v>
      </c>
    </row>
    <row r="1203" spans="3:4" x14ac:dyDescent="0.3">
      <c r="C1203">
        <v>163</v>
      </c>
      <c r="D1203">
        <v>4</v>
      </c>
    </row>
    <row r="1204" spans="3:4" x14ac:dyDescent="0.3">
      <c r="C1204">
        <v>77</v>
      </c>
      <c r="D1204">
        <v>8</v>
      </c>
    </row>
    <row r="1205" spans="3:4" x14ac:dyDescent="0.3">
      <c r="C1205">
        <v>89</v>
      </c>
      <c r="D1205">
        <v>24</v>
      </c>
    </row>
    <row r="1206" spans="3:4" x14ac:dyDescent="0.3">
      <c r="C1206">
        <v>3355</v>
      </c>
      <c r="D1206">
        <v>0</v>
      </c>
    </row>
    <row r="1207" spans="3:4" x14ac:dyDescent="0.3">
      <c r="C1207">
        <v>537</v>
      </c>
      <c r="D1207">
        <v>39</v>
      </c>
    </row>
    <row r="1208" spans="3:4" x14ac:dyDescent="0.3">
      <c r="C1208">
        <v>125</v>
      </c>
      <c r="D1208">
        <v>6</v>
      </c>
    </row>
    <row r="1209" spans="3:4" x14ac:dyDescent="0.3">
      <c r="C1209">
        <v>163</v>
      </c>
      <c r="D1209">
        <v>4</v>
      </c>
    </row>
    <row r="1210" spans="3:4" x14ac:dyDescent="0.3">
      <c r="C1210">
        <v>283</v>
      </c>
      <c r="D1210">
        <v>3</v>
      </c>
    </row>
    <row r="1211" spans="3:4" x14ac:dyDescent="0.3">
      <c r="C1211">
        <v>352</v>
      </c>
      <c r="D1211">
        <v>53</v>
      </c>
    </row>
    <row r="1212" spans="3:4" x14ac:dyDescent="0.3">
      <c r="C1212">
        <v>94</v>
      </c>
      <c r="D1212">
        <v>1</v>
      </c>
    </row>
    <row r="1213" spans="3:4" x14ac:dyDescent="0.3">
      <c r="C1213">
        <v>67</v>
      </c>
      <c r="D1213">
        <v>2</v>
      </c>
    </row>
    <row r="1214" spans="3:4" x14ac:dyDescent="0.3">
      <c r="C1214">
        <v>221</v>
      </c>
      <c r="D1214">
        <v>25</v>
      </c>
    </row>
    <row r="1215" spans="3:4" x14ac:dyDescent="0.3">
      <c r="C1215">
        <v>2165</v>
      </c>
      <c r="D1215">
        <v>6</v>
      </c>
    </row>
    <row r="1216" spans="3:4" x14ac:dyDescent="0.3">
      <c r="C1216">
        <v>179</v>
      </c>
      <c r="D1216">
        <v>0</v>
      </c>
    </row>
    <row r="1217" spans="3:4" x14ac:dyDescent="0.3">
      <c r="C1217">
        <v>123</v>
      </c>
      <c r="D1217">
        <v>12</v>
      </c>
    </row>
    <row r="1218" spans="3:4" x14ac:dyDescent="0.3">
      <c r="C1218">
        <v>1104</v>
      </c>
      <c r="D1218">
        <v>0</v>
      </c>
    </row>
    <row r="1219" spans="3:4" x14ac:dyDescent="0.3">
      <c r="C1219">
        <v>403</v>
      </c>
      <c r="D1219">
        <v>36</v>
      </c>
    </row>
    <row r="1220" spans="3:4" x14ac:dyDescent="0.3">
      <c r="C1220">
        <v>109</v>
      </c>
      <c r="D1220">
        <v>0</v>
      </c>
    </row>
    <row r="1221" spans="3:4" x14ac:dyDescent="0.3">
      <c r="C1221">
        <v>372</v>
      </c>
      <c r="D1221">
        <v>2</v>
      </c>
    </row>
    <row r="1222" spans="3:4" x14ac:dyDescent="0.3">
      <c r="C1222">
        <v>311</v>
      </c>
      <c r="D1222">
        <v>1</v>
      </c>
    </row>
    <row r="1223" spans="3:4" x14ac:dyDescent="0.3">
      <c r="C1223">
        <v>61</v>
      </c>
      <c r="D1223">
        <v>59</v>
      </c>
    </row>
    <row r="1224" spans="3:4" x14ac:dyDescent="0.3">
      <c r="C1224">
        <v>115</v>
      </c>
      <c r="D1224">
        <v>1</v>
      </c>
    </row>
    <row r="1225" spans="3:4" x14ac:dyDescent="0.3">
      <c r="C1225">
        <v>111</v>
      </c>
      <c r="D1225">
        <v>31</v>
      </c>
    </row>
    <row r="1226" spans="3:4" x14ac:dyDescent="0.3">
      <c r="C1226">
        <v>337</v>
      </c>
      <c r="D1226">
        <v>18</v>
      </c>
    </row>
    <row r="1227" spans="3:4" x14ac:dyDescent="0.3">
      <c r="C1227">
        <v>9</v>
      </c>
      <c r="D1227">
        <v>10</v>
      </c>
    </row>
    <row r="1228" spans="3:4" x14ac:dyDescent="0.3">
      <c r="C1228">
        <v>120</v>
      </c>
      <c r="D1228">
        <v>0</v>
      </c>
    </row>
    <row r="1229" spans="3:4" x14ac:dyDescent="0.3">
      <c r="C1229">
        <v>102</v>
      </c>
      <c r="D1229">
        <v>14</v>
      </c>
    </row>
    <row r="1230" spans="3:4" x14ac:dyDescent="0.3">
      <c r="C1230">
        <v>186</v>
      </c>
      <c r="D1230">
        <v>2</v>
      </c>
    </row>
    <row r="1231" spans="3:4" x14ac:dyDescent="0.3">
      <c r="C1231">
        <v>15</v>
      </c>
      <c r="D1231">
        <v>1</v>
      </c>
    </row>
    <row r="1232" spans="3:4" x14ac:dyDescent="0.3">
      <c r="C1232">
        <v>67</v>
      </c>
      <c r="D1232">
        <v>3</v>
      </c>
    </row>
    <row r="1233" spans="3:4" x14ac:dyDescent="0.3">
      <c r="C1233">
        <v>130</v>
      </c>
      <c r="D1233">
        <v>0</v>
      </c>
    </row>
    <row r="1234" spans="3:4" x14ac:dyDescent="0.3">
      <c r="C1234">
        <v>16</v>
      </c>
      <c r="D1234">
        <v>2</v>
      </c>
    </row>
    <row r="1235" spans="3:4" x14ac:dyDescent="0.3">
      <c r="C1235">
        <v>67</v>
      </c>
      <c r="D1235">
        <v>0</v>
      </c>
    </row>
    <row r="1236" spans="3:4" x14ac:dyDescent="0.3">
      <c r="C1236">
        <v>124</v>
      </c>
      <c r="D1236">
        <v>12</v>
      </c>
    </row>
    <row r="1237" spans="3:4" x14ac:dyDescent="0.3">
      <c r="C1237">
        <v>80</v>
      </c>
      <c r="D1237">
        <v>1</v>
      </c>
    </row>
    <row r="1238" spans="3:4" x14ac:dyDescent="0.3">
      <c r="C1238">
        <v>282</v>
      </c>
      <c r="D1238">
        <v>8</v>
      </c>
    </row>
    <row r="1239" spans="3:4" x14ac:dyDescent="0.3">
      <c r="C1239">
        <v>68</v>
      </c>
      <c r="D1239">
        <v>2</v>
      </c>
    </row>
    <row r="1240" spans="3:4" x14ac:dyDescent="0.3">
      <c r="C1240">
        <v>86</v>
      </c>
      <c r="D1240">
        <v>31</v>
      </c>
    </row>
    <row r="1241" spans="3:4" x14ac:dyDescent="0.3">
      <c r="C1241">
        <v>115</v>
      </c>
      <c r="D1241">
        <v>5</v>
      </c>
    </row>
    <row r="1242" spans="3:4" x14ac:dyDescent="0.3">
      <c r="C1242">
        <v>75</v>
      </c>
      <c r="D1242">
        <v>1</v>
      </c>
    </row>
    <row r="1243" spans="3:4" x14ac:dyDescent="0.3">
      <c r="C1243">
        <v>43</v>
      </c>
      <c r="D1243">
        <v>12</v>
      </c>
    </row>
    <row r="1244" spans="3:4" x14ac:dyDescent="0.3">
      <c r="C1244">
        <v>48</v>
      </c>
      <c r="D1244">
        <v>4</v>
      </c>
    </row>
    <row r="1245" spans="3:4" x14ac:dyDescent="0.3">
      <c r="C1245">
        <v>52</v>
      </c>
      <c r="D1245">
        <v>0</v>
      </c>
    </row>
    <row r="1246" spans="3:4" x14ac:dyDescent="0.3">
      <c r="C1246">
        <v>43</v>
      </c>
      <c r="D1246">
        <v>7</v>
      </c>
    </row>
    <row r="1247" spans="3:4" x14ac:dyDescent="0.3">
      <c r="C1247">
        <v>58</v>
      </c>
      <c r="D1247">
        <v>2</v>
      </c>
    </row>
    <row r="1248" spans="3:4" x14ac:dyDescent="0.3">
      <c r="C1248">
        <v>47</v>
      </c>
      <c r="D1248">
        <v>1</v>
      </c>
    </row>
    <row r="1249" spans="3:4" x14ac:dyDescent="0.3">
      <c r="C1249">
        <v>36</v>
      </c>
      <c r="D1249">
        <v>4</v>
      </c>
    </row>
    <row r="1250" spans="3:4" x14ac:dyDescent="0.3">
      <c r="C1250">
        <v>17</v>
      </c>
      <c r="D1250">
        <v>6</v>
      </c>
    </row>
    <row r="1251" spans="3:4" x14ac:dyDescent="0.3">
      <c r="C1251">
        <v>104</v>
      </c>
      <c r="D1251">
        <v>8</v>
      </c>
    </row>
    <row r="1252" spans="3:4" x14ac:dyDescent="0.3">
      <c r="C1252">
        <v>47</v>
      </c>
      <c r="D1252">
        <v>14</v>
      </c>
    </row>
    <row r="1253" spans="3:4" x14ac:dyDescent="0.3">
      <c r="C1253">
        <v>38</v>
      </c>
      <c r="D1253">
        <v>0</v>
      </c>
    </row>
    <row r="1254" spans="3:4" x14ac:dyDescent="0.3">
      <c r="C1254">
        <v>81</v>
      </c>
      <c r="D1254">
        <v>4</v>
      </c>
    </row>
    <row r="1255" spans="3:4" x14ac:dyDescent="0.3">
      <c r="C1255">
        <v>55</v>
      </c>
      <c r="D1255">
        <v>0</v>
      </c>
    </row>
    <row r="1256" spans="3:4" x14ac:dyDescent="0.3">
      <c r="C1256">
        <v>41</v>
      </c>
      <c r="D1256">
        <v>0</v>
      </c>
    </row>
    <row r="1257" spans="3:4" x14ac:dyDescent="0.3">
      <c r="C1257">
        <v>79</v>
      </c>
      <c r="D1257">
        <v>1</v>
      </c>
    </row>
    <row r="1258" spans="3:4" x14ac:dyDescent="0.3">
      <c r="C1258">
        <v>16</v>
      </c>
      <c r="D1258">
        <v>1</v>
      </c>
    </row>
    <row r="1259" spans="3:4" x14ac:dyDescent="0.3">
      <c r="C1259">
        <v>8</v>
      </c>
      <c r="D1259">
        <v>1</v>
      </c>
    </row>
    <row r="1260" spans="3:4" x14ac:dyDescent="0.3">
      <c r="C1260">
        <v>95</v>
      </c>
      <c r="D1260">
        <v>1</v>
      </c>
    </row>
    <row r="1261" spans="3:4" x14ac:dyDescent="0.3">
      <c r="C1261">
        <v>25</v>
      </c>
      <c r="D1261">
        <v>4</v>
      </c>
    </row>
    <row r="1262" spans="3:4" x14ac:dyDescent="0.3">
      <c r="C1262">
        <v>19</v>
      </c>
      <c r="D1262">
        <v>0</v>
      </c>
    </row>
    <row r="1263" spans="3:4" x14ac:dyDescent="0.3">
      <c r="C1263">
        <v>90</v>
      </c>
      <c r="D1263">
        <v>0</v>
      </c>
    </row>
    <row r="1264" spans="3:4" x14ac:dyDescent="0.3">
      <c r="C1264">
        <v>41</v>
      </c>
      <c r="D1264">
        <v>2</v>
      </c>
    </row>
    <row r="1265" spans="3:4" x14ac:dyDescent="0.3">
      <c r="C1265">
        <v>30</v>
      </c>
      <c r="D1265">
        <v>24</v>
      </c>
    </row>
    <row r="1266" spans="3:4" x14ac:dyDescent="0.3">
      <c r="C1266">
        <v>38</v>
      </c>
      <c r="D1266">
        <v>1</v>
      </c>
    </row>
    <row r="1267" spans="3:4" x14ac:dyDescent="0.3">
      <c r="C1267">
        <v>65</v>
      </c>
      <c r="D1267">
        <v>2</v>
      </c>
    </row>
    <row r="1268" spans="3:4" x14ac:dyDescent="0.3">
      <c r="C1268">
        <v>75</v>
      </c>
      <c r="D1268">
        <v>1</v>
      </c>
    </row>
    <row r="1269" spans="3:4" x14ac:dyDescent="0.3">
      <c r="C1269">
        <v>16</v>
      </c>
      <c r="D1269">
        <v>37</v>
      </c>
    </row>
    <row r="1270" spans="3:4" x14ac:dyDescent="0.3">
      <c r="C1270">
        <v>10</v>
      </c>
      <c r="D1270">
        <v>5</v>
      </c>
    </row>
    <row r="1271" spans="3:4" x14ac:dyDescent="0.3">
      <c r="C1271">
        <v>27</v>
      </c>
      <c r="D1271">
        <v>4</v>
      </c>
    </row>
    <row r="1272" spans="3:4" x14ac:dyDescent="0.3">
      <c r="C1272">
        <v>259</v>
      </c>
      <c r="D1272">
        <v>16</v>
      </c>
    </row>
    <row r="1273" spans="3:4" x14ac:dyDescent="0.3">
      <c r="C1273">
        <v>39</v>
      </c>
      <c r="D1273">
        <v>9</v>
      </c>
    </row>
    <row r="1274" spans="3:4" x14ac:dyDescent="0.3">
      <c r="C1274">
        <v>42</v>
      </c>
      <c r="D1274">
        <v>0</v>
      </c>
    </row>
    <row r="1275" spans="3:4" x14ac:dyDescent="0.3">
      <c r="C1275">
        <v>10</v>
      </c>
      <c r="D1275">
        <v>40</v>
      </c>
    </row>
    <row r="1276" spans="3:4" x14ac:dyDescent="0.3">
      <c r="C1276">
        <v>56</v>
      </c>
      <c r="D1276">
        <v>0</v>
      </c>
    </row>
    <row r="1277" spans="3:4" x14ac:dyDescent="0.3">
      <c r="C1277">
        <v>20</v>
      </c>
      <c r="D1277">
        <v>2</v>
      </c>
    </row>
    <row r="1278" spans="3:4" x14ac:dyDescent="0.3">
      <c r="C1278">
        <v>170</v>
      </c>
      <c r="D1278">
        <v>1</v>
      </c>
    </row>
    <row r="1279" spans="3:4" x14ac:dyDescent="0.3">
      <c r="C1279">
        <v>29</v>
      </c>
      <c r="D1279">
        <v>9</v>
      </c>
    </row>
    <row r="1280" spans="3:4" x14ac:dyDescent="0.3">
      <c r="C1280">
        <v>132</v>
      </c>
      <c r="D1280">
        <v>34</v>
      </c>
    </row>
    <row r="1281" spans="3:4" x14ac:dyDescent="0.3">
      <c r="C1281">
        <v>27</v>
      </c>
      <c r="D1281">
        <v>23</v>
      </c>
    </row>
    <row r="1282" spans="3:4" x14ac:dyDescent="0.3">
      <c r="C1282">
        <v>26</v>
      </c>
      <c r="D1282">
        <v>19</v>
      </c>
    </row>
    <row r="1283" spans="3:4" x14ac:dyDescent="0.3">
      <c r="C1283">
        <v>43</v>
      </c>
      <c r="D1283">
        <v>50</v>
      </c>
    </row>
    <row r="1284" spans="3:4" x14ac:dyDescent="0.3">
      <c r="C1284">
        <v>80</v>
      </c>
      <c r="D1284">
        <v>12</v>
      </c>
    </row>
    <row r="1285" spans="3:4" x14ac:dyDescent="0.3">
      <c r="C1285">
        <v>33</v>
      </c>
      <c r="D1285">
        <v>8</v>
      </c>
    </row>
    <row r="1286" spans="3:4" x14ac:dyDescent="0.3">
      <c r="C1286">
        <v>71</v>
      </c>
      <c r="D1286">
        <v>9</v>
      </c>
    </row>
    <row r="1287" spans="3:4" x14ac:dyDescent="0.3">
      <c r="C1287">
        <v>81</v>
      </c>
      <c r="D1287">
        <v>43</v>
      </c>
    </row>
    <row r="1288" spans="3:4" x14ac:dyDescent="0.3">
      <c r="C1288">
        <v>76</v>
      </c>
      <c r="D1288">
        <v>28</v>
      </c>
    </row>
    <row r="1289" spans="3:4" x14ac:dyDescent="0.3">
      <c r="C1289">
        <v>48</v>
      </c>
      <c r="D1289">
        <v>4</v>
      </c>
    </row>
    <row r="1290" spans="3:4" x14ac:dyDescent="0.3">
      <c r="C1290">
        <v>61</v>
      </c>
      <c r="D1290">
        <v>24</v>
      </c>
    </row>
    <row r="1291" spans="3:4" x14ac:dyDescent="0.3">
      <c r="C1291">
        <v>60</v>
      </c>
      <c r="D1291">
        <v>2</v>
      </c>
    </row>
    <row r="1292" spans="3:4" x14ac:dyDescent="0.3">
      <c r="C1292">
        <v>136</v>
      </c>
      <c r="D1292">
        <v>2</v>
      </c>
    </row>
    <row r="1293" spans="3:4" x14ac:dyDescent="0.3">
      <c r="C1293">
        <v>14</v>
      </c>
      <c r="D1293">
        <v>20</v>
      </c>
    </row>
    <row r="1294" spans="3:4" x14ac:dyDescent="0.3">
      <c r="C1294">
        <v>78</v>
      </c>
      <c r="D1294">
        <v>1</v>
      </c>
    </row>
    <row r="1295" spans="3:4" x14ac:dyDescent="0.3">
      <c r="C1295">
        <v>4</v>
      </c>
      <c r="D1295">
        <v>1</v>
      </c>
    </row>
    <row r="1296" spans="3:4" x14ac:dyDescent="0.3">
      <c r="C1296">
        <v>11</v>
      </c>
      <c r="D1296">
        <v>4</v>
      </c>
    </row>
    <row r="1297" spans="3:4" x14ac:dyDescent="0.3">
      <c r="C1297">
        <v>185</v>
      </c>
      <c r="D1297">
        <v>1</v>
      </c>
    </row>
    <row r="1298" spans="3:4" x14ac:dyDescent="0.3">
      <c r="C1298">
        <v>59</v>
      </c>
      <c r="D1298">
        <v>1</v>
      </c>
    </row>
    <row r="1299" spans="3:4" x14ac:dyDescent="0.3">
      <c r="C1299">
        <v>27</v>
      </c>
      <c r="D1299">
        <v>13</v>
      </c>
    </row>
    <row r="1300" spans="3:4" x14ac:dyDescent="0.3">
      <c r="C1300">
        <v>63</v>
      </c>
      <c r="D1300">
        <v>1</v>
      </c>
    </row>
    <row r="1301" spans="3:4" x14ac:dyDescent="0.3">
      <c r="C1301">
        <v>13</v>
      </c>
      <c r="D1301">
        <v>1</v>
      </c>
    </row>
    <row r="1302" spans="3:4" x14ac:dyDescent="0.3">
      <c r="C1302">
        <v>13</v>
      </c>
      <c r="D1302">
        <v>0</v>
      </c>
    </row>
    <row r="1303" spans="3:4" x14ac:dyDescent="0.3">
      <c r="C1303">
        <v>57</v>
      </c>
      <c r="D1303">
        <v>3</v>
      </c>
    </row>
    <row r="1304" spans="3:4" x14ac:dyDescent="0.3">
      <c r="C1304">
        <v>61</v>
      </c>
      <c r="D1304">
        <v>14</v>
      </c>
    </row>
    <row r="1305" spans="3:4" x14ac:dyDescent="0.3">
      <c r="C1305">
        <v>65</v>
      </c>
      <c r="D1305">
        <v>2</v>
      </c>
    </row>
    <row r="1306" spans="3:4" x14ac:dyDescent="0.3">
      <c r="C1306">
        <v>134</v>
      </c>
      <c r="D1306">
        <v>5</v>
      </c>
    </row>
    <row r="1307" spans="3:4" x14ac:dyDescent="0.3">
      <c r="C1307">
        <v>37</v>
      </c>
      <c r="D1307">
        <v>14</v>
      </c>
    </row>
    <row r="1308" spans="3:4" x14ac:dyDescent="0.3">
      <c r="C1308">
        <v>37</v>
      </c>
      <c r="D1308">
        <v>9</v>
      </c>
    </row>
    <row r="1309" spans="3:4" x14ac:dyDescent="0.3">
      <c r="C1309">
        <v>150</v>
      </c>
      <c r="D1309">
        <v>8</v>
      </c>
    </row>
    <row r="1310" spans="3:4" x14ac:dyDescent="0.3">
      <c r="C1310">
        <v>56</v>
      </c>
      <c r="D1310">
        <v>7</v>
      </c>
    </row>
    <row r="1311" spans="3:4" x14ac:dyDescent="0.3">
      <c r="C1311">
        <v>18</v>
      </c>
      <c r="D1311">
        <v>0</v>
      </c>
    </row>
    <row r="1312" spans="3:4" x14ac:dyDescent="0.3">
      <c r="C1312">
        <v>60</v>
      </c>
      <c r="D1312">
        <v>84</v>
      </c>
    </row>
    <row r="1313" spans="3:4" x14ac:dyDescent="0.3">
      <c r="C1313">
        <v>67</v>
      </c>
      <c r="D1313">
        <v>11</v>
      </c>
    </row>
    <row r="1314" spans="3:4" x14ac:dyDescent="0.3">
      <c r="C1314">
        <v>35</v>
      </c>
      <c r="D1314">
        <v>1</v>
      </c>
    </row>
    <row r="1315" spans="3:4" x14ac:dyDescent="0.3">
      <c r="C1315">
        <v>34</v>
      </c>
      <c r="D1315">
        <v>4</v>
      </c>
    </row>
    <row r="1316" spans="3:4" x14ac:dyDescent="0.3">
      <c r="C1316">
        <v>36</v>
      </c>
      <c r="D1316">
        <v>10</v>
      </c>
    </row>
    <row r="1317" spans="3:4" x14ac:dyDescent="0.3">
      <c r="C1317">
        <v>18</v>
      </c>
      <c r="D1317">
        <v>16</v>
      </c>
    </row>
    <row r="1318" spans="3:4" x14ac:dyDescent="0.3">
      <c r="C1318">
        <v>25</v>
      </c>
      <c r="D1318">
        <v>2</v>
      </c>
    </row>
    <row r="1319" spans="3:4" x14ac:dyDescent="0.3">
      <c r="C1319">
        <v>21</v>
      </c>
      <c r="D1319">
        <v>5</v>
      </c>
    </row>
    <row r="1320" spans="3:4" x14ac:dyDescent="0.3">
      <c r="C1320">
        <v>151</v>
      </c>
      <c r="D1320">
        <v>1</v>
      </c>
    </row>
    <row r="1321" spans="3:4" x14ac:dyDescent="0.3">
      <c r="C1321">
        <v>489</v>
      </c>
      <c r="D1321">
        <v>31</v>
      </c>
    </row>
    <row r="1322" spans="3:4" x14ac:dyDescent="0.3">
      <c r="C1322">
        <v>50</v>
      </c>
      <c r="D1322">
        <v>0</v>
      </c>
    </row>
    <row r="1323" spans="3:4" x14ac:dyDescent="0.3">
      <c r="C1323">
        <v>321</v>
      </c>
      <c r="D1323">
        <v>2</v>
      </c>
    </row>
    <row r="1324" spans="3:4" x14ac:dyDescent="0.3">
      <c r="C1324">
        <v>1762</v>
      </c>
      <c r="D1324">
        <v>7</v>
      </c>
    </row>
    <row r="1325" spans="3:4" x14ac:dyDescent="0.3">
      <c r="C1325">
        <v>385</v>
      </c>
      <c r="D1325">
        <v>16</v>
      </c>
    </row>
    <row r="1326" spans="3:4" x14ac:dyDescent="0.3">
      <c r="C1326">
        <v>398</v>
      </c>
      <c r="D1326">
        <v>4</v>
      </c>
    </row>
    <row r="1327" spans="3:4" x14ac:dyDescent="0.3">
      <c r="C1327">
        <v>304</v>
      </c>
      <c r="D1327">
        <v>4</v>
      </c>
    </row>
    <row r="1328" spans="3:4" x14ac:dyDescent="0.3">
      <c r="C1328">
        <v>676</v>
      </c>
      <c r="D1328">
        <v>4</v>
      </c>
    </row>
    <row r="1329" spans="3:4" x14ac:dyDescent="0.3">
      <c r="C1329">
        <v>577</v>
      </c>
      <c r="D1329">
        <v>3</v>
      </c>
    </row>
    <row r="1330" spans="3:4" x14ac:dyDescent="0.3">
      <c r="C1330">
        <v>3663</v>
      </c>
      <c r="D1330">
        <v>36</v>
      </c>
    </row>
    <row r="1331" spans="3:4" x14ac:dyDescent="0.3">
      <c r="C1331">
        <v>294</v>
      </c>
      <c r="D1331">
        <v>1</v>
      </c>
    </row>
    <row r="1332" spans="3:4" x14ac:dyDescent="0.3">
      <c r="C1332">
        <v>28</v>
      </c>
      <c r="D1332">
        <v>7</v>
      </c>
    </row>
    <row r="1333" spans="3:4" x14ac:dyDescent="0.3">
      <c r="C1333">
        <v>100</v>
      </c>
      <c r="D1333">
        <v>27</v>
      </c>
    </row>
    <row r="1334" spans="3:4" x14ac:dyDescent="0.3">
      <c r="C1334">
        <v>72</v>
      </c>
      <c r="D1334">
        <v>1</v>
      </c>
    </row>
    <row r="1335" spans="3:4" x14ac:dyDescent="0.3">
      <c r="C1335">
        <v>238</v>
      </c>
      <c r="D1335">
        <v>0</v>
      </c>
    </row>
    <row r="1336" spans="3:4" x14ac:dyDescent="0.3">
      <c r="C1336">
        <v>159</v>
      </c>
      <c r="D1336">
        <v>1</v>
      </c>
    </row>
    <row r="1337" spans="3:4" x14ac:dyDescent="0.3">
      <c r="C1337">
        <v>77</v>
      </c>
      <c r="D1337">
        <v>3</v>
      </c>
    </row>
    <row r="1338" spans="3:4" x14ac:dyDescent="0.3">
      <c r="C1338">
        <v>53</v>
      </c>
      <c r="D1338">
        <v>3</v>
      </c>
    </row>
    <row r="1339" spans="3:4" x14ac:dyDescent="0.3">
      <c r="C1339">
        <v>1251</v>
      </c>
      <c r="D1339">
        <v>3</v>
      </c>
    </row>
    <row r="1340" spans="3:4" x14ac:dyDescent="0.3">
      <c r="C1340">
        <v>465</v>
      </c>
      <c r="D1340">
        <v>0</v>
      </c>
    </row>
    <row r="1341" spans="3:4" x14ac:dyDescent="0.3">
      <c r="C1341">
        <v>74</v>
      </c>
      <c r="D1341">
        <v>6</v>
      </c>
    </row>
    <row r="1342" spans="3:4" x14ac:dyDescent="0.3">
      <c r="C1342">
        <v>62</v>
      </c>
      <c r="D1342">
        <v>17</v>
      </c>
    </row>
    <row r="1343" spans="3:4" x14ac:dyDescent="0.3">
      <c r="C1343">
        <v>3468</v>
      </c>
      <c r="D1343">
        <v>40</v>
      </c>
    </row>
    <row r="1344" spans="3:4" x14ac:dyDescent="0.3">
      <c r="C1344">
        <v>52</v>
      </c>
      <c r="D1344">
        <v>3</v>
      </c>
    </row>
    <row r="1345" spans="3:4" x14ac:dyDescent="0.3">
      <c r="C1345">
        <v>50</v>
      </c>
      <c r="D1345">
        <v>1</v>
      </c>
    </row>
    <row r="1346" spans="3:4" x14ac:dyDescent="0.3">
      <c r="C1346">
        <v>45</v>
      </c>
      <c r="D1346">
        <v>2</v>
      </c>
    </row>
    <row r="1347" spans="3:4" x14ac:dyDescent="0.3">
      <c r="C1347">
        <v>21</v>
      </c>
      <c r="D1347">
        <v>7</v>
      </c>
    </row>
    <row r="1348" spans="3:4" x14ac:dyDescent="0.3">
      <c r="C1348">
        <v>100</v>
      </c>
      <c r="D1348">
        <v>14</v>
      </c>
    </row>
    <row r="1349" spans="3:4" x14ac:dyDescent="0.3">
      <c r="C1349">
        <v>81</v>
      </c>
      <c r="D1349">
        <v>0</v>
      </c>
    </row>
    <row r="1350" spans="3:4" x14ac:dyDescent="0.3">
      <c r="C1350">
        <v>286</v>
      </c>
      <c r="D1350">
        <v>0</v>
      </c>
    </row>
    <row r="1351" spans="3:4" x14ac:dyDescent="0.3">
      <c r="C1351">
        <v>42</v>
      </c>
      <c r="D1351">
        <v>1</v>
      </c>
    </row>
    <row r="1352" spans="3:4" x14ac:dyDescent="0.3">
      <c r="C1352">
        <v>199</v>
      </c>
      <c r="D1352">
        <v>12</v>
      </c>
    </row>
    <row r="1353" spans="3:4" x14ac:dyDescent="0.3">
      <c r="C1353">
        <v>25</v>
      </c>
      <c r="D1353">
        <v>12</v>
      </c>
    </row>
    <row r="1354" spans="3:4" x14ac:dyDescent="0.3">
      <c r="C1354">
        <v>84</v>
      </c>
      <c r="D1354">
        <v>23</v>
      </c>
    </row>
    <row r="1355" spans="3:4" x14ac:dyDescent="0.3">
      <c r="C1355">
        <v>50</v>
      </c>
      <c r="D1355">
        <v>0</v>
      </c>
    </row>
    <row r="1356" spans="3:4" x14ac:dyDescent="0.3">
      <c r="C1356">
        <v>26</v>
      </c>
      <c r="D1356">
        <v>10</v>
      </c>
    </row>
    <row r="1357" spans="3:4" x14ac:dyDescent="0.3">
      <c r="C1357">
        <v>14</v>
      </c>
      <c r="D1357">
        <v>5</v>
      </c>
    </row>
    <row r="1358" spans="3:4" x14ac:dyDescent="0.3">
      <c r="C1358">
        <v>49</v>
      </c>
      <c r="D1358">
        <v>1</v>
      </c>
    </row>
    <row r="1359" spans="3:4" x14ac:dyDescent="0.3">
      <c r="C1359">
        <v>69</v>
      </c>
      <c r="D1359">
        <v>2</v>
      </c>
    </row>
    <row r="1360" spans="3:4" x14ac:dyDescent="0.3">
      <c r="C1360">
        <v>60</v>
      </c>
      <c r="D1360">
        <v>2</v>
      </c>
    </row>
    <row r="1361" spans="3:4" x14ac:dyDescent="0.3">
      <c r="C1361">
        <v>80</v>
      </c>
      <c r="D1361">
        <v>0</v>
      </c>
    </row>
    <row r="1362" spans="3:4" x14ac:dyDescent="0.3">
      <c r="C1362">
        <v>56</v>
      </c>
      <c r="D1362">
        <v>13</v>
      </c>
    </row>
    <row r="1363" spans="3:4" x14ac:dyDescent="0.3">
      <c r="C1363">
        <v>104</v>
      </c>
      <c r="D1363">
        <v>0</v>
      </c>
    </row>
    <row r="1364" spans="3:4" x14ac:dyDescent="0.3">
      <c r="C1364">
        <v>46</v>
      </c>
      <c r="D1364">
        <v>1</v>
      </c>
    </row>
    <row r="1365" spans="3:4" x14ac:dyDescent="0.3">
      <c r="C1365">
        <v>206</v>
      </c>
      <c r="D1365">
        <v>5</v>
      </c>
    </row>
    <row r="1366" spans="3:4" x14ac:dyDescent="0.3">
      <c r="C1366">
        <v>18</v>
      </c>
      <c r="D1366">
        <v>2</v>
      </c>
    </row>
    <row r="1367" spans="3:4" x14ac:dyDescent="0.3">
      <c r="C1367">
        <v>28</v>
      </c>
      <c r="D1367">
        <v>0</v>
      </c>
    </row>
    <row r="1368" spans="3:4" x14ac:dyDescent="0.3">
      <c r="C1368">
        <v>11</v>
      </c>
      <c r="D1368">
        <v>32</v>
      </c>
    </row>
    <row r="1369" spans="3:4" x14ac:dyDescent="0.3">
      <c r="C1369">
        <v>263</v>
      </c>
      <c r="D1369">
        <v>1</v>
      </c>
    </row>
    <row r="1370" spans="3:4" x14ac:dyDescent="0.3">
      <c r="C1370">
        <v>394</v>
      </c>
      <c r="D1370">
        <v>1</v>
      </c>
    </row>
    <row r="1371" spans="3:4" x14ac:dyDescent="0.3">
      <c r="C1371">
        <v>1049</v>
      </c>
      <c r="D1371">
        <v>1</v>
      </c>
    </row>
    <row r="1372" spans="3:4" x14ac:dyDescent="0.3">
      <c r="C1372">
        <v>308</v>
      </c>
      <c r="D1372">
        <v>0</v>
      </c>
    </row>
    <row r="1373" spans="3:4" x14ac:dyDescent="0.3">
      <c r="C1373">
        <v>1088</v>
      </c>
      <c r="D1373">
        <v>0</v>
      </c>
    </row>
    <row r="1374" spans="3:4" x14ac:dyDescent="0.3">
      <c r="C1374">
        <v>73</v>
      </c>
      <c r="D1374">
        <v>8</v>
      </c>
    </row>
    <row r="1375" spans="3:4" x14ac:dyDescent="0.3">
      <c r="C1375">
        <v>143</v>
      </c>
      <c r="D1375">
        <v>0</v>
      </c>
    </row>
    <row r="1376" spans="3:4" x14ac:dyDescent="0.3">
      <c r="C1376">
        <v>1420</v>
      </c>
      <c r="D1376">
        <v>1</v>
      </c>
    </row>
    <row r="1377" spans="3:4" x14ac:dyDescent="0.3">
      <c r="C1377">
        <v>305</v>
      </c>
      <c r="D1377">
        <v>16</v>
      </c>
    </row>
    <row r="1378" spans="3:4" x14ac:dyDescent="0.3">
      <c r="C1378">
        <v>551</v>
      </c>
      <c r="D1378">
        <v>12</v>
      </c>
    </row>
    <row r="1379" spans="3:4" x14ac:dyDescent="0.3">
      <c r="C1379">
        <v>187</v>
      </c>
      <c r="D1379">
        <v>4</v>
      </c>
    </row>
    <row r="1380" spans="3:4" x14ac:dyDescent="0.3">
      <c r="C1380">
        <v>325</v>
      </c>
      <c r="D1380">
        <v>2</v>
      </c>
    </row>
    <row r="1381" spans="3:4" x14ac:dyDescent="0.3">
      <c r="C1381">
        <v>148</v>
      </c>
      <c r="D1381">
        <v>3</v>
      </c>
    </row>
    <row r="1382" spans="3:4" x14ac:dyDescent="0.3">
      <c r="C1382">
        <v>69</v>
      </c>
      <c r="D1382">
        <v>0</v>
      </c>
    </row>
    <row r="1383" spans="3:4" x14ac:dyDescent="0.3">
      <c r="C1383">
        <v>173</v>
      </c>
      <c r="D1383">
        <v>3</v>
      </c>
    </row>
    <row r="1384" spans="3:4" x14ac:dyDescent="0.3">
      <c r="C1384">
        <v>269</v>
      </c>
      <c r="D1384">
        <v>4</v>
      </c>
    </row>
    <row r="1385" spans="3:4" x14ac:dyDescent="0.3">
      <c r="C1385">
        <v>185</v>
      </c>
      <c r="D1385">
        <v>2</v>
      </c>
    </row>
    <row r="1386" spans="3:4" x14ac:dyDescent="0.3">
      <c r="C1386">
        <v>176</v>
      </c>
      <c r="D1386">
        <v>10</v>
      </c>
    </row>
    <row r="1387" spans="3:4" x14ac:dyDescent="0.3">
      <c r="C1387">
        <v>1019</v>
      </c>
      <c r="D1387">
        <v>11</v>
      </c>
    </row>
    <row r="1388" spans="3:4" x14ac:dyDescent="0.3">
      <c r="C1388">
        <v>113</v>
      </c>
      <c r="D1388">
        <v>6</v>
      </c>
    </row>
    <row r="1389" spans="3:4" x14ac:dyDescent="0.3">
      <c r="C1389">
        <v>404</v>
      </c>
      <c r="D1389">
        <v>2</v>
      </c>
    </row>
    <row r="1390" spans="3:4" x14ac:dyDescent="0.3">
      <c r="C1390">
        <v>707</v>
      </c>
      <c r="D1390">
        <v>6</v>
      </c>
    </row>
    <row r="1391" spans="3:4" x14ac:dyDescent="0.3">
      <c r="C1391">
        <v>392</v>
      </c>
      <c r="D1391">
        <v>8</v>
      </c>
    </row>
    <row r="1392" spans="3:4" x14ac:dyDescent="0.3">
      <c r="C1392">
        <v>23</v>
      </c>
      <c r="D1392">
        <v>37</v>
      </c>
    </row>
    <row r="1393" spans="3:4" x14ac:dyDescent="0.3">
      <c r="C1393">
        <v>682</v>
      </c>
      <c r="D1393">
        <v>11</v>
      </c>
    </row>
    <row r="1394" spans="3:4" x14ac:dyDescent="0.3">
      <c r="C1394">
        <v>37</v>
      </c>
      <c r="D1394">
        <v>0</v>
      </c>
    </row>
    <row r="1395" spans="3:4" x14ac:dyDescent="0.3">
      <c r="C1395">
        <v>146</v>
      </c>
      <c r="D1395">
        <v>10</v>
      </c>
    </row>
    <row r="1396" spans="3:4" x14ac:dyDescent="0.3">
      <c r="C1396">
        <v>119</v>
      </c>
      <c r="D1396">
        <v>6</v>
      </c>
    </row>
    <row r="1397" spans="3:4" x14ac:dyDescent="0.3">
      <c r="C1397">
        <v>163</v>
      </c>
      <c r="D1397">
        <v>8</v>
      </c>
    </row>
    <row r="1398" spans="3:4" x14ac:dyDescent="0.3">
      <c r="C1398">
        <v>339</v>
      </c>
      <c r="D1398">
        <v>6</v>
      </c>
    </row>
    <row r="1399" spans="3:4" x14ac:dyDescent="0.3">
      <c r="C1399">
        <v>58</v>
      </c>
      <c r="D1399">
        <v>7</v>
      </c>
    </row>
    <row r="1400" spans="3:4" x14ac:dyDescent="0.3">
      <c r="C1400">
        <v>456</v>
      </c>
      <c r="D1400">
        <v>7</v>
      </c>
    </row>
    <row r="1401" spans="3:4" x14ac:dyDescent="0.3">
      <c r="C1401">
        <v>15</v>
      </c>
      <c r="D1401">
        <v>5</v>
      </c>
    </row>
    <row r="1402" spans="3:4" x14ac:dyDescent="0.3">
      <c r="C1402">
        <v>191</v>
      </c>
      <c r="D1402">
        <v>46</v>
      </c>
    </row>
    <row r="1403" spans="3:4" x14ac:dyDescent="0.3">
      <c r="C1403">
        <v>17</v>
      </c>
      <c r="D1403">
        <v>10</v>
      </c>
    </row>
    <row r="1404" spans="3:4" x14ac:dyDescent="0.3">
      <c r="C1404">
        <v>28</v>
      </c>
      <c r="D1404">
        <v>19</v>
      </c>
    </row>
    <row r="1405" spans="3:4" x14ac:dyDescent="0.3">
      <c r="C1405">
        <v>18</v>
      </c>
      <c r="D1405">
        <v>13</v>
      </c>
    </row>
    <row r="1406" spans="3:4" x14ac:dyDescent="0.3">
      <c r="C1406">
        <v>61</v>
      </c>
      <c r="D1406">
        <v>13</v>
      </c>
    </row>
    <row r="1407" spans="3:4" x14ac:dyDescent="0.3">
      <c r="C1407">
        <v>108</v>
      </c>
      <c r="D1407">
        <v>4</v>
      </c>
    </row>
    <row r="1408" spans="3:4" x14ac:dyDescent="0.3">
      <c r="C1408">
        <v>142</v>
      </c>
      <c r="D1408">
        <v>0</v>
      </c>
    </row>
    <row r="1409" spans="3:4" x14ac:dyDescent="0.3">
      <c r="C1409">
        <v>74</v>
      </c>
      <c r="D1409">
        <v>3</v>
      </c>
    </row>
    <row r="1410" spans="3:4" x14ac:dyDescent="0.3">
      <c r="C1410">
        <v>38</v>
      </c>
      <c r="D1410">
        <v>1</v>
      </c>
    </row>
    <row r="1411" spans="3:4" x14ac:dyDescent="0.3">
      <c r="C1411">
        <v>20</v>
      </c>
      <c r="D1411">
        <v>9</v>
      </c>
    </row>
    <row r="1412" spans="3:4" x14ac:dyDescent="0.3">
      <c r="C1412">
        <v>24</v>
      </c>
      <c r="D1412">
        <v>1</v>
      </c>
    </row>
    <row r="1413" spans="3:4" x14ac:dyDescent="0.3">
      <c r="C1413">
        <v>66</v>
      </c>
      <c r="D1413">
        <v>1</v>
      </c>
    </row>
    <row r="1414" spans="3:4" x14ac:dyDescent="0.3">
      <c r="C1414">
        <v>28</v>
      </c>
      <c r="D1414">
        <v>4</v>
      </c>
    </row>
    <row r="1415" spans="3:4" x14ac:dyDescent="0.3">
      <c r="C1415">
        <v>24</v>
      </c>
      <c r="D1415">
        <v>17</v>
      </c>
    </row>
    <row r="1416" spans="3:4" x14ac:dyDescent="0.3">
      <c r="C1416">
        <v>73</v>
      </c>
      <c r="D1416">
        <v>0</v>
      </c>
    </row>
    <row r="1417" spans="3:4" x14ac:dyDescent="0.3">
      <c r="C1417">
        <v>3</v>
      </c>
      <c r="D1417">
        <v>12</v>
      </c>
    </row>
    <row r="1418" spans="3:4" x14ac:dyDescent="0.3">
      <c r="C1418">
        <v>20</v>
      </c>
      <c r="D1418">
        <v>14</v>
      </c>
    </row>
    <row r="1419" spans="3:4" x14ac:dyDescent="0.3">
      <c r="C1419">
        <v>21</v>
      </c>
      <c r="D1419">
        <v>1</v>
      </c>
    </row>
    <row r="1420" spans="3:4" x14ac:dyDescent="0.3">
      <c r="C1420">
        <v>94</v>
      </c>
      <c r="D1420">
        <v>14</v>
      </c>
    </row>
    <row r="1421" spans="3:4" x14ac:dyDescent="0.3">
      <c r="C1421">
        <v>139</v>
      </c>
      <c r="D1421">
        <v>4</v>
      </c>
    </row>
    <row r="1422" spans="3:4" x14ac:dyDescent="0.3">
      <c r="C1422">
        <v>130</v>
      </c>
      <c r="D1422">
        <v>2</v>
      </c>
    </row>
    <row r="1423" spans="3:4" x14ac:dyDescent="0.3">
      <c r="C1423">
        <v>31</v>
      </c>
      <c r="D1423">
        <v>1</v>
      </c>
    </row>
    <row r="1424" spans="3:4" x14ac:dyDescent="0.3">
      <c r="C1424">
        <v>13</v>
      </c>
      <c r="D1424">
        <v>2</v>
      </c>
    </row>
    <row r="1425" spans="3:4" x14ac:dyDescent="0.3">
      <c r="C1425">
        <v>90</v>
      </c>
      <c r="D1425">
        <v>1</v>
      </c>
    </row>
    <row r="1426" spans="3:4" x14ac:dyDescent="0.3">
      <c r="C1426">
        <v>141</v>
      </c>
      <c r="D1426">
        <v>1</v>
      </c>
    </row>
    <row r="1427" spans="3:4" x14ac:dyDescent="0.3">
      <c r="C1427">
        <v>23</v>
      </c>
      <c r="D1427">
        <v>4</v>
      </c>
    </row>
    <row r="1428" spans="3:4" x14ac:dyDescent="0.3">
      <c r="C1428">
        <v>18</v>
      </c>
      <c r="D1428">
        <v>3</v>
      </c>
    </row>
    <row r="1429" spans="3:4" x14ac:dyDescent="0.3">
      <c r="C1429">
        <v>76</v>
      </c>
      <c r="D1429">
        <v>38</v>
      </c>
    </row>
    <row r="1430" spans="3:4" x14ac:dyDescent="0.3">
      <c r="C1430">
        <v>93</v>
      </c>
      <c r="D1430">
        <v>4</v>
      </c>
    </row>
    <row r="1431" spans="3:4" x14ac:dyDescent="0.3">
      <c r="C1431">
        <v>69</v>
      </c>
      <c r="D1431">
        <v>0</v>
      </c>
    </row>
    <row r="1432" spans="3:4" x14ac:dyDescent="0.3">
      <c r="C1432">
        <v>21</v>
      </c>
      <c r="D1432">
        <v>2</v>
      </c>
    </row>
    <row r="1433" spans="3:4" x14ac:dyDescent="0.3">
      <c r="C1433">
        <v>57</v>
      </c>
      <c r="D1433">
        <v>0</v>
      </c>
    </row>
    <row r="1434" spans="3:4" x14ac:dyDescent="0.3">
      <c r="C1434">
        <v>108</v>
      </c>
      <c r="D1434">
        <v>1</v>
      </c>
    </row>
    <row r="1435" spans="3:4" x14ac:dyDescent="0.3">
      <c r="C1435">
        <v>83</v>
      </c>
      <c r="D1435">
        <v>7</v>
      </c>
    </row>
    <row r="1436" spans="3:4" x14ac:dyDescent="0.3">
      <c r="C1436">
        <v>96</v>
      </c>
      <c r="D1436">
        <v>2</v>
      </c>
    </row>
    <row r="1437" spans="3:4" x14ac:dyDescent="0.3">
      <c r="C1437">
        <v>64</v>
      </c>
      <c r="D1437">
        <v>4</v>
      </c>
    </row>
    <row r="1438" spans="3:4" x14ac:dyDescent="0.3">
      <c r="C1438">
        <v>14</v>
      </c>
      <c r="D1438">
        <v>4</v>
      </c>
    </row>
    <row r="1439" spans="3:4" x14ac:dyDescent="0.3">
      <c r="C1439">
        <v>169</v>
      </c>
      <c r="D1439">
        <v>3</v>
      </c>
    </row>
    <row r="1440" spans="3:4" x14ac:dyDescent="0.3">
      <c r="C1440">
        <v>33</v>
      </c>
      <c r="D1440">
        <v>2</v>
      </c>
    </row>
    <row r="1441" spans="3:4" x14ac:dyDescent="0.3">
      <c r="C1441">
        <v>102</v>
      </c>
      <c r="D1441">
        <v>197</v>
      </c>
    </row>
    <row r="1442" spans="3:4" x14ac:dyDescent="0.3">
      <c r="C1442">
        <v>104</v>
      </c>
      <c r="D1442">
        <v>0</v>
      </c>
    </row>
    <row r="1443" spans="3:4" x14ac:dyDescent="0.3">
      <c r="C1443">
        <v>20</v>
      </c>
      <c r="D1443">
        <v>1</v>
      </c>
    </row>
    <row r="1444" spans="3:4" x14ac:dyDescent="0.3">
      <c r="C1444">
        <v>35</v>
      </c>
      <c r="D1444">
        <v>4</v>
      </c>
    </row>
    <row r="1445" spans="3:4" x14ac:dyDescent="0.3">
      <c r="C1445">
        <v>94</v>
      </c>
      <c r="D1445">
        <v>0</v>
      </c>
    </row>
    <row r="1446" spans="3:4" x14ac:dyDescent="0.3">
      <c r="C1446">
        <v>14</v>
      </c>
      <c r="D1446">
        <v>7</v>
      </c>
    </row>
    <row r="1447" spans="3:4" x14ac:dyDescent="0.3">
      <c r="C1447">
        <v>15</v>
      </c>
      <c r="D1447">
        <v>11</v>
      </c>
    </row>
    <row r="1448" spans="3:4" x14ac:dyDescent="0.3">
      <c r="C1448">
        <v>51</v>
      </c>
      <c r="D1448">
        <v>0</v>
      </c>
    </row>
    <row r="1449" spans="3:4" x14ac:dyDescent="0.3">
      <c r="C1449">
        <v>19</v>
      </c>
      <c r="D1449">
        <v>6</v>
      </c>
    </row>
    <row r="1450" spans="3:4" x14ac:dyDescent="0.3">
      <c r="C1450">
        <v>23</v>
      </c>
      <c r="D1450">
        <v>0</v>
      </c>
    </row>
    <row r="1451" spans="3:4" x14ac:dyDescent="0.3">
      <c r="C1451">
        <v>97</v>
      </c>
      <c r="D1451">
        <v>7</v>
      </c>
    </row>
    <row r="1452" spans="3:4" x14ac:dyDescent="0.3">
      <c r="C1452">
        <v>76</v>
      </c>
      <c r="D1452">
        <v>94</v>
      </c>
    </row>
    <row r="1453" spans="3:4" x14ac:dyDescent="0.3">
      <c r="C1453">
        <v>11</v>
      </c>
      <c r="D1453">
        <v>2</v>
      </c>
    </row>
    <row r="1454" spans="3:4" x14ac:dyDescent="0.3">
      <c r="C1454">
        <v>52</v>
      </c>
      <c r="D1454">
        <v>25</v>
      </c>
    </row>
    <row r="1455" spans="3:4" x14ac:dyDescent="0.3">
      <c r="C1455">
        <v>95</v>
      </c>
      <c r="D1455">
        <v>17</v>
      </c>
    </row>
    <row r="1456" spans="3:4" x14ac:dyDescent="0.3">
      <c r="C1456">
        <v>35</v>
      </c>
      <c r="D1456">
        <v>2</v>
      </c>
    </row>
    <row r="1457" spans="3:4" x14ac:dyDescent="0.3">
      <c r="C1457">
        <v>21</v>
      </c>
      <c r="D1457">
        <v>4</v>
      </c>
    </row>
    <row r="1458" spans="3:4" x14ac:dyDescent="0.3">
      <c r="C1458">
        <v>93</v>
      </c>
      <c r="D1458">
        <v>5</v>
      </c>
    </row>
    <row r="1459" spans="3:4" x14ac:dyDescent="0.3">
      <c r="C1459">
        <v>11</v>
      </c>
      <c r="D1459">
        <v>2</v>
      </c>
    </row>
    <row r="1460" spans="3:4" x14ac:dyDescent="0.3">
      <c r="C1460">
        <v>21</v>
      </c>
      <c r="D1460">
        <v>2</v>
      </c>
    </row>
    <row r="1461" spans="3:4" x14ac:dyDescent="0.3">
      <c r="C1461">
        <v>54</v>
      </c>
      <c r="D1461">
        <v>3</v>
      </c>
    </row>
    <row r="1462" spans="3:4" x14ac:dyDescent="0.3">
      <c r="C1462">
        <v>31</v>
      </c>
      <c r="D1462">
        <v>0</v>
      </c>
    </row>
    <row r="1463" spans="3:4" x14ac:dyDescent="0.3">
      <c r="C1463">
        <v>132</v>
      </c>
      <c r="D1463">
        <v>4</v>
      </c>
    </row>
    <row r="1464" spans="3:4" x14ac:dyDescent="0.3">
      <c r="C1464">
        <v>3</v>
      </c>
      <c r="D1464">
        <v>1</v>
      </c>
    </row>
    <row r="1465" spans="3:4" x14ac:dyDescent="0.3">
      <c r="C1465">
        <v>6</v>
      </c>
      <c r="D1465">
        <v>12</v>
      </c>
    </row>
    <row r="1466" spans="3:4" x14ac:dyDescent="0.3">
      <c r="C1466">
        <v>10</v>
      </c>
      <c r="D1466">
        <v>4</v>
      </c>
    </row>
    <row r="1467" spans="3:4" x14ac:dyDescent="0.3">
      <c r="C1467">
        <v>147</v>
      </c>
      <c r="D1467">
        <v>91</v>
      </c>
    </row>
    <row r="1468" spans="3:4" x14ac:dyDescent="0.3">
      <c r="C1468">
        <v>199</v>
      </c>
      <c r="D1468">
        <v>1</v>
      </c>
    </row>
    <row r="1469" spans="3:4" x14ac:dyDescent="0.3">
      <c r="C1469">
        <v>50</v>
      </c>
      <c r="D1469">
        <v>1</v>
      </c>
    </row>
    <row r="1470" spans="3:4" x14ac:dyDescent="0.3">
      <c r="C1470">
        <v>21</v>
      </c>
      <c r="D1470">
        <v>0</v>
      </c>
    </row>
    <row r="1471" spans="3:4" x14ac:dyDescent="0.3">
      <c r="C1471">
        <v>24</v>
      </c>
      <c r="D1471">
        <v>13</v>
      </c>
    </row>
    <row r="1472" spans="3:4" x14ac:dyDescent="0.3">
      <c r="C1472">
        <v>32</v>
      </c>
      <c r="D1472">
        <v>2</v>
      </c>
    </row>
    <row r="1473" spans="3:4" x14ac:dyDescent="0.3">
      <c r="C1473">
        <v>62</v>
      </c>
      <c r="D1473">
        <v>0</v>
      </c>
    </row>
    <row r="1474" spans="3:4" x14ac:dyDescent="0.3">
      <c r="C1474">
        <v>9</v>
      </c>
      <c r="D1474">
        <v>21</v>
      </c>
    </row>
    <row r="1475" spans="3:4" x14ac:dyDescent="0.3">
      <c r="C1475">
        <v>38</v>
      </c>
      <c r="D1475">
        <v>9</v>
      </c>
    </row>
    <row r="1476" spans="3:4" x14ac:dyDescent="0.3">
      <c r="C1476">
        <v>54</v>
      </c>
      <c r="D1476">
        <v>6</v>
      </c>
    </row>
    <row r="1477" spans="3:4" x14ac:dyDescent="0.3">
      <c r="C1477">
        <v>37</v>
      </c>
      <c r="D1477">
        <v>4</v>
      </c>
    </row>
    <row r="1478" spans="3:4" x14ac:dyDescent="0.3">
      <c r="C1478">
        <v>39</v>
      </c>
      <c r="D1478">
        <v>7</v>
      </c>
    </row>
    <row r="1479" spans="3:4" x14ac:dyDescent="0.3">
      <c r="C1479">
        <v>34</v>
      </c>
      <c r="D1479">
        <v>5</v>
      </c>
    </row>
    <row r="1480" spans="3:4" x14ac:dyDescent="0.3">
      <c r="C1480">
        <v>55</v>
      </c>
      <c r="D1480">
        <v>0</v>
      </c>
    </row>
    <row r="1481" spans="3:4" x14ac:dyDescent="0.3">
      <c r="C1481">
        <v>32</v>
      </c>
      <c r="D1481">
        <v>3</v>
      </c>
    </row>
    <row r="1482" spans="3:4" x14ac:dyDescent="0.3">
      <c r="C1482">
        <v>25</v>
      </c>
      <c r="D1482">
        <v>9</v>
      </c>
    </row>
    <row r="1483" spans="3:4" x14ac:dyDescent="0.3">
      <c r="C1483">
        <v>33</v>
      </c>
      <c r="D1483">
        <v>6</v>
      </c>
    </row>
    <row r="1484" spans="3:4" x14ac:dyDescent="0.3">
      <c r="C1484">
        <v>108</v>
      </c>
      <c r="D1484">
        <v>4</v>
      </c>
    </row>
    <row r="1485" spans="3:4" x14ac:dyDescent="0.3">
      <c r="C1485">
        <v>20</v>
      </c>
      <c r="D1485">
        <v>1</v>
      </c>
    </row>
    <row r="1486" spans="3:4" x14ac:dyDescent="0.3">
      <c r="C1486">
        <v>98</v>
      </c>
      <c r="D1486">
        <v>17</v>
      </c>
    </row>
    <row r="1487" spans="3:4" x14ac:dyDescent="0.3">
      <c r="C1487">
        <v>196</v>
      </c>
      <c r="D1487">
        <v>1</v>
      </c>
    </row>
    <row r="1488" spans="3:4" x14ac:dyDescent="0.3">
      <c r="C1488">
        <v>39</v>
      </c>
      <c r="D1488">
        <v>13</v>
      </c>
    </row>
    <row r="1489" spans="3:4" x14ac:dyDescent="0.3">
      <c r="C1489">
        <v>128</v>
      </c>
      <c r="D1489">
        <v>6</v>
      </c>
    </row>
    <row r="1490" spans="3:4" x14ac:dyDescent="0.3">
      <c r="C1490">
        <v>71</v>
      </c>
      <c r="D1490">
        <v>0</v>
      </c>
    </row>
    <row r="1491" spans="3:4" x14ac:dyDescent="0.3">
      <c r="C1491">
        <v>47</v>
      </c>
      <c r="D1491">
        <v>2</v>
      </c>
    </row>
    <row r="1492" spans="3:4" x14ac:dyDescent="0.3">
      <c r="C1492">
        <v>17</v>
      </c>
      <c r="D1492">
        <v>2</v>
      </c>
    </row>
    <row r="1493" spans="3:4" x14ac:dyDescent="0.3">
      <c r="C1493">
        <v>91</v>
      </c>
      <c r="D1493">
        <v>21</v>
      </c>
    </row>
    <row r="1494" spans="3:4" x14ac:dyDescent="0.3">
      <c r="C1494">
        <v>43</v>
      </c>
      <c r="D1494">
        <v>13</v>
      </c>
    </row>
    <row r="1495" spans="3:4" x14ac:dyDescent="0.3">
      <c r="C1495">
        <v>17</v>
      </c>
      <c r="D1495">
        <v>0</v>
      </c>
    </row>
    <row r="1496" spans="3:4" x14ac:dyDescent="0.3">
      <c r="C1496">
        <v>33</v>
      </c>
      <c r="D1496">
        <v>6</v>
      </c>
    </row>
    <row r="1497" spans="3:4" x14ac:dyDescent="0.3">
      <c r="C1497">
        <v>87</v>
      </c>
      <c r="D1497">
        <v>0</v>
      </c>
    </row>
    <row r="1498" spans="3:4" x14ac:dyDescent="0.3">
      <c r="C1498">
        <v>113</v>
      </c>
      <c r="D1498">
        <v>1</v>
      </c>
    </row>
    <row r="1499" spans="3:4" x14ac:dyDescent="0.3">
      <c r="C1499">
        <v>14</v>
      </c>
      <c r="D1499">
        <v>0</v>
      </c>
    </row>
    <row r="1500" spans="3:4" x14ac:dyDescent="0.3">
      <c r="C1500">
        <v>30</v>
      </c>
      <c r="D1500">
        <v>12</v>
      </c>
    </row>
    <row r="1501" spans="3:4" x14ac:dyDescent="0.3">
      <c r="C1501">
        <v>16</v>
      </c>
      <c r="D1501">
        <v>2</v>
      </c>
    </row>
    <row r="1502" spans="3:4" x14ac:dyDescent="0.3">
      <c r="C1502">
        <v>46</v>
      </c>
      <c r="D1502">
        <v>6</v>
      </c>
    </row>
    <row r="1503" spans="3:4" x14ac:dyDescent="0.3">
      <c r="C1503">
        <v>24</v>
      </c>
      <c r="D1503">
        <v>1</v>
      </c>
    </row>
    <row r="1504" spans="3:4" x14ac:dyDescent="0.3">
      <c r="C1504">
        <v>97</v>
      </c>
      <c r="D1504">
        <v>1</v>
      </c>
    </row>
    <row r="1505" spans="3:4" x14ac:dyDescent="0.3">
      <c r="C1505">
        <v>59</v>
      </c>
      <c r="D1505">
        <v>5</v>
      </c>
    </row>
    <row r="1506" spans="3:4" x14ac:dyDescent="0.3">
      <c r="C1506">
        <v>1095</v>
      </c>
      <c r="D1506">
        <v>0</v>
      </c>
    </row>
    <row r="1507" spans="3:4" x14ac:dyDescent="0.3">
      <c r="C1507">
        <v>218</v>
      </c>
      <c r="D1507">
        <v>3</v>
      </c>
    </row>
    <row r="1508" spans="3:4" x14ac:dyDescent="0.3">
      <c r="C1508">
        <v>111</v>
      </c>
      <c r="D1508">
        <v>8</v>
      </c>
    </row>
    <row r="1509" spans="3:4" x14ac:dyDescent="0.3">
      <c r="C1509">
        <v>56</v>
      </c>
      <c r="D1509">
        <v>3</v>
      </c>
    </row>
    <row r="1510" spans="3:4" x14ac:dyDescent="0.3">
      <c r="C1510">
        <v>265</v>
      </c>
      <c r="D1510">
        <v>8</v>
      </c>
    </row>
    <row r="1511" spans="3:4" x14ac:dyDescent="0.3">
      <c r="C1511">
        <v>28</v>
      </c>
      <c r="D1511">
        <v>1</v>
      </c>
    </row>
    <row r="1512" spans="3:4" x14ac:dyDescent="0.3">
      <c r="C1512">
        <v>364</v>
      </c>
      <c r="D1512">
        <v>4</v>
      </c>
    </row>
    <row r="1513" spans="3:4" x14ac:dyDescent="0.3">
      <c r="C1513">
        <v>27</v>
      </c>
      <c r="D1513">
        <v>8</v>
      </c>
    </row>
    <row r="1514" spans="3:4" x14ac:dyDescent="0.3">
      <c r="C1514">
        <v>93</v>
      </c>
      <c r="D1514">
        <v>1</v>
      </c>
    </row>
    <row r="1515" spans="3:4" x14ac:dyDescent="0.3">
      <c r="C1515">
        <v>64</v>
      </c>
      <c r="D1515">
        <v>5</v>
      </c>
    </row>
    <row r="1516" spans="3:4" x14ac:dyDescent="0.3">
      <c r="C1516">
        <v>22</v>
      </c>
      <c r="D1516">
        <v>0</v>
      </c>
    </row>
    <row r="1517" spans="3:4" x14ac:dyDescent="0.3">
      <c r="C1517">
        <v>59</v>
      </c>
      <c r="D1517">
        <v>0</v>
      </c>
    </row>
    <row r="1518" spans="3:4" x14ac:dyDescent="0.3">
      <c r="C1518">
        <v>249</v>
      </c>
      <c r="D1518">
        <v>1</v>
      </c>
    </row>
    <row r="1519" spans="3:4" x14ac:dyDescent="0.3">
      <c r="C1519">
        <v>392</v>
      </c>
      <c r="D1519">
        <v>0</v>
      </c>
    </row>
    <row r="1520" spans="3:4" x14ac:dyDescent="0.3">
      <c r="C1520">
        <v>115</v>
      </c>
      <c r="D1520">
        <v>0</v>
      </c>
    </row>
    <row r="1521" spans="3:4" x14ac:dyDescent="0.3">
      <c r="C1521">
        <v>433</v>
      </c>
      <c r="D1521">
        <v>6</v>
      </c>
    </row>
    <row r="1522" spans="3:4" x14ac:dyDescent="0.3">
      <c r="C1522">
        <v>20</v>
      </c>
      <c r="D1522">
        <v>6</v>
      </c>
    </row>
    <row r="1523" spans="3:4" x14ac:dyDescent="0.3">
      <c r="C1523">
        <v>8</v>
      </c>
      <c r="D1523">
        <v>14</v>
      </c>
    </row>
    <row r="1524" spans="3:4" x14ac:dyDescent="0.3">
      <c r="C1524">
        <v>175</v>
      </c>
      <c r="D1524">
        <v>6</v>
      </c>
    </row>
    <row r="1525" spans="3:4" x14ac:dyDescent="0.3">
      <c r="C1525">
        <v>104</v>
      </c>
      <c r="D1525">
        <v>33</v>
      </c>
    </row>
    <row r="1526" spans="3:4" x14ac:dyDescent="0.3">
      <c r="C1526">
        <v>17</v>
      </c>
      <c r="D1526">
        <v>4</v>
      </c>
    </row>
    <row r="1527" spans="3:4" x14ac:dyDescent="0.3">
      <c r="C1527">
        <v>277</v>
      </c>
      <c r="D1527">
        <v>1</v>
      </c>
    </row>
    <row r="1528" spans="3:4" x14ac:dyDescent="0.3">
      <c r="C1528">
        <v>118</v>
      </c>
      <c r="D1528">
        <v>0</v>
      </c>
    </row>
    <row r="1529" spans="3:4" x14ac:dyDescent="0.3">
      <c r="C1529">
        <v>97</v>
      </c>
      <c r="D1529">
        <v>6</v>
      </c>
    </row>
    <row r="1530" spans="3:4" x14ac:dyDescent="0.3">
      <c r="C1530">
        <v>20</v>
      </c>
      <c r="D1530">
        <v>6</v>
      </c>
    </row>
    <row r="1531" spans="3:4" x14ac:dyDescent="0.3">
      <c r="C1531">
        <v>26</v>
      </c>
      <c r="D1531">
        <v>1</v>
      </c>
    </row>
    <row r="1532" spans="3:4" x14ac:dyDescent="0.3">
      <c r="C1532">
        <v>128</v>
      </c>
      <c r="D1532">
        <v>3</v>
      </c>
    </row>
    <row r="1533" spans="3:4" x14ac:dyDescent="0.3">
      <c r="C1533">
        <v>15</v>
      </c>
    </row>
    <row r="1534" spans="3:4" x14ac:dyDescent="0.3">
      <c r="C1534">
        <v>25</v>
      </c>
    </row>
    <row r="1535" spans="3:4" x14ac:dyDescent="0.3">
      <c r="C1535">
        <v>55</v>
      </c>
    </row>
    <row r="1536" spans="3:4" x14ac:dyDescent="0.3">
      <c r="C1536">
        <v>107</v>
      </c>
    </row>
    <row r="1537" spans="3:3" x14ac:dyDescent="0.3">
      <c r="C1537">
        <v>557</v>
      </c>
    </row>
    <row r="1538" spans="3:3" x14ac:dyDescent="0.3">
      <c r="C1538">
        <v>40</v>
      </c>
    </row>
    <row r="1539" spans="3:3" x14ac:dyDescent="0.3">
      <c r="C1539">
        <v>36</v>
      </c>
    </row>
    <row r="1540" spans="3:3" x14ac:dyDescent="0.3">
      <c r="C1540">
        <v>159</v>
      </c>
    </row>
    <row r="1541" spans="3:3" x14ac:dyDescent="0.3">
      <c r="C1541">
        <v>41</v>
      </c>
    </row>
    <row r="1542" spans="3:3" x14ac:dyDescent="0.3">
      <c r="C1542">
        <v>226</v>
      </c>
    </row>
    <row r="1543" spans="3:3" x14ac:dyDescent="0.3">
      <c r="C1543">
        <v>30</v>
      </c>
    </row>
    <row r="1544" spans="3:3" x14ac:dyDescent="0.3">
      <c r="C1544">
        <v>103</v>
      </c>
    </row>
    <row r="1545" spans="3:3" x14ac:dyDescent="0.3">
      <c r="C1545">
        <v>62</v>
      </c>
    </row>
    <row r="1546" spans="3:3" x14ac:dyDescent="0.3">
      <c r="C1546">
        <v>6</v>
      </c>
    </row>
    <row r="1547" spans="3:3" x14ac:dyDescent="0.3">
      <c r="C1547">
        <v>182</v>
      </c>
    </row>
    <row r="1548" spans="3:3" x14ac:dyDescent="0.3">
      <c r="C1548">
        <v>145</v>
      </c>
    </row>
    <row r="1549" spans="3:3" x14ac:dyDescent="0.3">
      <c r="C1549">
        <v>25</v>
      </c>
    </row>
    <row r="1550" spans="3:3" x14ac:dyDescent="0.3">
      <c r="C1550">
        <v>320</v>
      </c>
    </row>
    <row r="1551" spans="3:3" x14ac:dyDescent="0.3">
      <c r="C1551">
        <v>99</v>
      </c>
    </row>
    <row r="1552" spans="3:3" x14ac:dyDescent="0.3">
      <c r="C1552">
        <v>348</v>
      </c>
    </row>
    <row r="1553" spans="3:3" x14ac:dyDescent="0.3">
      <c r="C1553">
        <v>41</v>
      </c>
    </row>
    <row r="1554" spans="3:3" x14ac:dyDescent="0.3">
      <c r="C1554">
        <v>29</v>
      </c>
    </row>
    <row r="1555" spans="3:3" x14ac:dyDescent="0.3">
      <c r="C1555">
        <v>25</v>
      </c>
    </row>
    <row r="1556" spans="3:3" x14ac:dyDescent="0.3">
      <c r="C1556">
        <v>23</v>
      </c>
    </row>
    <row r="1557" spans="3:3" x14ac:dyDescent="0.3">
      <c r="C1557">
        <v>1260</v>
      </c>
    </row>
    <row r="1558" spans="3:3" x14ac:dyDescent="0.3">
      <c r="C1558">
        <v>307</v>
      </c>
    </row>
    <row r="1559" spans="3:3" x14ac:dyDescent="0.3">
      <c r="C1559">
        <v>329</v>
      </c>
    </row>
    <row r="1560" spans="3:3" x14ac:dyDescent="0.3">
      <c r="C1560">
        <v>32</v>
      </c>
    </row>
    <row r="1561" spans="3:3" x14ac:dyDescent="0.3">
      <c r="C1561">
        <v>27</v>
      </c>
    </row>
    <row r="1562" spans="3:3" x14ac:dyDescent="0.3">
      <c r="C1562">
        <v>236</v>
      </c>
    </row>
    <row r="1563" spans="3:3" x14ac:dyDescent="0.3">
      <c r="C1563">
        <v>42</v>
      </c>
    </row>
    <row r="1564" spans="3:3" x14ac:dyDescent="0.3">
      <c r="C1564">
        <v>95</v>
      </c>
    </row>
    <row r="1565" spans="3:3" x14ac:dyDescent="0.3">
      <c r="C1565">
        <v>37</v>
      </c>
    </row>
    <row r="1566" spans="3:3" x14ac:dyDescent="0.3">
      <c r="C1566">
        <v>128</v>
      </c>
    </row>
    <row r="1567" spans="3:3" x14ac:dyDescent="0.3">
      <c r="C1567">
        <v>156</v>
      </c>
    </row>
    <row r="1568" spans="3:3" x14ac:dyDescent="0.3">
      <c r="C1568">
        <v>64</v>
      </c>
    </row>
    <row r="1569" spans="3:3" x14ac:dyDescent="0.3">
      <c r="C1569">
        <v>58</v>
      </c>
    </row>
    <row r="1570" spans="3:3" x14ac:dyDescent="0.3">
      <c r="C1570">
        <v>20</v>
      </c>
    </row>
    <row r="1571" spans="3:3" x14ac:dyDescent="0.3">
      <c r="C1571">
        <v>47</v>
      </c>
    </row>
    <row r="1572" spans="3:3" x14ac:dyDescent="0.3">
      <c r="C1572">
        <v>54</v>
      </c>
    </row>
    <row r="1573" spans="3:3" x14ac:dyDescent="0.3">
      <c r="C1573">
        <v>9</v>
      </c>
    </row>
    <row r="1574" spans="3:3" x14ac:dyDescent="0.3">
      <c r="C1574">
        <v>213</v>
      </c>
    </row>
    <row r="1575" spans="3:3" x14ac:dyDescent="0.3">
      <c r="C1575">
        <v>57</v>
      </c>
    </row>
    <row r="1576" spans="3:3" x14ac:dyDescent="0.3">
      <c r="C1576">
        <v>25</v>
      </c>
    </row>
    <row r="1577" spans="3:3" x14ac:dyDescent="0.3">
      <c r="C1577">
        <v>104</v>
      </c>
    </row>
    <row r="1578" spans="3:3" x14ac:dyDescent="0.3">
      <c r="C1578">
        <v>34</v>
      </c>
    </row>
    <row r="1579" spans="3:3" x14ac:dyDescent="0.3">
      <c r="C1579">
        <v>67</v>
      </c>
    </row>
    <row r="1580" spans="3:3" x14ac:dyDescent="0.3">
      <c r="C1580">
        <v>241</v>
      </c>
    </row>
    <row r="1581" spans="3:3" x14ac:dyDescent="0.3">
      <c r="C1581">
        <v>123</v>
      </c>
    </row>
    <row r="1582" spans="3:3" x14ac:dyDescent="0.3">
      <c r="C1582">
        <v>302</v>
      </c>
    </row>
    <row r="1583" spans="3:3" x14ac:dyDescent="0.3">
      <c r="C1583">
        <v>89</v>
      </c>
    </row>
    <row r="1584" spans="3:3" x14ac:dyDescent="0.3">
      <c r="C1584">
        <v>41</v>
      </c>
    </row>
    <row r="1585" spans="3:3" x14ac:dyDescent="0.3">
      <c r="C1585">
        <v>69</v>
      </c>
    </row>
    <row r="1586" spans="3:3" x14ac:dyDescent="0.3">
      <c r="C1586">
        <v>52</v>
      </c>
    </row>
    <row r="1587" spans="3:3" x14ac:dyDescent="0.3">
      <c r="C1587">
        <v>57</v>
      </c>
    </row>
    <row r="1588" spans="3:3" x14ac:dyDescent="0.3">
      <c r="C1588">
        <v>74</v>
      </c>
    </row>
    <row r="1589" spans="3:3" x14ac:dyDescent="0.3">
      <c r="C1589">
        <v>63</v>
      </c>
    </row>
    <row r="1590" spans="3:3" x14ac:dyDescent="0.3">
      <c r="C1590">
        <v>72</v>
      </c>
    </row>
    <row r="1591" spans="3:3" x14ac:dyDescent="0.3">
      <c r="C1591">
        <v>71</v>
      </c>
    </row>
    <row r="1592" spans="3:3" x14ac:dyDescent="0.3">
      <c r="C1592">
        <v>21</v>
      </c>
    </row>
    <row r="1593" spans="3:3" x14ac:dyDescent="0.3">
      <c r="C1593">
        <v>930</v>
      </c>
    </row>
    <row r="1594" spans="3:3" x14ac:dyDescent="0.3">
      <c r="C1594">
        <v>55</v>
      </c>
    </row>
    <row r="1595" spans="3:3" x14ac:dyDescent="0.3">
      <c r="C1595">
        <v>61</v>
      </c>
    </row>
    <row r="1596" spans="3:3" x14ac:dyDescent="0.3">
      <c r="C1596">
        <v>82</v>
      </c>
    </row>
    <row r="1597" spans="3:3" x14ac:dyDescent="0.3">
      <c r="C1597">
        <v>71</v>
      </c>
    </row>
    <row r="1598" spans="3:3" x14ac:dyDescent="0.3">
      <c r="C1598">
        <v>117</v>
      </c>
    </row>
    <row r="1599" spans="3:3" x14ac:dyDescent="0.3">
      <c r="C1599">
        <v>29</v>
      </c>
    </row>
    <row r="1600" spans="3:3" x14ac:dyDescent="0.3">
      <c r="C1600">
        <v>74</v>
      </c>
    </row>
    <row r="1601" spans="3:3" x14ac:dyDescent="0.3">
      <c r="C1601">
        <v>23</v>
      </c>
    </row>
    <row r="1602" spans="3:3" x14ac:dyDescent="0.3">
      <c r="C1602">
        <v>60</v>
      </c>
    </row>
    <row r="1603" spans="3:3" x14ac:dyDescent="0.3">
      <c r="C1603">
        <v>55</v>
      </c>
    </row>
    <row r="1604" spans="3:3" x14ac:dyDescent="0.3">
      <c r="C1604">
        <v>51</v>
      </c>
    </row>
    <row r="1605" spans="3:3" x14ac:dyDescent="0.3">
      <c r="C1605">
        <v>78</v>
      </c>
    </row>
    <row r="1606" spans="3:3" x14ac:dyDescent="0.3">
      <c r="C1606">
        <v>62</v>
      </c>
    </row>
    <row r="1607" spans="3:3" x14ac:dyDescent="0.3">
      <c r="C1607">
        <v>45</v>
      </c>
    </row>
    <row r="1608" spans="3:3" x14ac:dyDescent="0.3">
      <c r="C1608">
        <v>15</v>
      </c>
    </row>
    <row r="1609" spans="3:3" x14ac:dyDescent="0.3">
      <c r="C1609">
        <v>151</v>
      </c>
    </row>
    <row r="1610" spans="3:3" x14ac:dyDescent="0.3">
      <c r="C1610">
        <v>68</v>
      </c>
    </row>
    <row r="1611" spans="3:3" x14ac:dyDescent="0.3">
      <c r="C1611">
        <v>46</v>
      </c>
    </row>
    <row r="1612" spans="3:3" x14ac:dyDescent="0.3">
      <c r="C1612">
        <v>24</v>
      </c>
    </row>
    <row r="1613" spans="3:3" x14ac:dyDescent="0.3">
      <c r="C1613">
        <v>70</v>
      </c>
    </row>
    <row r="1614" spans="3:3" x14ac:dyDescent="0.3">
      <c r="C1614">
        <v>244</v>
      </c>
    </row>
    <row r="1615" spans="3:3" x14ac:dyDescent="0.3">
      <c r="C1615">
        <v>82</v>
      </c>
    </row>
    <row r="1616" spans="3:3" x14ac:dyDescent="0.3">
      <c r="C1616">
        <v>226</v>
      </c>
    </row>
    <row r="1617" spans="3:3" x14ac:dyDescent="0.3">
      <c r="C1617">
        <v>60</v>
      </c>
    </row>
    <row r="1618" spans="3:3" x14ac:dyDescent="0.3">
      <c r="C1618">
        <v>322</v>
      </c>
    </row>
    <row r="1619" spans="3:3" x14ac:dyDescent="0.3">
      <c r="C1619">
        <v>94</v>
      </c>
    </row>
    <row r="1620" spans="3:3" x14ac:dyDescent="0.3">
      <c r="C1620">
        <v>47</v>
      </c>
    </row>
    <row r="1621" spans="3:3" x14ac:dyDescent="0.3">
      <c r="C1621">
        <v>115</v>
      </c>
    </row>
    <row r="1622" spans="3:3" x14ac:dyDescent="0.3">
      <c r="C1622">
        <v>134</v>
      </c>
    </row>
    <row r="1623" spans="3:3" x14ac:dyDescent="0.3">
      <c r="C1623">
        <v>35</v>
      </c>
    </row>
    <row r="1624" spans="3:3" x14ac:dyDescent="0.3">
      <c r="C1624">
        <v>104</v>
      </c>
    </row>
    <row r="1625" spans="3:3" x14ac:dyDescent="0.3">
      <c r="C1625">
        <v>184</v>
      </c>
    </row>
    <row r="1626" spans="3:3" x14ac:dyDescent="0.3">
      <c r="C1626">
        <v>119</v>
      </c>
    </row>
    <row r="1627" spans="3:3" x14ac:dyDescent="0.3">
      <c r="C1627">
        <v>59</v>
      </c>
    </row>
    <row r="1628" spans="3:3" x14ac:dyDescent="0.3">
      <c r="C1628">
        <v>113</v>
      </c>
    </row>
    <row r="1629" spans="3:3" x14ac:dyDescent="0.3">
      <c r="C1629">
        <v>84</v>
      </c>
    </row>
    <row r="1630" spans="3:3" x14ac:dyDescent="0.3">
      <c r="C1630">
        <v>74</v>
      </c>
    </row>
    <row r="1631" spans="3:3" x14ac:dyDescent="0.3">
      <c r="C1631">
        <v>216</v>
      </c>
    </row>
    <row r="1632" spans="3:3" x14ac:dyDescent="0.3">
      <c r="C1632">
        <v>39</v>
      </c>
    </row>
    <row r="1633" spans="3:3" x14ac:dyDescent="0.3">
      <c r="C1633">
        <v>21</v>
      </c>
    </row>
    <row r="1634" spans="3:3" x14ac:dyDescent="0.3">
      <c r="C1634">
        <v>30</v>
      </c>
    </row>
    <row r="1635" spans="3:3" x14ac:dyDescent="0.3">
      <c r="C1635">
        <v>37</v>
      </c>
    </row>
    <row r="1636" spans="3:3" x14ac:dyDescent="0.3">
      <c r="C1636">
        <v>202</v>
      </c>
    </row>
    <row r="1637" spans="3:3" x14ac:dyDescent="0.3">
      <c r="C1637">
        <v>37</v>
      </c>
    </row>
    <row r="1638" spans="3:3" x14ac:dyDescent="0.3">
      <c r="C1638">
        <v>28</v>
      </c>
    </row>
    <row r="1639" spans="3:3" x14ac:dyDescent="0.3">
      <c r="C1639">
        <v>26</v>
      </c>
    </row>
    <row r="1640" spans="3:3" x14ac:dyDescent="0.3">
      <c r="C1640">
        <v>61</v>
      </c>
    </row>
    <row r="1641" spans="3:3" x14ac:dyDescent="0.3">
      <c r="C1641">
        <v>115</v>
      </c>
    </row>
    <row r="1642" spans="3:3" x14ac:dyDescent="0.3">
      <c r="C1642">
        <v>181</v>
      </c>
    </row>
    <row r="1643" spans="3:3" x14ac:dyDescent="0.3">
      <c r="C1643">
        <v>110</v>
      </c>
    </row>
    <row r="1644" spans="3:3" x14ac:dyDescent="0.3">
      <c r="C1644">
        <v>269</v>
      </c>
    </row>
    <row r="1645" spans="3:3" x14ac:dyDescent="0.3">
      <c r="C1645">
        <v>79</v>
      </c>
    </row>
    <row r="1646" spans="3:3" x14ac:dyDescent="0.3">
      <c r="C1646">
        <v>104</v>
      </c>
    </row>
    <row r="1647" spans="3:3" x14ac:dyDescent="0.3">
      <c r="C1647">
        <v>34</v>
      </c>
    </row>
    <row r="1648" spans="3:3" x14ac:dyDescent="0.3">
      <c r="C1648">
        <v>167</v>
      </c>
    </row>
    <row r="1649" spans="3:3" x14ac:dyDescent="0.3">
      <c r="C1649">
        <v>183</v>
      </c>
    </row>
    <row r="1650" spans="3:3" x14ac:dyDescent="0.3">
      <c r="C1650">
        <v>71</v>
      </c>
    </row>
    <row r="1651" spans="3:3" x14ac:dyDescent="0.3">
      <c r="C1651">
        <v>69</v>
      </c>
    </row>
    <row r="1652" spans="3:3" x14ac:dyDescent="0.3">
      <c r="C1652">
        <v>270</v>
      </c>
    </row>
    <row r="1653" spans="3:3" x14ac:dyDescent="0.3">
      <c r="C1653">
        <v>193</v>
      </c>
    </row>
    <row r="1654" spans="3:3" x14ac:dyDescent="0.3">
      <c r="C1654">
        <v>57</v>
      </c>
    </row>
    <row r="1655" spans="3:3" x14ac:dyDescent="0.3">
      <c r="C1655">
        <v>200</v>
      </c>
    </row>
    <row r="1656" spans="3:3" x14ac:dyDescent="0.3">
      <c r="C1656">
        <v>88</v>
      </c>
    </row>
    <row r="1657" spans="3:3" x14ac:dyDescent="0.3">
      <c r="C1657">
        <v>213</v>
      </c>
    </row>
    <row r="1658" spans="3:3" x14ac:dyDescent="0.3">
      <c r="C1658">
        <v>20</v>
      </c>
    </row>
    <row r="1659" spans="3:3" x14ac:dyDescent="0.3">
      <c r="C1659">
        <v>50</v>
      </c>
    </row>
    <row r="1660" spans="3:3" x14ac:dyDescent="0.3">
      <c r="C1660">
        <v>115</v>
      </c>
    </row>
    <row r="1661" spans="3:3" x14ac:dyDescent="0.3">
      <c r="C1661">
        <v>186</v>
      </c>
    </row>
    <row r="1662" spans="3:3" x14ac:dyDescent="0.3">
      <c r="C1662">
        <v>18</v>
      </c>
    </row>
    <row r="1663" spans="3:3" x14ac:dyDescent="0.3">
      <c r="C1663">
        <v>176</v>
      </c>
    </row>
    <row r="1664" spans="3:3" x14ac:dyDescent="0.3">
      <c r="C1664">
        <v>41</v>
      </c>
    </row>
    <row r="1665" spans="3:3" x14ac:dyDescent="0.3">
      <c r="C1665">
        <v>75</v>
      </c>
    </row>
    <row r="1666" spans="3:3" x14ac:dyDescent="0.3">
      <c r="C1666">
        <v>97</v>
      </c>
    </row>
    <row r="1667" spans="3:3" x14ac:dyDescent="0.3">
      <c r="C1667">
        <v>73</v>
      </c>
    </row>
    <row r="1668" spans="3:3" x14ac:dyDescent="0.3">
      <c r="C1668">
        <v>49</v>
      </c>
    </row>
    <row r="1669" spans="3:3" x14ac:dyDescent="0.3">
      <c r="C1669">
        <v>134</v>
      </c>
    </row>
    <row r="1670" spans="3:3" x14ac:dyDescent="0.3">
      <c r="C1670">
        <v>68</v>
      </c>
    </row>
    <row r="1671" spans="3:3" x14ac:dyDescent="0.3">
      <c r="C1671">
        <v>49</v>
      </c>
    </row>
    <row r="1672" spans="3:3" x14ac:dyDescent="0.3">
      <c r="C1672">
        <v>63</v>
      </c>
    </row>
    <row r="1673" spans="3:3" x14ac:dyDescent="0.3">
      <c r="C1673">
        <v>163</v>
      </c>
    </row>
    <row r="1674" spans="3:3" x14ac:dyDescent="0.3">
      <c r="C1674">
        <v>288</v>
      </c>
    </row>
    <row r="1675" spans="3:3" x14ac:dyDescent="0.3">
      <c r="C1675">
        <v>42</v>
      </c>
    </row>
    <row r="1676" spans="3:3" x14ac:dyDescent="0.3">
      <c r="C1676">
        <v>70</v>
      </c>
    </row>
    <row r="1677" spans="3:3" x14ac:dyDescent="0.3">
      <c r="C1677">
        <v>30</v>
      </c>
    </row>
    <row r="1678" spans="3:3" x14ac:dyDescent="0.3">
      <c r="C1678">
        <v>51</v>
      </c>
    </row>
    <row r="1679" spans="3:3" x14ac:dyDescent="0.3">
      <c r="C1679">
        <v>145</v>
      </c>
    </row>
    <row r="1680" spans="3:3" x14ac:dyDescent="0.3">
      <c r="C1680">
        <v>21</v>
      </c>
    </row>
    <row r="1681" spans="3:3" x14ac:dyDescent="0.3">
      <c r="C1681">
        <v>286</v>
      </c>
    </row>
    <row r="1682" spans="3:3" x14ac:dyDescent="0.3">
      <c r="C1682">
        <v>12</v>
      </c>
    </row>
    <row r="1683" spans="3:3" x14ac:dyDescent="0.3">
      <c r="C1683">
        <v>100</v>
      </c>
    </row>
    <row r="1684" spans="3:3" x14ac:dyDescent="0.3">
      <c r="C1684">
        <v>100</v>
      </c>
    </row>
    <row r="1685" spans="3:3" x14ac:dyDescent="0.3">
      <c r="C1685">
        <v>34</v>
      </c>
    </row>
    <row r="1686" spans="3:3" x14ac:dyDescent="0.3">
      <c r="C1686">
        <v>63</v>
      </c>
    </row>
    <row r="1687" spans="3:3" x14ac:dyDescent="0.3">
      <c r="C1687">
        <v>30</v>
      </c>
    </row>
    <row r="1688" spans="3:3" x14ac:dyDescent="0.3">
      <c r="C1688">
        <v>47</v>
      </c>
    </row>
    <row r="1689" spans="3:3" x14ac:dyDescent="0.3">
      <c r="C1689">
        <v>237</v>
      </c>
    </row>
    <row r="1690" spans="3:3" x14ac:dyDescent="0.3">
      <c r="C1690">
        <v>47</v>
      </c>
    </row>
    <row r="1691" spans="3:3" x14ac:dyDescent="0.3">
      <c r="C1691">
        <v>15</v>
      </c>
    </row>
    <row r="1692" spans="3:3" x14ac:dyDescent="0.3">
      <c r="C1692">
        <v>81</v>
      </c>
    </row>
    <row r="1693" spans="3:3" x14ac:dyDescent="0.3">
      <c r="C1693">
        <v>122</v>
      </c>
    </row>
    <row r="1694" spans="3:3" x14ac:dyDescent="0.3">
      <c r="C1694">
        <v>34</v>
      </c>
    </row>
    <row r="1695" spans="3:3" x14ac:dyDescent="0.3">
      <c r="C1695">
        <v>207</v>
      </c>
    </row>
    <row r="1696" spans="3:3" x14ac:dyDescent="0.3">
      <c r="C1696">
        <v>25</v>
      </c>
    </row>
    <row r="1697" spans="3:3" x14ac:dyDescent="0.3">
      <c r="C1697">
        <v>72</v>
      </c>
    </row>
    <row r="1698" spans="3:3" x14ac:dyDescent="0.3">
      <c r="C1698">
        <v>14</v>
      </c>
    </row>
    <row r="1699" spans="3:3" x14ac:dyDescent="0.3">
      <c r="C1699">
        <v>15</v>
      </c>
    </row>
    <row r="1700" spans="3:3" x14ac:dyDescent="0.3">
      <c r="C1700">
        <v>91</v>
      </c>
    </row>
    <row r="1701" spans="3:3" x14ac:dyDescent="0.3">
      <c r="C1701">
        <v>24</v>
      </c>
    </row>
    <row r="1702" spans="3:3" x14ac:dyDescent="0.3">
      <c r="C1702">
        <v>27</v>
      </c>
    </row>
    <row r="1703" spans="3:3" x14ac:dyDescent="0.3">
      <c r="C1703">
        <v>47</v>
      </c>
    </row>
    <row r="1704" spans="3:3" x14ac:dyDescent="0.3">
      <c r="C1704">
        <v>44</v>
      </c>
    </row>
    <row r="1705" spans="3:3" x14ac:dyDescent="0.3">
      <c r="C1705">
        <v>72</v>
      </c>
    </row>
    <row r="1706" spans="3:3" x14ac:dyDescent="0.3">
      <c r="C1706">
        <v>63</v>
      </c>
    </row>
    <row r="1707" spans="3:3" x14ac:dyDescent="0.3">
      <c r="C1707">
        <v>88</v>
      </c>
    </row>
    <row r="1708" spans="3:3" x14ac:dyDescent="0.3">
      <c r="C1708">
        <v>70</v>
      </c>
    </row>
    <row r="1709" spans="3:3" x14ac:dyDescent="0.3">
      <c r="C1709">
        <v>50</v>
      </c>
    </row>
    <row r="1710" spans="3:3" x14ac:dyDescent="0.3">
      <c r="C1710">
        <v>35</v>
      </c>
    </row>
    <row r="1711" spans="3:3" x14ac:dyDescent="0.3">
      <c r="C1711">
        <v>175</v>
      </c>
    </row>
    <row r="1712" spans="3:3" x14ac:dyDescent="0.3">
      <c r="C1712">
        <v>20</v>
      </c>
    </row>
    <row r="1713" spans="3:3" x14ac:dyDescent="0.3">
      <c r="C1713">
        <v>54</v>
      </c>
    </row>
    <row r="1714" spans="3:3" x14ac:dyDescent="0.3">
      <c r="C1714">
        <v>20</v>
      </c>
    </row>
    <row r="1715" spans="3:3" x14ac:dyDescent="0.3">
      <c r="C1715">
        <v>57</v>
      </c>
    </row>
    <row r="1716" spans="3:3" x14ac:dyDescent="0.3">
      <c r="C1716">
        <v>31</v>
      </c>
    </row>
    <row r="1717" spans="3:3" x14ac:dyDescent="0.3">
      <c r="C1717">
        <v>31</v>
      </c>
    </row>
    <row r="1718" spans="3:3" x14ac:dyDescent="0.3">
      <c r="C1718">
        <v>45</v>
      </c>
    </row>
    <row r="1719" spans="3:3" x14ac:dyDescent="0.3">
      <c r="C1719">
        <v>41</v>
      </c>
    </row>
    <row r="1720" spans="3:3" x14ac:dyDescent="0.3">
      <c r="C1720">
        <v>29</v>
      </c>
    </row>
    <row r="1721" spans="3:3" x14ac:dyDescent="0.3">
      <c r="C1721">
        <v>58</v>
      </c>
    </row>
    <row r="1722" spans="3:3" x14ac:dyDescent="0.3">
      <c r="C1722">
        <v>89</v>
      </c>
    </row>
    <row r="1723" spans="3:3" x14ac:dyDescent="0.3">
      <c r="C1723">
        <v>125</v>
      </c>
    </row>
    <row r="1724" spans="3:3" x14ac:dyDescent="0.3">
      <c r="C1724">
        <v>18</v>
      </c>
    </row>
    <row r="1725" spans="3:3" x14ac:dyDescent="0.3">
      <c r="C1725">
        <v>32</v>
      </c>
    </row>
    <row r="1726" spans="3:3" x14ac:dyDescent="0.3">
      <c r="C1726">
        <v>16</v>
      </c>
    </row>
    <row r="1727" spans="3:3" x14ac:dyDescent="0.3">
      <c r="C1727">
        <v>38</v>
      </c>
    </row>
    <row r="1728" spans="3:3" x14ac:dyDescent="0.3">
      <c r="C1728">
        <v>15</v>
      </c>
    </row>
    <row r="1729" spans="3:3" x14ac:dyDescent="0.3">
      <c r="C1729">
        <v>23</v>
      </c>
    </row>
    <row r="1730" spans="3:3" x14ac:dyDescent="0.3">
      <c r="C1730">
        <v>49</v>
      </c>
    </row>
    <row r="1731" spans="3:3" x14ac:dyDescent="0.3">
      <c r="C1731">
        <v>10</v>
      </c>
    </row>
    <row r="1732" spans="3:3" x14ac:dyDescent="0.3">
      <c r="C1732">
        <v>15</v>
      </c>
    </row>
    <row r="1733" spans="3:3" x14ac:dyDescent="0.3">
      <c r="C1733">
        <v>57</v>
      </c>
    </row>
    <row r="1734" spans="3:3" x14ac:dyDescent="0.3">
      <c r="C1734">
        <v>33</v>
      </c>
    </row>
    <row r="1735" spans="3:3" x14ac:dyDescent="0.3">
      <c r="C1735">
        <v>9</v>
      </c>
    </row>
    <row r="1736" spans="3:3" x14ac:dyDescent="0.3">
      <c r="C1736">
        <v>26</v>
      </c>
    </row>
    <row r="1737" spans="3:3" x14ac:dyDescent="0.3">
      <c r="C1737">
        <v>69</v>
      </c>
    </row>
    <row r="1738" spans="3:3" x14ac:dyDescent="0.3">
      <c r="C1738">
        <v>65</v>
      </c>
    </row>
    <row r="1739" spans="3:3" x14ac:dyDescent="0.3">
      <c r="C1739">
        <v>83</v>
      </c>
    </row>
    <row r="1740" spans="3:3" x14ac:dyDescent="0.3">
      <c r="C1740">
        <v>111</v>
      </c>
    </row>
    <row r="1741" spans="3:3" x14ac:dyDescent="0.3">
      <c r="C1741">
        <v>46</v>
      </c>
    </row>
    <row r="1742" spans="3:3" x14ac:dyDescent="0.3">
      <c r="C1742">
        <v>63</v>
      </c>
    </row>
    <row r="1743" spans="3:3" x14ac:dyDescent="0.3">
      <c r="C1743">
        <v>9</v>
      </c>
    </row>
    <row r="1744" spans="3:3" x14ac:dyDescent="0.3">
      <c r="C1744">
        <v>34</v>
      </c>
    </row>
    <row r="1745" spans="3:3" x14ac:dyDescent="0.3">
      <c r="C1745">
        <v>112</v>
      </c>
    </row>
    <row r="1746" spans="3:3" x14ac:dyDescent="0.3">
      <c r="C1746">
        <v>47</v>
      </c>
    </row>
    <row r="1747" spans="3:3" x14ac:dyDescent="0.3">
      <c r="C1747">
        <v>38</v>
      </c>
    </row>
    <row r="1748" spans="3:3" x14ac:dyDescent="0.3">
      <c r="C1748">
        <v>28</v>
      </c>
    </row>
    <row r="1749" spans="3:3" x14ac:dyDescent="0.3">
      <c r="C1749">
        <v>78</v>
      </c>
    </row>
    <row r="1750" spans="3:3" x14ac:dyDescent="0.3">
      <c r="C1750">
        <v>23</v>
      </c>
    </row>
    <row r="1751" spans="3:3" x14ac:dyDescent="0.3">
      <c r="C1751">
        <v>40</v>
      </c>
    </row>
    <row r="1752" spans="3:3" x14ac:dyDescent="0.3">
      <c r="C1752">
        <v>13</v>
      </c>
    </row>
    <row r="1753" spans="3:3" x14ac:dyDescent="0.3">
      <c r="C1753">
        <v>18</v>
      </c>
    </row>
    <row r="1754" spans="3:3" x14ac:dyDescent="0.3">
      <c r="C1754">
        <v>22</v>
      </c>
    </row>
    <row r="1755" spans="3:3" x14ac:dyDescent="0.3">
      <c r="C1755">
        <v>79</v>
      </c>
    </row>
    <row r="1756" spans="3:3" x14ac:dyDescent="0.3">
      <c r="C1756">
        <v>14</v>
      </c>
    </row>
    <row r="1757" spans="3:3" x14ac:dyDescent="0.3">
      <c r="C1757">
        <v>51</v>
      </c>
    </row>
    <row r="1758" spans="3:3" x14ac:dyDescent="0.3">
      <c r="C1758">
        <v>54</v>
      </c>
    </row>
    <row r="1759" spans="3:3" x14ac:dyDescent="0.3">
      <c r="C1759">
        <v>70</v>
      </c>
    </row>
    <row r="1760" spans="3:3" x14ac:dyDescent="0.3">
      <c r="C1760">
        <v>44</v>
      </c>
    </row>
    <row r="1761" spans="3:3" x14ac:dyDescent="0.3">
      <c r="C1761">
        <v>55</v>
      </c>
    </row>
    <row r="1762" spans="3:3" x14ac:dyDescent="0.3">
      <c r="C1762">
        <v>15</v>
      </c>
    </row>
    <row r="1763" spans="3:3" x14ac:dyDescent="0.3">
      <c r="C1763">
        <v>27</v>
      </c>
    </row>
    <row r="1764" spans="3:3" x14ac:dyDescent="0.3">
      <c r="C1764">
        <v>21</v>
      </c>
    </row>
    <row r="1765" spans="3:3" x14ac:dyDescent="0.3">
      <c r="C1765">
        <v>162</v>
      </c>
    </row>
    <row r="1766" spans="3:3" x14ac:dyDescent="0.3">
      <c r="C1766">
        <v>23</v>
      </c>
    </row>
    <row r="1767" spans="3:3" x14ac:dyDescent="0.3">
      <c r="C1767">
        <v>72</v>
      </c>
    </row>
    <row r="1768" spans="3:3" x14ac:dyDescent="0.3">
      <c r="C1768">
        <v>68</v>
      </c>
    </row>
    <row r="1769" spans="3:3" x14ac:dyDescent="0.3">
      <c r="C1769">
        <v>20</v>
      </c>
    </row>
    <row r="1770" spans="3:3" x14ac:dyDescent="0.3">
      <c r="C1770">
        <v>26</v>
      </c>
    </row>
    <row r="1771" spans="3:3" x14ac:dyDescent="0.3">
      <c r="C1771">
        <v>72</v>
      </c>
    </row>
    <row r="1772" spans="3:3" x14ac:dyDescent="0.3">
      <c r="C1772">
        <v>3</v>
      </c>
    </row>
    <row r="1773" spans="3:3" x14ac:dyDescent="0.3">
      <c r="C1773">
        <v>18</v>
      </c>
    </row>
    <row r="1774" spans="3:3" x14ac:dyDescent="0.3">
      <c r="C1774">
        <v>30</v>
      </c>
    </row>
    <row r="1775" spans="3:3" x14ac:dyDescent="0.3">
      <c r="C1775">
        <v>23</v>
      </c>
    </row>
    <row r="1776" spans="3:3" x14ac:dyDescent="0.3">
      <c r="C1776">
        <v>54</v>
      </c>
    </row>
    <row r="1777" spans="3:3" x14ac:dyDescent="0.3">
      <c r="C1777">
        <v>26</v>
      </c>
    </row>
    <row r="1778" spans="3:3" x14ac:dyDescent="0.3">
      <c r="C1778">
        <v>9</v>
      </c>
    </row>
    <row r="1779" spans="3:3" x14ac:dyDescent="0.3">
      <c r="C1779">
        <v>27</v>
      </c>
    </row>
    <row r="1780" spans="3:3" x14ac:dyDescent="0.3">
      <c r="C1780">
        <v>30</v>
      </c>
    </row>
    <row r="1781" spans="3:3" x14ac:dyDescent="0.3">
      <c r="C1781">
        <v>52</v>
      </c>
    </row>
    <row r="1782" spans="3:3" x14ac:dyDescent="0.3">
      <c r="C1782">
        <v>17</v>
      </c>
    </row>
    <row r="1783" spans="3:3" x14ac:dyDescent="0.3">
      <c r="C1783">
        <v>19</v>
      </c>
    </row>
    <row r="1784" spans="3:3" x14ac:dyDescent="0.3">
      <c r="C1784">
        <v>77</v>
      </c>
    </row>
    <row r="1785" spans="3:3" x14ac:dyDescent="0.3">
      <c r="C1785">
        <v>21</v>
      </c>
    </row>
    <row r="1786" spans="3:3" x14ac:dyDescent="0.3">
      <c r="C1786">
        <v>38</v>
      </c>
    </row>
    <row r="1787" spans="3:3" x14ac:dyDescent="0.3">
      <c r="C1787">
        <v>28</v>
      </c>
    </row>
    <row r="1788" spans="3:3" x14ac:dyDescent="0.3">
      <c r="C1788">
        <v>48</v>
      </c>
    </row>
    <row r="1789" spans="3:3" x14ac:dyDescent="0.3">
      <c r="C1789">
        <v>46</v>
      </c>
    </row>
    <row r="1790" spans="3:3" x14ac:dyDescent="0.3">
      <c r="C1790">
        <v>30</v>
      </c>
    </row>
    <row r="1791" spans="3:3" x14ac:dyDescent="0.3">
      <c r="C1791">
        <v>64</v>
      </c>
    </row>
    <row r="1792" spans="3:3" x14ac:dyDescent="0.3">
      <c r="C1792">
        <v>15</v>
      </c>
    </row>
    <row r="1793" spans="3:3" x14ac:dyDescent="0.3">
      <c r="C1793">
        <v>41</v>
      </c>
    </row>
    <row r="1794" spans="3:3" x14ac:dyDescent="0.3">
      <c r="C1794">
        <v>35</v>
      </c>
    </row>
    <row r="1795" spans="3:3" x14ac:dyDescent="0.3">
      <c r="C1795">
        <v>45</v>
      </c>
    </row>
    <row r="1796" spans="3:3" x14ac:dyDescent="0.3">
      <c r="C1796">
        <v>62</v>
      </c>
    </row>
    <row r="1797" spans="3:3" x14ac:dyDescent="0.3">
      <c r="C1797">
        <v>22</v>
      </c>
    </row>
    <row r="1798" spans="3:3" x14ac:dyDescent="0.3">
      <c r="C1798">
        <v>18</v>
      </c>
    </row>
    <row r="1799" spans="3:3" x14ac:dyDescent="0.3">
      <c r="C1799">
        <v>12</v>
      </c>
    </row>
    <row r="1800" spans="3:3" x14ac:dyDescent="0.3">
      <c r="C1800">
        <v>44</v>
      </c>
    </row>
    <row r="1801" spans="3:3" x14ac:dyDescent="0.3">
      <c r="C1801">
        <v>27</v>
      </c>
    </row>
    <row r="1802" spans="3:3" x14ac:dyDescent="0.3">
      <c r="C1802">
        <v>38</v>
      </c>
    </row>
    <row r="1803" spans="3:3" x14ac:dyDescent="0.3">
      <c r="C1803">
        <v>28</v>
      </c>
    </row>
    <row r="1804" spans="3:3" x14ac:dyDescent="0.3">
      <c r="C1804">
        <v>24</v>
      </c>
    </row>
    <row r="1805" spans="3:3" x14ac:dyDescent="0.3">
      <c r="C1805">
        <v>65</v>
      </c>
    </row>
    <row r="1806" spans="3:3" x14ac:dyDescent="0.3">
      <c r="C1806">
        <v>46</v>
      </c>
    </row>
    <row r="1807" spans="3:3" x14ac:dyDescent="0.3">
      <c r="C1807">
        <v>85</v>
      </c>
    </row>
    <row r="1808" spans="3:3" x14ac:dyDescent="0.3">
      <c r="C1808">
        <v>66</v>
      </c>
    </row>
    <row r="1809" spans="3:3" x14ac:dyDescent="0.3">
      <c r="C1809">
        <v>165</v>
      </c>
    </row>
    <row r="1810" spans="3:3" x14ac:dyDescent="0.3">
      <c r="C1810">
        <v>17</v>
      </c>
    </row>
    <row r="1811" spans="3:3" x14ac:dyDescent="0.3">
      <c r="C1811">
        <v>3</v>
      </c>
    </row>
    <row r="1812" spans="3:3" x14ac:dyDescent="0.3">
      <c r="C1812">
        <v>17</v>
      </c>
    </row>
    <row r="1813" spans="3:3" x14ac:dyDescent="0.3">
      <c r="C1813">
        <v>91</v>
      </c>
    </row>
    <row r="1814" spans="3:3" x14ac:dyDescent="0.3">
      <c r="C1814">
        <v>67</v>
      </c>
    </row>
    <row r="1815" spans="3:3" x14ac:dyDescent="0.3">
      <c r="C1815">
        <v>18</v>
      </c>
    </row>
    <row r="1816" spans="3:3" x14ac:dyDescent="0.3">
      <c r="C1816">
        <v>21</v>
      </c>
    </row>
    <row r="1817" spans="3:3" x14ac:dyDescent="0.3">
      <c r="C1817">
        <v>40</v>
      </c>
    </row>
    <row r="1818" spans="3:3" x14ac:dyDescent="0.3">
      <c r="C1818">
        <v>78</v>
      </c>
    </row>
    <row r="1819" spans="3:3" x14ac:dyDescent="0.3">
      <c r="C1819">
        <v>26</v>
      </c>
    </row>
    <row r="1820" spans="3:3" x14ac:dyDescent="0.3">
      <c r="C1820">
        <v>14</v>
      </c>
    </row>
    <row r="1821" spans="3:3" x14ac:dyDescent="0.3">
      <c r="C1821">
        <v>44</v>
      </c>
    </row>
    <row r="1822" spans="3:3" x14ac:dyDescent="0.3">
      <c r="C1822">
        <v>9</v>
      </c>
    </row>
    <row r="1823" spans="3:3" x14ac:dyDescent="0.3">
      <c r="C1823">
        <v>30</v>
      </c>
    </row>
    <row r="1824" spans="3:3" x14ac:dyDescent="0.3">
      <c r="C1824">
        <v>45</v>
      </c>
    </row>
    <row r="1825" spans="3:3" x14ac:dyDescent="0.3">
      <c r="C1825">
        <v>56</v>
      </c>
    </row>
    <row r="1826" spans="3:3" x14ac:dyDescent="0.3">
      <c r="C1826">
        <v>46</v>
      </c>
    </row>
    <row r="1827" spans="3:3" x14ac:dyDescent="0.3">
      <c r="C1827">
        <v>34</v>
      </c>
    </row>
    <row r="1828" spans="3:3" x14ac:dyDescent="0.3">
      <c r="C1828">
        <v>98</v>
      </c>
    </row>
    <row r="1829" spans="3:3" x14ac:dyDescent="0.3">
      <c r="C1829">
        <v>46</v>
      </c>
    </row>
    <row r="1830" spans="3:3" x14ac:dyDescent="0.3">
      <c r="C1830">
        <v>10</v>
      </c>
    </row>
    <row r="1831" spans="3:3" x14ac:dyDescent="0.3">
      <c r="C1831">
        <v>76</v>
      </c>
    </row>
    <row r="1832" spans="3:3" x14ac:dyDescent="0.3">
      <c r="C1832">
        <v>104</v>
      </c>
    </row>
    <row r="1833" spans="3:3" x14ac:dyDescent="0.3">
      <c r="C1833">
        <v>87</v>
      </c>
    </row>
    <row r="1834" spans="3:3" x14ac:dyDescent="0.3">
      <c r="C1834">
        <v>29</v>
      </c>
    </row>
    <row r="1835" spans="3:3" x14ac:dyDescent="0.3">
      <c r="C1835">
        <v>51</v>
      </c>
    </row>
    <row r="1836" spans="3:3" x14ac:dyDescent="0.3">
      <c r="C1836">
        <v>12</v>
      </c>
    </row>
    <row r="1837" spans="3:3" x14ac:dyDescent="0.3">
      <c r="C1837">
        <v>72</v>
      </c>
    </row>
    <row r="1838" spans="3:3" x14ac:dyDescent="0.3">
      <c r="C1838">
        <v>21</v>
      </c>
    </row>
    <row r="1839" spans="3:3" x14ac:dyDescent="0.3">
      <c r="C1839">
        <v>42</v>
      </c>
    </row>
    <row r="1840" spans="3:3" x14ac:dyDescent="0.3">
      <c r="C1840">
        <v>71</v>
      </c>
    </row>
    <row r="1841" spans="3:3" x14ac:dyDescent="0.3">
      <c r="C1841">
        <v>168</v>
      </c>
    </row>
    <row r="1842" spans="3:3" x14ac:dyDescent="0.3">
      <c r="C1842">
        <v>19</v>
      </c>
    </row>
    <row r="1843" spans="3:3" x14ac:dyDescent="0.3">
      <c r="C1843">
        <v>37</v>
      </c>
    </row>
    <row r="1844" spans="3:3" x14ac:dyDescent="0.3">
      <c r="C1844">
        <v>36</v>
      </c>
    </row>
    <row r="1845" spans="3:3" x14ac:dyDescent="0.3">
      <c r="C1845">
        <v>14</v>
      </c>
    </row>
    <row r="1846" spans="3:3" x14ac:dyDescent="0.3">
      <c r="C1846">
        <v>18</v>
      </c>
    </row>
    <row r="1847" spans="3:3" x14ac:dyDescent="0.3">
      <c r="C1847">
        <v>82</v>
      </c>
    </row>
    <row r="1848" spans="3:3" x14ac:dyDescent="0.3">
      <c r="C1848">
        <v>43</v>
      </c>
    </row>
    <row r="1849" spans="3:3" x14ac:dyDescent="0.3">
      <c r="C1849">
        <v>8</v>
      </c>
    </row>
    <row r="1850" spans="3:3" x14ac:dyDescent="0.3">
      <c r="C1850">
        <v>45</v>
      </c>
    </row>
    <row r="1851" spans="3:3" x14ac:dyDescent="0.3">
      <c r="C1851">
        <v>20</v>
      </c>
    </row>
    <row r="1852" spans="3:3" x14ac:dyDescent="0.3">
      <c r="C1852">
        <v>31</v>
      </c>
    </row>
    <row r="1853" spans="3:3" x14ac:dyDescent="0.3">
      <c r="C1853">
        <v>25</v>
      </c>
    </row>
    <row r="1854" spans="3:3" x14ac:dyDescent="0.3">
      <c r="C1854">
        <v>14</v>
      </c>
    </row>
    <row r="1855" spans="3:3" x14ac:dyDescent="0.3">
      <c r="C1855">
        <v>45</v>
      </c>
    </row>
    <row r="1856" spans="3:3" x14ac:dyDescent="0.3">
      <c r="C1856">
        <v>20</v>
      </c>
    </row>
    <row r="1857" spans="3:3" x14ac:dyDescent="0.3">
      <c r="C1857">
        <v>39</v>
      </c>
    </row>
    <row r="1858" spans="3:3" x14ac:dyDescent="0.3">
      <c r="C1858">
        <v>16</v>
      </c>
    </row>
    <row r="1859" spans="3:3" x14ac:dyDescent="0.3">
      <c r="C1859">
        <v>37</v>
      </c>
    </row>
    <row r="1860" spans="3:3" x14ac:dyDescent="0.3">
      <c r="C1860">
        <v>14</v>
      </c>
    </row>
    <row r="1861" spans="3:3" x14ac:dyDescent="0.3">
      <c r="C1861">
        <v>21</v>
      </c>
    </row>
    <row r="1862" spans="3:3" x14ac:dyDescent="0.3">
      <c r="C1862">
        <v>69</v>
      </c>
    </row>
    <row r="1863" spans="3:3" x14ac:dyDescent="0.3">
      <c r="C1863">
        <v>16</v>
      </c>
    </row>
    <row r="1864" spans="3:3" x14ac:dyDescent="0.3">
      <c r="C1864">
        <v>55</v>
      </c>
    </row>
    <row r="1865" spans="3:3" x14ac:dyDescent="0.3">
      <c r="C1865">
        <v>27</v>
      </c>
    </row>
    <row r="1866" spans="3:3" x14ac:dyDescent="0.3">
      <c r="C1866">
        <v>36</v>
      </c>
    </row>
    <row r="1867" spans="3:3" x14ac:dyDescent="0.3">
      <c r="C1867">
        <v>19</v>
      </c>
    </row>
    <row r="1868" spans="3:3" x14ac:dyDescent="0.3">
      <c r="C1868">
        <v>12</v>
      </c>
    </row>
    <row r="1869" spans="3:3" x14ac:dyDescent="0.3">
      <c r="C1869">
        <v>17</v>
      </c>
    </row>
    <row r="1870" spans="3:3" x14ac:dyDescent="0.3">
      <c r="C1870">
        <v>114</v>
      </c>
    </row>
    <row r="1871" spans="3:3" x14ac:dyDescent="0.3">
      <c r="C1871">
        <v>93</v>
      </c>
    </row>
    <row r="1872" spans="3:3" x14ac:dyDescent="0.3">
      <c r="C1872">
        <v>36</v>
      </c>
    </row>
    <row r="1873" spans="3:3" x14ac:dyDescent="0.3">
      <c r="C1873">
        <v>61</v>
      </c>
    </row>
    <row r="1874" spans="3:3" x14ac:dyDescent="0.3">
      <c r="C1874">
        <v>47</v>
      </c>
    </row>
    <row r="1875" spans="3:3" x14ac:dyDescent="0.3">
      <c r="C1875">
        <v>17</v>
      </c>
    </row>
    <row r="1876" spans="3:3" x14ac:dyDescent="0.3">
      <c r="C1876">
        <v>63</v>
      </c>
    </row>
    <row r="1877" spans="3:3" x14ac:dyDescent="0.3">
      <c r="C1877">
        <v>9</v>
      </c>
    </row>
    <row r="1878" spans="3:3" x14ac:dyDescent="0.3">
      <c r="C1878">
        <v>30</v>
      </c>
    </row>
    <row r="1879" spans="3:3" x14ac:dyDescent="0.3">
      <c r="C1879">
        <v>23</v>
      </c>
    </row>
    <row r="1880" spans="3:3" x14ac:dyDescent="0.3">
      <c r="C1880">
        <v>33</v>
      </c>
    </row>
    <row r="1881" spans="3:3" x14ac:dyDescent="0.3">
      <c r="C1881">
        <v>39</v>
      </c>
    </row>
    <row r="1882" spans="3:3" x14ac:dyDescent="0.3">
      <c r="C1882">
        <v>17</v>
      </c>
    </row>
    <row r="1883" spans="3:3" x14ac:dyDescent="0.3">
      <c r="C1883">
        <v>6</v>
      </c>
    </row>
    <row r="1884" spans="3:3" x14ac:dyDescent="0.3">
      <c r="C1884">
        <v>39</v>
      </c>
    </row>
    <row r="1885" spans="3:3" x14ac:dyDescent="0.3">
      <c r="C1885">
        <v>57</v>
      </c>
    </row>
    <row r="1886" spans="3:3" x14ac:dyDescent="0.3">
      <c r="C1886">
        <v>56</v>
      </c>
    </row>
    <row r="1887" spans="3:3" x14ac:dyDescent="0.3">
      <c r="C1887">
        <v>13</v>
      </c>
    </row>
    <row r="1888" spans="3:3" x14ac:dyDescent="0.3">
      <c r="C1888">
        <v>95</v>
      </c>
    </row>
    <row r="1889" spans="3:3" x14ac:dyDescent="0.3">
      <c r="C1889">
        <v>80</v>
      </c>
    </row>
    <row r="1890" spans="3:3" x14ac:dyDescent="0.3">
      <c r="C1890">
        <v>133</v>
      </c>
    </row>
    <row r="1891" spans="3:3" x14ac:dyDescent="0.3">
      <c r="C1891">
        <v>44</v>
      </c>
    </row>
    <row r="1892" spans="3:3" x14ac:dyDescent="0.3">
      <c r="C1892">
        <v>30</v>
      </c>
    </row>
    <row r="1893" spans="3:3" x14ac:dyDescent="0.3">
      <c r="C1893">
        <v>56</v>
      </c>
    </row>
    <row r="1894" spans="3:3" x14ac:dyDescent="0.3">
      <c r="C1894">
        <v>66</v>
      </c>
    </row>
    <row r="1895" spans="3:3" x14ac:dyDescent="0.3">
      <c r="C1895">
        <v>29</v>
      </c>
    </row>
    <row r="1896" spans="3:3" x14ac:dyDescent="0.3">
      <c r="C1896">
        <v>72</v>
      </c>
    </row>
    <row r="1897" spans="3:3" x14ac:dyDescent="0.3">
      <c r="C1897">
        <v>27</v>
      </c>
    </row>
    <row r="1898" spans="3:3" x14ac:dyDescent="0.3">
      <c r="C1898">
        <v>10</v>
      </c>
    </row>
    <row r="1899" spans="3:3" x14ac:dyDescent="0.3">
      <c r="C1899">
        <v>35</v>
      </c>
    </row>
    <row r="1900" spans="3:3" x14ac:dyDescent="0.3">
      <c r="C1900">
        <v>29</v>
      </c>
    </row>
    <row r="1901" spans="3:3" x14ac:dyDescent="0.3">
      <c r="C1901">
        <v>13</v>
      </c>
    </row>
    <row r="1902" spans="3:3" x14ac:dyDescent="0.3">
      <c r="C1902">
        <v>72</v>
      </c>
    </row>
    <row r="1903" spans="3:3" x14ac:dyDescent="0.3">
      <c r="C1903">
        <v>78</v>
      </c>
    </row>
    <row r="1904" spans="3:3" x14ac:dyDescent="0.3">
      <c r="C1904">
        <v>49</v>
      </c>
    </row>
    <row r="1905" spans="3:3" x14ac:dyDescent="0.3">
      <c r="C1905">
        <v>42</v>
      </c>
    </row>
    <row r="1906" spans="3:3" x14ac:dyDescent="0.3">
      <c r="C1906">
        <v>35</v>
      </c>
    </row>
    <row r="1907" spans="3:3" x14ac:dyDescent="0.3">
      <c r="C1907">
        <v>42</v>
      </c>
    </row>
    <row r="1908" spans="3:3" x14ac:dyDescent="0.3">
      <c r="C1908">
        <v>42</v>
      </c>
    </row>
    <row r="1909" spans="3:3" x14ac:dyDescent="0.3">
      <c r="C1909">
        <v>31</v>
      </c>
    </row>
    <row r="1910" spans="3:3" x14ac:dyDescent="0.3">
      <c r="C1910">
        <v>38</v>
      </c>
    </row>
    <row r="1911" spans="3:3" x14ac:dyDescent="0.3">
      <c r="C1911">
        <v>8</v>
      </c>
    </row>
    <row r="1912" spans="3:3" x14ac:dyDescent="0.3">
      <c r="C1912">
        <v>39</v>
      </c>
    </row>
    <row r="1913" spans="3:3" x14ac:dyDescent="0.3">
      <c r="C1913">
        <v>29</v>
      </c>
    </row>
    <row r="1914" spans="3:3" x14ac:dyDescent="0.3">
      <c r="C1914">
        <v>72</v>
      </c>
    </row>
    <row r="1915" spans="3:3" x14ac:dyDescent="0.3">
      <c r="C1915">
        <v>15</v>
      </c>
    </row>
    <row r="1916" spans="3:3" x14ac:dyDescent="0.3">
      <c r="C1916">
        <v>33</v>
      </c>
    </row>
    <row r="1917" spans="3:3" x14ac:dyDescent="0.3">
      <c r="C1917">
        <v>15</v>
      </c>
    </row>
    <row r="1918" spans="3:3" x14ac:dyDescent="0.3">
      <c r="C1918">
        <v>19</v>
      </c>
    </row>
    <row r="1919" spans="3:3" x14ac:dyDescent="0.3">
      <c r="C1919">
        <v>17</v>
      </c>
    </row>
    <row r="1920" spans="3:3" x14ac:dyDescent="0.3">
      <c r="C1920">
        <v>44</v>
      </c>
    </row>
    <row r="1921" spans="3:3" x14ac:dyDescent="0.3">
      <c r="C1921">
        <v>10</v>
      </c>
    </row>
    <row r="1922" spans="3:3" x14ac:dyDescent="0.3">
      <c r="C1922">
        <v>46</v>
      </c>
    </row>
    <row r="1923" spans="3:3" x14ac:dyDescent="0.3">
      <c r="C1923">
        <v>11</v>
      </c>
    </row>
    <row r="1924" spans="3:3" x14ac:dyDescent="0.3">
      <c r="C1924">
        <v>13</v>
      </c>
    </row>
    <row r="1925" spans="3:3" x14ac:dyDescent="0.3">
      <c r="C1925">
        <v>33</v>
      </c>
    </row>
    <row r="1926" spans="3:3" x14ac:dyDescent="0.3">
      <c r="C1926">
        <v>28</v>
      </c>
    </row>
    <row r="1927" spans="3:3" x14ac:dyDescent="0.3">
      <c r="C1927">
        <v>21</v>
      </c>
    </row>
    <row r="1928" spans="3:3" x14ac:dyDescent="0.3">
      <c r="C1928">
        <v>13</v>
      </c>
    </row>
    <row r="1929" spans="3:3" x14ac:dyDescent="0.3">
      <c r="C1929">
        <v>34</v>
      </c>
    </row>
    <row r="1930" spans="3:3" x14ac:dyDescent="0.3">
      <c r="C1930">
        <v>80</v>
      </c>
    </row>
    <row r="1931" spans="3:3" x14ac:dyDescent="0.3">
      <c r="C1931">
        <v>74</v>
      </c>
    </row>
    <row r="1932" spans="3:3" x14ac:dyDescent="0.3">
      <c r="C1932">
        <v>7</v>
      </c>
    </row>
    <row r="1933" spans="3:3" x14ac:dyDescent="0.3">
      <c r="C1933">
        <v>34</v>
      </c>
    </row>
    <row r="1934" spans="3:3" x14ac:dyDescent="0.3">
      <c r="C1934">
        <v>86</v>
      </c>
    </row>
    <row r="1935" spans="3:3" x14ac:dyDescent="0.3">
      <c r="C1935">
        <v>37</v>
      </c>
    </row>
    <row r="1936" spans="3:3" x14ac:dyDescent="0.3">
      <c r="C1936">
        <v>18</v>
      </c>
    </row>
    <row r="1937" spans="3:3" x14ac:dyDescent="0.3">
      <c r="C1937">
        <v>22</v>
      </c>
    </row>
    <row r="1938" spans="3:3" x14ac:dyDescent="0.3">
      <c r="C1938">
        <v>26</v>
      </c>
    </row>
    <row r="1939" spans="3:3" x14ac:dyDescent="0.3">
      <c r="C1939">
        <v>27</v>
      </c>
    </row>
    <row r="1940" spans="3:3" x14ac:dyDescent="0.3">
      <c r="C1940">
        <v>8</v>
      </c>
    </row>
    <row r="1941" spans="3:3" x14ac:dyDescent="0.3">
      <c r="C1941">
        <v>204</v>
      </c>
    </row>
    <row r="1942" spans="3:3" x14ac:dyDescent="0.3">
      <c r="C1942">
        <v>46</v>
      </c>
    </row>
    <row r="1943" spans="3:3" x14ac:dyDescent="0.3">
      <c r="C1943">
        <v>17</v>
      </c>
    </row>
    <row r="1944" spans="3:3" x14ac:dyDescent="0.3">
      <c r="C1944">
        <v>28</v>
      </c>
    </row>
    <row r="1945" spans="3:3" x14ac:dyDescent="0.3">
      <c r="C1945">
        <v>83</v>
      </c>
    </row>
    <row r="1946" spans="3:3" x14ac:dyDescent="0.3">
      <c r="C1946">
        <v>13</v>
      </c>
    </row>
    <row r="1947" spans="3:3" x14ac:dyDescent="0.3">
      <c r="C1947">
        <v>8</v>
      </c>
    </row>
    <row r="1948" spans="3:3" x14ac:dyDescent="0.3">
      <c r="C1948">
        <v>32</v>
      </c>
    </row>
    <row r="1949" spans="3:3" x14ac:dyDescent="0.3">
      <c r="C1949">
        <v>85</v>
      </c>
    </row>
    <row r="1950" spans="3:3" x14ac:dyDescent="0.3">
      <c r="C1950">
        <v>29</v>
      </c>
    </row>
    <row r="1951" spans="3:3" x14ac:dyDescent="0.3">
      <c r="C1951">
        <v>24</v>
      </c>
    </row>
    <row r="1952" spans="3:3" x14ac:dyDescent="0.3">
      <c r="C1952">
        <v>8</v>
      </c>
    </row>
    <row r="1953" spans="3:3" x14ac:dyDescent="0.3">
      <c r="C1953">
        <v>19</v>
      </c>
    </row>
    <row r="1954" spans="3:3" x14ac:dyDescent="0.3">
      <c r="C1954">
        <v>336</v>
      </c>
    </row>
    <row r="1955" spans="3:3" x14ac:dyDescent="0.3">
      <c r="C1955">
        <v>13</v>
      </c>
    </row>
    <row r="1956" spans="3:3" x14ac:dyDescent="0.3">
      <c r="C1956">
        <v>42</v>
      </c>
    </row>
    <row r="1957" spans="3:3" x14ac:dyDescent="0.3">
      <c r="C1957">
        <v>64</v>
      </c>
    </row>
    <row r="1958" spans="3:3" x14ac:dyDescent="0.3">
      <c r="C1958">
        <v>25</v>
      </c>
    </row>
    <row r="1959" spans="3:3" x14ac:dyDescent="0.3">
      <c r="C1959">
        <v>20</v>
      </c>
    </row>
    <row r="1960" spans="3:3" x14ac:dyDescent="0.3">
      <c r="C1960">
        <v>104</v>
      </c>
    </row>
    <row r="1961" spans="3:3" x14ac:dyDescent="0.3">
      <c r="C1961">
        <v>53</v>
      </c>
    </row>
    <row r="1962" spans="3:3" x14ac:dyDescent="0.3">
      <c r="C1962">
        <v>14</v>
      </c>
    </row>
    <row r="1963" spans="3:3" x14ac:dyDescent="0.3">
      <c r="C1963">
        <v>20</v>
      </c>
    </row>
    <row r="1964" spans="3:3" x14ac:dyDescent="0.3">
      <c r="C1964">
        <v>558</v>
      </c>
    </row>
    <row r="1965" spans="3:3" x14ac:dyDescent="0.3">
      <c r="C1965">
        <v>22</v>
      </c>
    </row>
    <row r="1966" spans="3:3" x14ac:dyDescent="0.3">
      <c r="C1966">
        <v>24</v>
      </c>
    </row>
    <row r="1967" spans="3:3" x14ac:dyDescent="0.3">
      <c r="C1967">
        <v>74</v>
      </c>
    </row>
    <row r="1968" spans="3:3" x14ac:dyDescent="0.3">
      <c r="C1968">
        <v>54</v>
      </c>
    </row>
    <row r="1969" spans="3:3" x14ac:dyDescent="0.3">
      <c r="C1969">
        <v>31</v>
      </c>
    </row>
    <row r="1970" spans="3:3" x14ac:dyDescent="0.3">
      <c r="C1970">
        <v>25</v>
      </c>
    </row>
    <row r="1971" spans="3:3" x14ac:dyDescent="0.3">
      <c r="C1971">
        <v>17</v>
      </c>
    </row>
    <row r="1972" spans="3:3" x14ac:dyDescent="0.3">
      <c r="C1972">
        <v>12</v>
      </c>
    </row>
    <row r="1973" spans="3:3" x14ac:dyDescent="0.3">
      <c r="C1973">
        <v>38</v>
      </c>
    </row>
    <row r="1974" spans="3:3" x14ac:dyDescent="0.3">
      <c r="C1974">
        <v>41</v>
      </c>
    </row>
    <row r="1975" spans="3:3" x14ac:dyDescent="0.3">
      <c r="C1975">
        <v>19</v>
      </c>
    </row>
    <row r="1976" spans="3:3" x14ac:dyDescent="0.3">
      <c r="C1976">
        <v>41</v>
      </c>
    </row>
    <row r="1977" spans="3:3" x14ac:dyDescent="0.3">
      <c r="C1977">
        <v>26</v>
      </c>
    </row>
    <row r="1978" spans="3:3" x14ac:dyDescent="0.3">
      <c r="C1978">
        <v>25</v>
      </c>
    </row>
    <row r="1979" spans="3:3" x14ac:dyDescent="0.3">
      <c r="C1979">
        <v>9</v>
      </c>
    </row>
    <row r="1980" spans="3:3" x14ac:dyDescent="0.3">
      <c r="C1980">
        <v>78</v>
      </c>
    </row>
    <row r="1981" spans="3:3" x14ac:dyDescent="0.3">
      <c r="C1981">
        <v>45</v>
      </c>
    </row>
    <row r="1982" spans="3:3" x14ac:dyDescent="0.3">
      <c r="C1982">
        <v>102</v>
      </c>
    </row>
    <row r="1983" spans="3:3" x14ac:dyDescent="0.3">
      <c r="C1983">
        <v>5</v>
      </c>
    </row>
    <row r="1984" spans="3:3" x14ac:dyDescent="0.3">
      <c r="C1984">
        <v>27</v>
      </c>
    </row>
    <row r="1985" spans="3:3" x14ac:dyDescent="0.3">
      <c r="C1985">
        <v>37</v>
      </c>
    </row>
    <row r="1986" spans="3:3" x14ac:dyDescent="0.3">
      <c r="C1986">
        <v>14</v>
      </c>
    </row>
    <row r="1987" spans="3:3" x14ac:dyDescent="0.3">
      <c r="C1987">
        <v>27</v>
      </c>
    </row>
    <row r="1988" spans="3:3" x14ac:dyDescent="0.3">
      <c r="C1988">
        <v>45</v>
      </c>
    </row>
    <row r="1989" spans="3:3" x14ac:dyDescent="0.3">
      <c r="C1989">
        <v>49</v>
      </c>
    </row>
    <row r="1990" spans="3:3" x14ac:dyDescent="0.3">
      <c r="C1990">
        <v>24</v>
      </c>
    </row>
    <row r="1991" spans="3:3" x14ac:dyDescent="0.3">
      <c r="C1991">
        <v>112</v>
      </c>
    </row>
    <row r="1992" spans="3:3" x14ac:dyDescent="0.3">
      <c r="C1992">
        <v>23</v>
      </c>
    </row>
    <row r="1993" spans="3:3" x14ac:dyDescent="0.3">
      <c r="C1993">
        <v>54</v>
      </c>
    </row>
    <row r="1994" spans="3:3" x14ac:dyDescent="0.3">
      <c r="C1994">
        <v>28</v>
      </c>
    </row>
    <row r="1995" spans="3:3" x14ac:dyDescent="0.3">
      <c r="C1995">
        <v>11</v>
      </c>
    </row>
    <row r="1996" spans="3:3" x14ac:dyDescent="0.3">
      <c r="C1996">
        <v>62</v>
      </c>
    </row>
    <row r="1997" spans="3:3" x14ac:dyDescent="0.3">
      <c r="C1997">
        <v>73</v>
      </c>
    </row>
    <row r="1998" spans="3:3" x14ac:dyDescent="0.3">
      <c r="C1998">
        <v>18</v>
      </c>
    </row>
    <row r="1999" spans="3:3" x14ac:dyDescent="0.3">
      <c r="C1999">
        <v>35</v>
      </c>
    </row>
    <row r="2000" spans="3:3" x14ac:dyDescent="0.3">
      <c r="C2000">
        <v>43</v>
      </c>
    </row>
    <row r="2001" spans="3:3" x14ac:dyDescent="0.3">
      <c r="C2001">
        <v>36</v>
      </c>
    </row>
    <row r="2002" spans="3:3" x14ac:dyDescent="0.3">
      <c r="C2002">
        <v>62</v>
      </c>
    </row>
    <row r="2003" spans="3:3" x14ac:dyDescent="0.3">
      <c r="C2003">
        <v>15</v>
      </c>
    </row>
    <row r="2004" spans="3:3" x14ac:dyDescent="0.3">
      <c r="C2004">
        <v>33</v>
      </c>
    </row>
    <row r="2005" spans="3:3" x14ac:dyDescent="0.3">
      <c r="C2005">
        <v>27</v>
      </c>
    </row>
    <row r="2006" spans="3:3" x14ac:dyDescent="0.3">
      <c r="C2006">
        <v>17</v>
      </c>
    </row>
    <row r="2007" spans="3:3" x14ac:dyDescent="0.3">
      <c r="C2007">
        <v>4</v>
      </c>
    </row>
    <row r="2008" spans="3:3" x14ac:dyDescent="0.3">
      <c r="C2008">
        <v>53</v>
      </c>
    </row>
    <row r="2009" spans="3:3" x14ac:dyDescent="0.3">
      <c r="C2009">
        <v>49</v>
      </c>
    </row>
    <row r="2010" spans="3:3" x14ac:dyDescent="0.3">
      <c r="C2010">
        <v>57</v>
      </c>
    </row>
    <row r="2011" spans="3:3" x14ac:dyDescent="0.3">
      <c r="C2011">
        <v>69</v>
      </c>
    </row>
    <row r="2012" spans="3:3" x14ac:dyDescent="0.3">
      <c r="C2012">
        <v>15</v>
      </c>
    </row>
    <row r="2013" spans="3:3" x14ac:dyDescent="0.3">
      <c r="C2013">
        <v>64</v>
      </c>
    </row>
    <row r="2014" spans="3:3" x14ac:dyDescent="0.3">
      <c r="C2014">
        <v>20</v>
      </c>
    </row>
    <row r="2015" spans="3:3" x14ac:dyDescent="0.3">
      <c r="C2015">
        <v>27</v>
      </c>
    </row>
    <row r="2016" spans="3:3" x14ac:dyDescent="0.3">
      <c r="C2016">
        <v>21</v>
      </c>
    </row>
    <row r="2017" spans="3:3" x14ac:dyDescent="0.3">
      <c r="C2017">
        <v>31</v>
      </c>
    </row>
    <row r="2018" spans="3:3" x14ac:dyDescent="0.3">
      <c r="C2018">
        <v>51</v>
      </c>
    </row>
    <row r="2019" spans="3:3" x14ac:dyDescent="0.3">
      <c r="C2019">
        <v>57</v>
      </c>
    </row>
    <row r="2020" spans="3:3" x14ac:dyDescent="0.3">
      <c r="C2020">
        <v>20</v>
      </c>
    </row>
    <row r="2021" spans="3:3" x14ac:dyDescent="0.3">
      <c r="C2021">
        <v>71</v>
      </c>
    </row>
    <row r="2022" spans="3:3" x14ac:dyDescent="0.3">
      <c r="C2022">
        <v>72</v>
      </c>
    </row>
    <row r="2023" spans="3:3" x14ac:dyDescent="0.3">
      <c r="C2023">
        <v>45</v>
      </c>
    </row>
    <row r="2024" spans="3:3" x14ac:dyDescent="0.3">
      <c r="C2024">
        <v>51</v>
      </c>
    </row>
    <row r="2025" spans="3:3" x14ac:dyDescent="0.3">
      <c r="C2025">
        <v>56</v>
      </c>
    </row>
    <row r="2026" spans="3:3" x14ac:dyDescent="0.3">
      <c r="C2026">
        <v>17</v>
      </c>
    </row>
    <row r="2027" spans="3:3" x14ac:dyDescent="0.3">
      <c r="C2027">
        <v>197</v>
      </c>
    </row>
    <row r="2028" spans="3:3" x14ac:dyDescent="0.3">
      <c r="C2028">
        <v>70</v>
      </c>
    </row>
    <row r="2029" spans="3:3" x14ac:dyDescent="0.3">
      <c r="C2029">
        <v>21</v>
      </c>
    </row>
    <row r="2030" spans="3:3" x14ac:dyDescent="0.3">
      <c r="C2030">
        <v>34</v>
      </c>
    </row>
    <row r="2031" spans="3:3" x14ac:dyDescent="0.3">
      <c r="C2031">
        <v>39</v>
      </c>
    </row>
    <row r="2032" spans="3:3" x14ac:dyDescent="0.3">
      <c r="C2032">
        <v>78</v>
      </c>
    </row>
    <row r="2033" spans="3:3" x14ac:dyDescent="0.3">
      <c r="C2033">
        <v>48</v>
      </c>
    </row>
    <row r="2034" spans="3:3" x14ac:dyDescent="0.3">
      <c r="C2034">
        <v>29</v>
      </c>
    </row>
    <row r="2035" spans="3:3" x14ac:dyDescent="0.3">
      <c r="C2035">
        <v>73</v>
      </c>
    </row>
    <row r="2036" spans="3:3" x14ac:dyDescent="0.3">
      <c r="C2036">
        <v>8</v>
      </c>
    </row>
    <row r="2037" spans="3:3" x14ac:dyDescent="0.3">
      <c r="C2037">
        <v>17</v>
      </c>
    </row>
    <row r="2038" spans="3:3" x14ac:dyDescent="0.3">
      <c r="C2038">
        <v>9</v>
      </c>
    </row>
    <row r="2039" spans="3:3" x14ac:dyDescent="0.3">
      <c r="C2039">
        <v>17</v>
      </c>
    </row>
    <row r="2040" spans="3:3" x14ac:dyDescent="0.3">
      <c r="C2040">
        <v>33</v>
      </c>
    </row>
    <row r="2041" spans="3:3" x14ac:dyDescent="0.3">
      <c r="C2041">
        <v>38</v>
      </c>
    </row>
    <row r="2042" spans="3:3" x14ac:dyDescent="0.3">
      <c r="C2042">
        <v>79</v>
      </c>
    </row>
    <row r="2043" spans="3:3" x14ac:dyDescent="0.3">
      <c r="C2043">
        <v>46</v>
      </c>
    </row>
    <row r="2044" spans="3:3" x14ac:dyDescent="0.3">
      <c r="C2044">
        <v>20</v>
      </c>
    </row>
    <row r="2045" spans="3:3" x14ac:dyDescent="0.3">
      <c r="C2045">
        <v>20</v>
      </c>
    </row>
    <row r="2046" spans="3:3" x14ac:dyDescent="0.3">
      <c r="C2046">
        <v>13</v>
      </c>
    </row>
    <row r="2047" spans="3:3" x14ac:dyDescent="0.3">
      <c r="C2047">
        <v>22</v>
      </c>
    </row>
    <row r="2048" spans="3:3" x14ac:dyDescent="0.3">
      <c r="C2048">
        <v>36</v>
      </c>
    </row>
    <row r="2049" spans="3:3" x14ac:dyDescent="0.3">
      <c r="C2049">
        <v>40</v>
      </c>
    </row>
    <row r="2050" spans="3:3" x14ac:dyDescent="0.3">
      <c r="C2050">
        <v>9</v>
      </c>
    </row>
    <row r="2051" spans="3:3" x14ac:dyDescent="0.3">
      <c r="C2051">
        <v>19</v>
      </c>
    </row>
    <row r="2052" spans="3:3" x14ac:dyDescent="0.3">
      <c r="C2052">
        <v>14</v>
      </c>
    </row>
    <row r="2053" spans="3:3" x14ac:dyDescent="0.3">
      <c r="C2053">
        <v>38</v>
      </c>
    </row>
    <row r="2054" spans="3:3" x14ac:dyDescent="0.3">
      <c r="C2054">
        <v>58</v>
      </c>
    </row>
    <row r="2055" spans="3:3" x14ac:dyDescent="0.3">
      <c r="C2055">
        <v>28</v>
      </c>
    </row>
    <row r="2056" spans="3:3" x14ac:dyDescent="0.3">
      <c r="C2056">
        <v>17</v>
      </c>
    </row>
    <row r="2057" spans="3:3" x14ac:dyDescent="0.3">
      <c r="C2057">
        <v>12</v>
      </c>
    </row>
    <row r="2058" spans="3:3" x14ac:dyDescent="0.3">
      <c r="C2058">
        <v>40</v>
      </c>
    </row>
    <row r="2059" spans="3:3" x14ac:dyDescent="0.3">
      <c r="C2059">
        <v>57</v>
      </c>
    </row>
    <row r="2060" spans="3:3" x14ac:dyDescent="0.3">
      <c r="C2060">
        <v>114</v>
      </c>
    </row>
    <row r="2061" spans="3:3" x14ac:dyDescent="0.3">
      <c r="C2061">
        <v>31</v>
      </c>
    </row>
    <row r="2062" spans="3:3" x14ac:dyDescent="0.3">
      <c r="C2062">
        <v>3</v>
      </c>
    </row>
    <row r="2063" spans="3:3" x14ac:dyDescent="0.3">
      <c r="C2063">
        <v>16</v>
      </c>
    </row>
    <row r="2064" spans="3:3" x14ac:dyDescent="0.3">
      <c r="C2064">
        <v>199</v>
      </c>
    </row>
    <row r="2065" spans="3:3" x14ac:dyDescent="0.3">
      <c r="C2065">
        <v>31</v>
      </c>
    </row>
    <row r="2066" spans="3:3" x14ac:dyDescent="0.3">
      <c r="C2066">
        <v>30</v>
      </c>
    </row>
    <row r="2067" spans="3:3" x14ac:dyDescent="0.3">
      <c r="C2067">
        <v>34</v>
      </c>
    </row>
    <row r="2068" spans="3:3" x14ac:dyDescent="0.3">
      <c r="C2068">
        <v>18</v>
      </c>
    </row>
    <row r="2069" spans="3:3" x14ac:dyDescent="0.3">
      <c r="C2069">
        <v>67</v>
      </c>
    </row>
    <row r="2070" spans="3:3" x14ac:dyDescent="0.3">
      <c r="C2070">
        <v>66</v>
      </c>
    </row>
    <row r="2071" spans="3:3" x14ac:dyDescent="0.3">
      <c r="C2071">
        <v>23</v>
      </c>
    </row>
    <row r="2072" spans="3:3" x14ac:dyDescent="0.3">
      <c r="C2072">
        <v>126</v>
      </c>
    </row>
    <row r="2073" spans="3:3" x14ac:dyDescent="0.3">
      <c r="C2073">
        <v>6</v>
      </c>
    </row>
    <row r="2074" spans="3:3" x14ac:dyDescent="0.3">
      <c r="C2074">
        <v>25</v>
      </c>
    </row>
    <row r="2075" spans="3:3" x14ac:dyDescent="0.3">
      <c r="C2075">
        <v>39</v>
      </c>
    </row>
    <row r="2076" spans="3:3" x14ac:dyDescent="0.3">
      <c r="C2076">
        <v>62</v>
      </c>
    </row>
    <row r="2077" spans="3:3" x14ac:dyDescent="0.3">
      <c r="C2077">
        <v>31</v>
      </c>
    </row>
    <row r="2078" spans="3:3" x14ac:dyDescent="0.3">
      <c r="C2078">
        <v>274</v>
      </c>
    </row>
    <row r="2079" spans="3:3" x14ac:dyDescent="0.3">
      <c r="C2079">
        <v>17</v>
      </c>
    </row>
    <row r="2080" spans="3:3" x14ac:dyDescent="0.3">
      <c r="C2080">
        <v>14</v>
      </c>
    </row>
    <row r="2081" spans="3:3" x14ac:dyDescent="0.3">
      <c r="C2081">
        <v>60</v>
      </c>
    </row>
    <row r="2082" spans="3:3" x14ac:dyDescent="0.3">
      <c r="C2082">
        <v>33</v>
      </c>
    </row>
    <row r="2083" spans="3:3" x14ac:dyDescent="0.3">
      <c r="C2083">
        <v>78</v>
      </c>
    </row>
    <row r="2084" spans="3:3" x14ac:dyDescent="0.3">
      <c r="C2084">
        <v>30</v>
      </c>
    </row>
    <row r="2085" spans="3:3" x14ac:dyDescent="0.3">
      <c r="C2085">
        <v>136</v>
      </c>
    </row>
    <row r="2086" spans="3:3" x14ac:dyDescent="0.3">
      <c r="C2086">
        <v>40</v>
      </c>
    </row>
    <row r="2087" spans="3:3" x14ac:dyDescent="0.3">
      <c r="C2087">
        <v>18</v>
      </c>
    </row>
    <row r="2088" spans="3:3" x14ac:dyDescent="0.3">
      <c r="C2088">
        <v>39</v>
      </c>
    </row>
    <row r="2089" spans="3:3" x14ac:dyDescent="0.3">
      <c r="C2089">
        <v>21</v>
      </c>
    </row>
    <row r="2090" spans="3:3" x14ac:dyDescent="0.3">
      <c r="C2090">
        <v>30</v>
      </c>
    </row>
    <row r="2091" spans="3:3" x14ac:dyDescent="0.3">
      <c r="C2091">
        <v>27</v>
      </c>
    </row>
    <row r="2092" spans="3:3" x14ac:dyDescent="0.3">
      <c r="C2092">
        <v>35</v>
      </c>
    </row>
    <row r="2093" spans="3:3" x14ac:dyDescent="0.3">
      <c r="C2093">
        <v>13</v>
      </c>
    </row>
    <row r="2094" spans="3:3" x14ac:dyDescent="0.3">
      <c r="C2094">
        <v>23</v>
      </c>
    </row>
    <row r="2095" spans="3:3" x14ac:dyDescent="0.3">
      <c r="C2095">
        <v>39</v>
      </c>
    </row>
    <row r="2096" spans="3:3" x14ac:dyDescent="0.3">
      <c r="C2096">
        <v>35</v>
      </c>
    </row>
    <row r="2097" spans="3:3" x14ac:dyDescent="0.3">
      <c r="C2097">
        <v>27</v>
      </c>
    </row>
    <row r="2098" spans="3:3" x14ac:dyDescent="0.3">
      <c r="C2098">
        <v>21</v>
      </c>
    </row>
    <row r="2099" spans="3:3" x14ac:dyDescent="0.3">
      <c r="C2099">
        <v>104</v>
      </c>
    </row>
    <row r="2100" spans="3:3" x14ac:dyDescent="0.3">
      <c r="C2100">
        <v>19</v>
      </c>
    </row>
    <row r="2101" spans="3:3" x14ac:dyDescent="0.3">
      <c r="C2101">
        <v>97</v>
      </c>
    </row>
    <row r="2102" spans="3:3" x14ac:dyDescent="0.3">
      <c r="C2102">
        <v>27</v>
      </c>
    </row>
    <row r="2103" spans="3:3" x14ac:dyDescent="0.3">
      <c r="C2103">
        <v>24</v>
      </c>
    </row>
    <row r="2104" spans="3:3" x14ac:dyDescent="0.3">
      <c r="C2104">
        <v>13</v>
      </c>
    </row>
    <row r="2105" spans="3:3" x14ac:dyDescent="0.3">
      <c r="C2105">
        <v>46</v>
      </c>
    </row>
    <row r="2106" spans="3:3" x14ac:dyDescent="0.3">
      <c r="C2106">
        <v>4</v>
      </c>
    </row>
    <row r="2107" spans="3:3" x14ac:dyDescent="0.3">
      <c r="C2107">
        <v>40</v>
      </c>
    </row>
    <row r="2108" spans="3:3" x14ac:dyDescent="0.3">
      <c r="C2108">
        <v>44</v>
      </c>
    </row>
    <row r="2109" spans="3:3" x14ac:dyDescent="0.3">
      <c r="C2109">
        <v>35</v>
      </c>
    </row>
    <row r="2110" spans="3:3" x14ac:dyDescent="0.3">
      <c r="C2110">
        <v>63</v>
      </c>
    </row>
    <row r="2111" spans="3:3" x14ac:dyDescent="0.3">
      <c r="C2111">
        <v>89</v>
      </c>
    </row>
    <row r="2112" spans="3:3" x14ac:dyDescent="0.3">
      <c r="C2112">
        <v>15</v>
      </c>
    </row>
    <row r="2113" spans="3:3" x14ac:dyDescent="0.3">
      <c r="C2113">
        <v>46</v>
      </c>
    </row>
    <row r="2114" spans="3:3" x14ac:dyDescent="0.3">
      <c r="C2114">
        <v>33</v>
      </c>
    </row>
    <row r="2115" spans="3:3" x14ac:dyDescent="0.3">
      <c r="C2115">
        <v>52</v>
      </c>
    </row>
    <row r="2116" spans="3:3" x14ac:dyDescent="0.3">
      <c r="C2116">
        <v>7</v>
      </c>
    </row>
    <row r="2117" spans="3:3" x14ac:dyDescent="0.3">
      <c r="C2117">
        <v>28</v>
      </c>
    </row>
    <row r="2118" spans="3:3" x14ac:dyDescent="0.3">
      <c r="C2118">
        <v>11</v>
      </c>
    </row>
    <row r="2119" spans="3:3" x14ac:dyDescent="0.3">
      <c r="C2119">
        <v>15</v>
      </c>
    </row>
    <row r="2120" spans="3:3" x14ac:dyDescent="0.3">
      <c r="C2120">
        <v>30</v>
      </c>
    </row>
    <row r="2121" spans="3:3" x14ac:dyDescent="0.3">
      <c r="C2121">
        <v>27</v>
      </c>
    </row>
    <row r="2122" spans="3:3" x14ac:dyDescent="0.3">
      <c r="C2122">
        <v>28</v>
      </c>
    </row>
    <row r="2123" spans="3:3" x14ac:dyDescent="0.3">
      <c r="C2123">
        <v>17</v>
      </c>
    </row>
    <row r="2124" spans="3:3" x14ac:dyDescent="0.3">
      <c r="C2124">
        <v>50</v>
      </c>
    </row>
    <row r="2125" spans="3:3" x14ac:dyDescent="0.3">
      <c r="C2125">
        <v>26</v>
      </c>
    </row>
    <row r="2126" spans="3:3" x14ac:dyDescent="0.3">
      <c r="C2126">
        <v>88</v>
      </c>
    </row>
    <row r="2127" spans="3:3" x14ac:dyDescent="0.3">
      <c r="C2127">
        <v>91</v>
      </c>
    </row>
    <row r="2128" spans="3:3" x14ac:dyDescent="0.3">
      <c r="C2128">
        <v>3</v>
      </c>
    </row>
    <row r="2129" spans="3:3" x14ac:dyDescent="0.3">
      <c r="C2129">
        <v>28</v>
      </c>
    </row>
    <row r="2130" spans="3:3" x14ac:dyDescent="0.3">
      <c r="C2130">
        <v>77</v>
      </c>
    </row>
    <row r="2131" spans="3:3" x14ac:dyDescent="0.3">
      <c r="C2131">
        <v>27</v>
      </c>
    </row>
    <row r="2132" spans="3:3" x14ac:dyDescent="0.3">
      <c r="C2132">
        <v>107</v>
      </c>
    </row>
    <row r="2133" spans="3:3" x14ac:dyDescent="0.3">
      <c r="C2133">
        <v>96</v>
      </c>
    </row>
    <row r="2134" spans="3:3" x14ac:dyDescent="0.3">
      <c r="C2134">
        <v>56</v>
      </c>
    </row>
    <row r="2135" spans="3:3" x14ac:dyDescent="0.3">
      <c r="C2135">
        <v>58</v>
      </c>
    </row>
    <row r="2136" spans="3:3" x14ac:dyDescent="0.3">
      <c r="C2136">
        <v>15</v>
      </c>
    </row>
    <row r="2137" spans="3:3" x14ac:dyDescent="0.3">
      <c r="C2137">
        <v>20</v>
      </c>
    </row>
    <row r="2138" spans="3:3" x14ac:dyDescent="0.3">
      <c r="C2138">
        <v>38</v>
      </c>
    </row>
    <row r="2139" spans="3:3" x14ac:dyDescent="0.3">
      <c r="C2139">
        <v>33</v>
      </c>
    </row>
    <row r="2140" spans="3:3" x14ac:dyDescent="0.3">
      <c r="C2140">
        <v>57</v>
      </c>
    </row>
    <row r="2141" spans="3:3" x14ac:dyDescent="0.3">
      <c r="C2141">
        <v>25</v>
      </c>
    </row>
    <row r="2142" spans="3:3" x14ac:dyDescent="0.3">
      <c r="C2142">
        <v>14</v>
      </c>
    </row>
    <row r="2143" spans="3:3" x14ac:dyDescent="0.3">
      <c r="C2143">
        <v>94</v>
      </c>
    </row>
    <row r="2144" spans="3:3" x14ac:dyDescent="0.3">
      <c r="C2144">
        <v>59</v>
      </c>
    </row>
    <row r="2145" spans="3:3" x14ac:dyDescent="0.3">
      <c r="C2145">
        <v>36</v>
      </c>
    </row>
    <row r="2146" spans="3:3" x14ac:dyDescent="0.3">
      <c r="C2146">
        <v>115</v>
      </c>
    </row>
    <row r="2147" spans="3:3" x14ac:dyDescent="0.3">
      <c r="C2147">
        <v>30</v>
      </c>
    </row>
    <row r="2148" spans="3:3" x14ac:dyDescent="0.3">
      <c r="C2148">
        <v>52</v>
      </c>
    </row>
    <row r="2149" spans="3:3" x14ac:dyDescent="0.3">
      <c r="C2149">
        <v>27</v>
      </c>
    </row>
    <row r="2150" spans="3:3" x14ac:dyDescent="0.3">
      <c r="C2150">
        <v>24</v>
      </c>
    </row>
    <row r="2151" spans="3:3" x14ac:dyDescent="0.3">
      <c r="C2151">
        <v>10</v>
      </c>
    </row>
    <row r="2152" spans="3:3" x14ac:dyDescent="0.3">
      <c r="C2152">
        <v>30</v>
      </c>
    </row>
    <row r="2153" spans="3:3" x14ac:dyDescent="0.3">
      <c r="C2153">
        <v>71</v>
      </c>
    </row>
    <row r="2154" spans="3:3" x14ac:dyDescent="0.3">
      <c r="C2154">
        <v>10</v>
      </c>
    </row>
    <row r="2155" spans="3:3" x14ac:dyDescent="0.3">
      <c r="C2155">
        <v>24</v>
      </c>
    </row>
    <row r="2156" spans="3:3" x14ac:dyDescent="0.3">
      <c r="C2156">
        <v>38</v>
      </c>
    </row>
    <row r="2157" spans="3:3" x14ac:dyDescent="0.3">
      <c r="C2157">
        <v>26</v>
      </c>
    </row>
    <row r="2158" spans="3:3" x14ac:dyDescent="0.3">
      <c r="C2158">
        <v>19</v>
      </c>
    </row>
    <row r="2159" spans="3:3" x14ac:dyDescent="0.3">
      <c r="C2159">
        <v>11</v>
      </c>
    </row>
    <row r="2160" spans="3:3" x14ac:dyDescent="0.3">
      <c r="C2160">
        <v>27</v>
      </c>
    </row>
    <row r="2161" spans="3:3" x14ac:dyDescent="0.3">
      <c r="C2161">
        <v>34</v>
      </c>
    </row>
    <row r="2162" spans="3:3" x14ac:dyDescent="0.3">
      <c r="C2162">
        <v>20</v>
      </c>
    </row>
    <row r="2163" spans="3:3" x14ac:dyDescent="0.3">
      <c r="C2163">
        <v>37</v>
      </c>
    </row>
    <row r="2164" spans="3:3" x14ac:dyDescent="0.3">
      <c r="C2164">
        <v>20</v>
      </c>
    </row>
    <row r="2165" spans="3:3" x14ac:dyDescent="0.3">
      <c r="C2165">
        <v>10</v>
      </c>
    </row>
    <row r="2166" spans="3:3" x14ac:dyDescent="0.3">
      <c r="C2166">
        <v>26</v>
      </c>
    </row>
    <row r="2167" spans="3:3" x14ac:dyDescent="0.3">
      <c r="C2167">
        <v>20</v>
      </c>
    </row>
    <row r="2168" spans="3:3" x14ac:dyDescent="0.3">
      <c r="C2168">
        <v>46</v>
      </c>
    </row>
    <row r="2169" spans="3:3" x14ac:dyDescent="0.3">
      <c r="C2169">
        <v>76</v>
      </c>
    </row>
    <row r="2170" spans="3:3" x14ac:dyDescent="0.3">
      <c r="C2170">
        <v>41</v>
      </c>
    </row>
    <row r="2171" spans="3:3" x14ac:dyDescent="0.3">
      <c r="C2171">
        <v>7</v>
      </c>
    </row>
    <row r="2172" spans="3:3" x14ac:dyDescent="0.3">
      <c r="C2172">
        <v>49</v>
      </c>
    </row>
    <row r="2173" spans="3:3" x14ac:dyDescent="0.3">
      <c r="C2173">
        <v>26</v>
      </c>
    </row>
    <row r="2174" spans="3:3" x14ac:dyDescent="0.3">
      <c r="C2174">
        <v>65</v>
      </c>
    </row>
    <row r="2175" spans="3:3" x14ac:dyDescent="0.3">
      <c r="C2175">
        <v>28</v>
      </c>
    </row>
    <row r="2176" spans="3:3" x14ac:dyDescent="0.3">
      <c r="C2176">
        <v>8</v>
      </c>
    </row>
    <row r="2177" spans="3:3" x14ac:dyDescent="0.3">
      <c r="C2177">
        <v>3</v>
      </c>
    </row>
    <row r="2178" spans="3:3" x14ac:dyDescent="0.3">
      <c r="C2178">
        <v>9</v>
      </c>
    </row>
    <row r="2179" spans="3:3" x14ac:dyDescent="0.3">
      <c r="C2179">
        <v>9</v>
      </c>
    </row>
    <row r="2180" spans="3:3" x14ac:dyDescent="0.3">
      <c r="C2180">
        <v>20</v>
      </c>
    </row>
    <row r="2181" spans="3:3" x14ac:dyDescent="0.3">
      <c r="C2181">
        <v>57</v>
      </c>
    </row>
    <row r="2182" spans="3:3" x14ac:dyDescent="0.3">
      <c r="C2182">
        <v>8</v>
      </c>
    </row>
    <row r="2183" spans="3:3" x14ac:dyDescent="0.3">
      <c r="C2183">
        <v>14</v>
      </c>
    </row>
    <row r="2184" spans="3:3" x14ac:dyDescent="0.3">
      <c r="C2184">
        <v>17</v>
      </c>
    </row>
    <row r="2185" spans="3:3" x14ac:dyDescent="0.3">
      <c r="C2185">
        <v>100</v>
      </c>
    </row>
    <row r="2186" spans="3:3" x14ac:dyDescent="0.3">
      <c r="C2186">
        <v>32</v>
      </c>
    </row>
    <row r="2187" spans="3:3" x14ac:dyDescent="0.3">
      <c r="C218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4729-7F63-46B2-A95E-FE4CBD5E3BC8}">
  <dimension ref="A1:C14"/>
  <sheetViews>
    <sheetView workbookViewId="0"/>
  </sheetViews>
  <sheetFormatPr defaultRowHeight="14.4" x14ac:dyDescent="0.3"/>
  <cols>
    <col min="1" max="1" width="16.5546875" bestFit="1" customWidth="1"/>
    <col min="2" max="3" width="12" bestFit="1" customWidth="1"/>
  </cols>
  <sheetData>
    <row r="1" spans="1:3" s="5" customFormat="1" x14ac:dyDescent="0.3">
      <c r="A1" s="26"/>
      <c r="B1" s="25" t="s">
        <v>8390</v>
      </c>
      <c r="C1" s="25" t="s">
        <v>8391</v>
      </c>
    </row>
    <row r="2" spans="1:3" x14ac:dyDescent="0.3">
      <c r="A2" s="22" t="s">
        <v>8397</v>
      </c>
      <c r="B2" s="27">
        <v>194.42517162471395</v>
      </c>
      <c r="C2" s="27">
        <v>17.709803921568628</v>
      </c>
    </row>
    <row r="3" spans="1:3" x14ac:dyDescent="0.3">
      <c r="A3" s="22" t="s">
        <v>8398</v>
      </c>
      <c r="B3" s="27">
        <v>18.066333141885615</v>
      </c>
      <c r="C3" s="27">
        <v>1.5709140254854737</v>
      </c>
    </row>
    <row r="4" spans="1:3" ht="13.8" customHeight="1" x14ac:dyDescent="0.3">
      <c r="A4" s="22" t="s">
        <v>8399</v>
      </c>
      <c r="B4" s="27">
        <v>62</v>
      </c>
      <c r="C4" s="27">
        <v>4</v>
      </c>
    </row>
    <row r="5" spans="1:3" x14ac:dyDescent="0.3">
      <c r="A5" s="22" t="s">
        <v>8400</v>
      </c>
      <c r="B5" s="27">
        <v>27</v>
      </c>
      <c r="C5" s="27">
        <v>0</v>
      </c>
    </row>
    <row r="6" spans="1:3" x14ac:dyDescent="0.3">
      <c r="A6" s="22" t="s">
        <v>8401</v>
      </c>
      <c r="B6" s="27">
        <v>844.49237955591047</v>
      </c>
      <c r="C6" s="27">
        <v>61.446638959868842</v>
      </c>
    </row>
    <row r="7" spans="1:3" x14ac:dyDescent="0.3">
      <c r="A7" s="22" t="s">
        <v>8402</v>
      </c>
      <c r="B7" s="27">
        <v>713167.37912800396</v>
      </c>
      <c r="C7" s="27">
        <v>3775.6894394644714</v>
      </c>
    </row>
    <row r="8" spans="1:3" x14ac:dyDescent="0.3">
      <c r="A8" s="22" t="s">
        <v>8403</v>
      </c>
      <c r="B8" s="27">
        <v>583.1052562240742</v>
      </c>
      <c r="C8" s="27">
        <v>193.27585405994381</v>
      </c>
    </row>
    <row r="9" spans="1:3" x14ac:dyDescent="0.3">
      <c r="A9" s="22" t="s">
        <v>8404</v>
      </c>
      <c r="B9" s="27">
        <v>21.40422343272953</v>
      </c>
      <c r="C9" s="27">
        <v>11.831541000922531</v>
      </c>
    </row>
    <row r="10" spans="1:3" x14ac:dyDescent="0.3">
      <c r="A10" s="22" t="s">
        <v>8405</v>
      </c>
      <c r="B10" s="27">
        <v>26456</v>
      </c>
      <c r="C10" s="27">
        <v>1293</v>
      </c>
    </row>
    <row r="11" spans="1:3" x14ac:dyDescent="0.3">
      <c r="A11" s="22" t="s">
        <v>8406</v>
      </c>
      <c r="B11" s="27">
        <v>1</v>
      </c>
      <c r="C11" s="27">
        <v>0</v>
      </c>
    </row>
    <row r="12" spans="1:3" x14ac:dyDescent="0.3">
      <c r="A12" s="22" t="s">
        <v>8407</v>
      </c>
      <c r="B12" s="27">
        <v>26457</v>
      </c>
      <c r="C12" s="27">
        <v>1293</v>
      </c>
    </row>
    <row r="13" spans="1:3" x14ac:dyDescent="0.3">
      <c r="A13" s="22" t="s">
        <v>8408</v>
      </c>
      <c r="B13" s="27">
        <v>424819</v>
      </c>
      <c r="C13" s="27">
        <v>27096</v>
      </c>
    </row>
    <row r="14" spans="1:3" ht="15" thickBot="1" x14ac:dyDescent="0.35">
      <c r="A14" s="23" t="s">
        <v>8409</v>
      </c>
      <c r="B14" s="28">
        <v>2185</v>
      </c>
      <c r="C14" s="28">
        <v>1530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9A91-4DBD-4325-946F-38940CFACEB2}">
  <sheetPr codeName="Sheet7"/>
  <dimension ref="B5"/>
  <sheetViews>
    <sheetView workbookViewId="0"/>
  </sheetViews>
  <sheetFormatPr defaultRowHeight="14.4" x14ac:dyDescent="0.3"/>
  <sheetData>
    <row r="5" spans="2:2" x14ac:dyDescent="0.3">
      <c r="B5" t="s">
        <v>8411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0D0F-E49D-44D9-A843-55C411AC26BE}">
  <sheetPr codeName="Sheet8"/>
  <dimension ref="A1:S3039"/>
  <sheetViews>
    <sheetView zoomScale="55" zoomScaleNormal="55" workbookViewId="0"/>
  </sheetViews>
  <sheetFormatPr defaultRowHeight="14.4" x14ac:dyDescent="0.3"/>
  <cols>
    <col min="1" max="1" width="11.77734375" bestFit="1" customWidth="1"/>
    <col min="2" max="2" width="15.21875" style="14" customWidth="1"/>
    <col min="3" max="3" width="19.5546875" style="14" bestFit="1" customWidth="1"/>
    <col min="4" max="4" width="15.44140625" bestFit="1" customWidth="1"/>
    <col min="5" max="5" width="18.33203125" bestFit="1" customWidth="1"/>
    <col min="6" max="6" width="19.6640625" bestFit="1" customWidth="1"/>
    <col min="7" max="7" width="19.5546875" bestFit="1" customWidth="1"/>
    <col min="8" max="8" width="24" bestFit="1" customWidth="1"/>
    <col min="9" max="9" width="20.88671875" bestFit="1" customWidth="1"/>
    <col min="10" max="10" width="26.77734375" bestFit="1" customWidth="1"/>
    <col min="11" max="11" width="19.5546875" bestFit="1" customWidth="1"/>
    <col min="12" max="12" width="31.44140625" bestFit="1" customWidth="1"/>
    <col min="13" max="13" width="18.77734375" bestFit="1" customWidth="1"/>
    <col min="14" max="16" width="19.88671875" bestFit="1" customWidth="1"/>
    <col min="17" max="17" width="22.33203125" bestFit="1" customWidth="1"/>
    <col min="18" max="19" width="20.88671875" bestFit="1" customWidth="1"/>
  </cols>
  <sheetData>
    <row r="1" spans="1:19" s="1" customFormat="1" x14ac:dyDescent="0.3">
      <c r="A1" s="1" t="s">
        <v>0</v>
      </c>
      <c r="B1" s="13" t="s">
        <v>8216</v>
      </c>
      <c r="C1" s="13" t="s">
        <v>8217</v>
      </c>
      <c r="D1" s="1" t="s">
        <v>8218</v>
      </c>
      <c r="E1" s="1" t="s">
        <v>8223</v>
      </c>
      <c r="F1" s="1" t="s">
        <v>8245</v>
      </c>
      <c r="G1" s="1" t="s">
        <v>8259</v>
      </c>
      <c r="H1" s="1" t="s">
        <v>8260</v>
      </c>
      <c r="I1" s="1" t="s">
        <v>8261</v>
      </c>
      <c r="J1" s="1" t="s">
        <v>8262</v>
      </c>
      <c r="K1" s="1" t="s">
        <v>8263</v>
      </c>
      <c r="L1" s="1" t="s">
        <v>8264</v>
      </c>
      <c r="M1" s="1" t="s">
        <v>8306</v>
      </c>
      <c r="N1" s="1" t="s">
        <v>8307</v>
      </c>
      <c r="O1" s="1" t="s">
        <v>8308</v>
      </c>
      <c r="P1" s="1" t="s">
        <v>8309</v>
      </c>
      <c r="Q1" s="1" t="s">
        <v>8365</v>
      </c>
      <c r="R1" s="1" t="s">
        <v>8366</v>
      </c>
      <c r="S1" s="1" t="s">
        <v>8381</v>
      </c>
    </row>
    <row r="2" spans="1:19" x14ac:dyDescent="0.3">
      <c r="A2">
        <v>0</v>
      </c>
      <c r="B2" s="14">
        <v>8500</v>
      </c>
      <c r="C2" s="14">
        <v>11633</v>
      </c>
      <c r="D2" s="5" t="s">
        <v>8219</v>
      </c>
      <c r="E2" t="s">
        <v>8224</v>
      </c>
      <c r="F2" t="s">
        <v>8246</v>
      </c>
      <c r="G2">
        <v>1437620400</v>
      </c>
      <c r="H2">
        <v>1434931811</v>
      </c>
      <c r="I2" t="b">
        <v>0</v>
      </c>
      <c r="J2">
        <v>182</v>
      </c>
      <c r="K2" t="b">
        <v>1</v>
      </c>
      <c r="L2" t="s">
        <v>8265</v>
      </c>
      <c r="M2" s="4">
        <v>137</v>
      </c>
      <c r="N2" s="6">
        <v>63.92</v>
      </c>
      <c r="O2" t="s">
        <v>8310</v>
      </c>
      <c r="P2" t="s">
        <v>8311</v>
      </c>
      <c r="Q2" s="10">
        <v>42177.007071759261</v>
      </c>
      <c r="R2" s="10">
        <v>42208.125</v>
      </c>
      <c r="S2" s="12">
        <f>ROUND(+R2-Q2,0)</f>
        <v>31</v>
      </c>
    </row>
    <row r="3" spans="1:19" x14ac:dyDescent="0.3">
      <c r="A3">
        <v>1</v>
      </c>
      <c r="B3" s="14">
        <v>10275</v>
      </c>
      <c r="C3" s="14">
        <v>14653</v>
      </c>
      <c r="D3" s="5" t="s">
        <v>8219</v>
      </c>
      <c r="E3" t="s">
        <v>8224</v>
      </c>
      <c r="F3" t="s">
        <v>8246</v>
      </c>
      <c r="G3">
        <v>1488464683</v>
      </c>
      <c r="H3">
        <v>1485872683</v>
      </c>
      <c r="I3" t="b">
        <v>0</v>
      </c>
      <c r="J3">
        <v>79</v>
      </c>
      <c r="K3" t="b">
        <v>1</v>
      </c>
      <c r="L3" t="s">
        <v>8265</v>
      </c>
      <c r="M3" s="4">
        <v>143</v>
      </c>
      <c r="N3" s="6">
        <v>185.48</v>
      </c>
      <c r="O3" t="s">
        <v>8310</v>
      </c>
      <c r="P3" t="s">
        <v>8311</v>
      </c>
      <c r="Q3" s="10">
        <v>42766.600497685184</v>
      </c>
      <c r="R3" s="10">
        <v>42796.600497685184</v>
      </c>
      <c r="S3" s="12">
        <f t="shared" ref="S3:S66" si="0">ROUND(+R3-Q3,0)</f>
        <v>30</v>
      </c>
    </row>
    <row r="4" spans="1:19" x14ac:dyDescent="0.3">
      <c r="A4">
        <v>3</v>
      </c>
      <c r="B4" s="14">
        <v>10000</v>
      </c>
      <c r="C4" s="14">
        <v>10390</v>
      </c>
      <c r="D4" s="5" t="s">
        <v>8219</v>
      </c>
      <c r="E4" t="s">
        <v>8224</v>
      </c>
      <c r="F4" t="s">
        <v>8246</v>
      </c>
      <c r="G4">
        <v>1407414107</v>
      </c>
      <c r="H4">
        <v>1404822107</v>
      </c>
      <c r="I4" t="b">
        <v>0</v>
      </c>
      <c r="J4">
        <v>150</v>
      </c>
      <c r="K4" t="b">
        <v>1</v>
      </c>
      <c r="L4" t="s">
        <v>8265</v>
      </c>
      <c r="M4" s="4">
        <v>104</v>
      </c>
      <c r="N4" s="6">
        <v>69.27</v>
      </c>
      <c r="O4" t="s">
        <v>8310</v>
      </c>
      <c r="P4" t="s">
        <v>8311</v>
      </c>
      <c r="Q4" s="10">
        <v>41828.515127314815</v>
      </c>
      <c r="R4" s="10">
        <v>41858.515127314815</v>
      </c>
      <c r="S4" s="12">
        <f t="shared" si="0"/>
        <v>30</v>
      </c>
    </row>
    <row r="5" spans="1:19" x14ac:dyDescent="0.3">
      <c r="A5">
        <v>4</v>
      </c>
      <c r="B5" s="14">
        <v>44000</v>
      </c>
      <c r="C5" s="14">
        <v>54116.28</v>
      </c>
      <c r="D5" s="5" t="s">
        <v>8219</v>
      </c>
      <c r="E5" t="s">
        <v>8224</v>
      </c>
      <c r="F5" t="s">
        <v>8246</v>
      </c>
      <c r="G5">
        <v>1450555279</v>
      </c>
      <c r="H5">
        <v>1447963279</v>
      </c>
      <c r="I5" t="b">
        <v>0</v>
      </c>
      <c r="J5">
        <v>284</v>
      </c>
      <c r="K5" t="b">
        <v>1</v>
      </c>
      <c r="L5" t="s">
        <v>8265</v>
      </c>
      <c r="M5" s="4">
        <v>123</v>
      </c>
      <c r="N5" s="6">
        <v>190.55</v>
      </c>
      <c r="O5" t="s">
        <v>8310</v>
      </c>
      <c r="P5" t="s">
        <v>8311</v>
      </c>
      <c r="Q5" s="10">
        <v>42327.834247685183</v>
      </c>
      <c r="R5" s="10">
        <v>42357.834247685183</v>
      </c>
      <c r="S5" s="12">
        <f t="shared" si="0"/>
        <v>30</v>
      </c>
    </row>
    <row r="6" spans="1:19" x14ac:dyDescent="0.3">
      <c r="A6">
        <v>5</v>
      </c>
      <c r="B6" s="14">
        <v>3999</v>
      </c>
      <c r="C6" s="14">
        <v>4390</v>
      </c>
      <c r="D6" s="5" t="s">
        <v>8219</v>
      </c>
      <c r="E6" t="s">
        <v>8224</v>
      </c>
      <c r="F6" t="s">
        <v>8246</v>
      </c>
      <c r="G6">
        <v>1469770500</v>
      </c>
      <c r="H6">
        <v>1468362207</v>
      </c>
      <c r="I6" t="b">
        <v>0</v>
      </c>
      <c r="J6">
        <v>47</v>
      </c>
      <c r="K6" t="b">
        <v>1</v>
      </c>
      <c r="L6" t="s">
        <v>8265</v>
      </c>
      <c r="M6" s="4">
        <v>110</v>
      </c>
      <c r="N6" s="6">
        <v>93.4</v>
      </c>
      <c r="O6" t="s">
        <v>8310</v>
      </c>
      <c r="P6" t="s">
        <v>8311</v>
      </c>
      <c r="Q6" s="10">
        <v>42563.932951388888</v>
      </c>
      <c r="R6" s="10">
        <v>42580.232638888891</v>
      </c>
      <c r="S6" s="12">
        <f t="shared" si="0"/>
        <v>16</v>
      </c>
    </row>
    <row r="7" spans="1:19" x14ac:dyDescent="0.3">
      <c r="A7">
        <v>6</v>
      </c>
      <c r="B7" s="14">
        <v>8000</v>
      </c>
      <c r="C7" s="14">
        <v>8519</v>
      </c>
      <c r="D7" s="5" t="s">
        <v>8219</v>
      </c>
      <c r="E7" t="s">
        <v>8224</v>
      </c>
      <c r="F7" t="s">
        <v>8246</v>
      </c>
      <c r="G7">
        <v>1402710250</v>
      </c>
      <c r="H7">
        <v>1401846250</v>
      </c>
      <c r="I7" t="b">
        <v>0</v>
      </c>
      <c r="J7">
        <v>58</v>
      </c>
      <c r="K7" t="b">
        <v>1</v>
      </c>
      <c r="L7" t="s">
        <v>8265</v>
      </c>
      <c r="M7" s="4">
        <v>106</v>
      </c>
      <c r="N7" s="6">
        <v>146.88</v>
      </c>
      <c r="O7" t="s">
        <v>8310</v>
      </c>
      <c r="P7" t="s">
        <v>8311</v>
      </c>
      <c r="Q7" s="10">
        <v>41794.072337962964</v>
      </c>
      <c r="R7" s="10">
        <v>41804.072337962964</v>
      </c>
      <c r="S7" s="12">
        <f t="shared" si="0"/>
        <v>10</v>
      </c>
    </row>
    <row r="8" spans="1:19" x14ac:dyDescent="0.3">
      <c r="A8">
        <v>7</v>
      </c>
      <c r="B8" s="14">
        <v>9000</v>
      </c>
      <c r="C8" s="14">
        <v>9110</v>
      </c>
      <c r="D8" s="5" t="s">
        <v>8219</v>
      </c>
      <c r="E8" t="s">
        <v>8224</v>
      </c>
      <c r="F8" t="s">
        <v>8246</v>
      </c>
      <c r="G8">
        <v>1467680867</v>
      </c>
      <c r="H8">
        <v>1464224867</v>
      </c>
      <c r="I8" t="b">
        <v>0</v>
      </c>
      <c r="J8">
        <v>57</v>
      </c>
      <c r="K8" t="b">
        <v>1</v>
      </c>
      <c r="L8" t="s">
        <v>8265</v>
      </c>
      <c r="M8" s="4">
        <v>101</v>
      </c>
      <c r="N8" s="6">
        <v>159.82</v>
      </c>
      <c r="O8" t="s">
        <v>8310</v>
      </c>
      <c r="P8" t="s">
        <v>8311</v>
      </c>
      <c r="Q8" s="10">
        <v>42516.047071759262</v>
      </c>
      <c r="R8" s="10">
        <v>42556.047071759262</v>
      </c>
      <c r="S8" s="12">
        <f t="shared" si="0"/>
        <v>40</v>
      </c>
    </row>
    <row r="9" spans="1:19" x14ac:dyDescent="0.3">
      <c r="A9">
        <v>8</v>
      </c>
      <c r="B9" s="14">
        <v>3500</v>
      </c>
      <c r="C9" s="14">
        <v>3501.52</v>
      </c>
      <c r="D9" s="5" t="s">
        <v>8219</v>
      </c>
      <c r="E9" t="s">
        <v>8224</v>
      </c>
      <c r="F9" t="s">
        <v>8246</v>
      </c>
      <c r="G9">
        <v>1460754000</v>
      </c>
      <c r="H9">
        <v>1460155212</v>
      </c>
      <c r="I9" t="b">
        <v>0</v>
      </c>
      <c r="J9">
        <v>12</v>
      </c>
      <c r="K9" t="b">
        <v>1</v>
      </c>
      <c r="L9" t="s">
        <v>8265</v>
      </c>
      <c r="M9" s="4">
        <v>100</v>
      </c>
      <c r="N9" s="6">
        <v>291.79000000000002</v>
      </c>
      <c r="O9" t="s">
        <v>8310</v>
      </c>
      <c r="P9" t="s">
        <v>8311</v>
      </c>
      <c r="Q9" s="10">
        <v>42468.94458333333</v>
      </c>
      <c r="R9" s="10">
        <v>42475.875</v>
      </c>
      <c r="S9" s="12">
        <f t="shared" si="0"/>
        <v>7</v>
      </c>
    </row>
    <row r="10" spans="1:19" x14ac:dyDescent="0.3">
      <c r="A10">
        <v>9</v>
      </c>
      <c r="B10" s="14">
        <v>500</v>
      </c>
      <c r="C10" s="14">
        <v>629.99</v>
      </c>
      <c r="D10" s="5" t="s">
        <v>8219</v>
      </c>
      <c r="E10" t="s">
        <v>8224</v>
      </c>
      <c r="F10" t="s">
        <v>8246</v>
      </c>
      <c r="G10">
        <v>1460860144</v>
      </c>
      <c r="H10">
        <v>1458268144</v>
      </c>
      <c r="I10" t="b">
        <v>0</v>
      </c>
      <c r="J10">
        <v>20</v>
      </c>
      <c r="K10" t="b">
        <v>1</v>
      </c>
      <c r="L10" t="s">
        <v>8265</v>
      </c>
      <c r="M10" s="4">
        <v>126</v>
      </c>
      <c r="N10" s="6">
        <v>31.5</v>
      </c>
      <c r="O10" t="s">
        <v>8310</v>
      </c>
      <c r="P10" t="s">
        <v>8311</v>
      </c>
      <c r="Q10" s="10">
        <v>42447.103518518517</v>
      </c>
      <c r="R10" s="10">
        <v>42477.103518518517</v>
      </c>
      <c r="S10" s="12">
        <f t="shared" si="0"/>
        <v>30</v>
      </c>
    </row>
    <row r="11" spans="1:19" x14ac:dyDescent="0.3">
      <c r="A11">
        <v>10</v>
      </c>
      <c r="B11" s="14">
        <v>3000</v>
      </c>
      <c r="C11" s="14">
        <v>3015</v>
      </c>
      <c r="D11" s="5" t="s">
        <v>8219</v>
      </c>
      <c r="E11" t="s">
        <v>8224</v>
      </c>
      <c r="F11" t="s">
        <v>8246</v>
      </c>
      <c r="G11">
        <v>1403660279</v>
      </c>
      <c r="H11">
        <v>1400636279</v>
      </c>
      <c r="I11" t="b">
        <v>0</v>
      </c>
      <c r="J11">
        <v>19</v>
      </c>
      <c r="K11" t="b">
        <v>1</v>
      </c>
      <c r="L11" t="s">
        <v>8265</v>
      </c>
      <c r="M11" s="4">
        <v>101</v>
      </c>
      <c r="N11" s="6">
        <v>158.68</v>
      </c>
      <c r="O11" t="s">
        <v>8310</v>
      </c>
      <c r="P11" t="s">
        <v>8311</v>
      </c>
      <c r="Q11" s="10">
        <v>41780.068043981482</v>
      </c>
      <c r="R11" s="10">
        <v>41815.068043981482</v>
      </c>
      <c r="S11" s="12">
        <f t="shared" si="0"/>
        <v>35</v>
      </c>
    </row>
    <row r="12" spans="1:19" x14ac:dyDescent="0.3">
      <c r="A12">
        <v>11</v>
      </c>
      <c r="B12" s="14">
        <v>5000</v>
      </c>
      <c r="C12" s="14">
        <v>6025</v>
      </c>
      <c r="D12" s="5" t="s">
        <v>8219</v>
      </c>
      <c r="E12" t="s">
        <v>8224</v>
      </c>
      <c r="F12" t="s">
        <v>8246</v>
      </c>
      <c r="G12">
        <v>1471834800</v>
      </c>
      <c r="H12">
        <v>1469126462</v>
      </c>
      <c r="I12" t="b">
        <v>0</v>
      </c>
      <c r="J12">
        <v>75</v>
      </c>
      <c r="K12" t="b">
        <v>1</v>
      </c>
      <c r="L12" t="s">
        <v>8265</v>
      </c>
      <c r="M12" s="4">
        <v>121</v>
      </c>
      <c r="N12" s="6">
        <v>80.33</v>
      </c>
      <c r="O12" t="s">
        <v>8310</v>
      </c>
      <c r="P12" t="s">
        <v>8311</v>
      </c>
      <c r="Q12" s="10">
        <v>42572.778495370367</v>
      </c>
      <c r="R12" s="10">
        <v>42604.125</v>
      </c>
      <c r="S12" s="12">
        <f t="shared" si="0"/>
        <v>31</v>
      </c>
    </row>
    <row r="13" spans="1:19" x14ac:dyDescent="0.3">
      <c r="A13">
        <v>12</v>
      </c>
      <c r="B13" s="14">
        <v>30000</v>
      </c>
      <c r="C13" s="14">
        <v>49588</v>
      </c>
      <c r="D13" s="5" t="s">
        <v>8219</v>
      </c>
      <c r="E13" t="s">
        <v>8224</v>
      </c>
      <c r="F13" t="s">
        <v>8246</v>
      </c>
      <c r="G13">
        <v>1405479600</v>
      </c>
      <c r="H13">
        <v>1401642425</v>
      </c>
      <c r="I13" t="b">
        <v>0</v>
      </c>
      <c r="J13">
        <v>827</v>
      </c>
      <c r="K13" t="b">
        <v>1</v>
      </c>
      <c r="L13" t="s">
        <v>8265</v>
      </c>
      <c r="M13" s="4">
        <v>165</v>
      </c>
      <c r="N13" s="6">
        <v>59.96</v>
      </c>
      <c r="O13" t="s">
        <v>8310</v>
      </c>
      <c r="P13" t="s">
        <v>8311</v>
      </c>
      <c r="Q13" s="10">
        <v>41791.713252314818</v>
      </c>
      <c r="R13" s="10">
        <v>41836.125</v>
      </c>
      <c r="S13" s="12">
        <f t="shared" si="0"/>
        <v>44</v>
      </c>
    </row>
    <row r="14" spans="1:19" x14ac:dyDescent="0.3">
      <c r="A14">
        <v>13</v>
      </c>
      <c r="B14" s="14">
        <v>3500</v>
      </c>
      <c r="C14" s="14">
        <v>5599</v>
      </c>
      <c r="D14" s="5" t="s">
        <v>8219</v>
      </c>
      <c r="E14" t="s">
        <v>8224</v>
      </c>
      <c r="F14" t="s">
        <v>8246</v>
      </c>
      <c r="G14">
        <v>1466713620</v>
      </c>
      <c r="H14">
        <v>1463588109</v>
      </c>
      <c r="I14" t="b">
        <v>0</v>
      </c>
      <c r="J14">
        <v>51</v>
      </c>
      <c r="K14" t="b">
        <v>1</v>
      </c>
      <c r="L14" t="s">
        <v>8265</v>
      </c>
      <c r="M14" s="4">
        <v>160</v>
      </c>
      <c r="N14" s="6">
        <v>109.78</v>
      </c>
      <c r="O14" t="s">
        <v>8310</v>
      </c>
      <c r="P14" t="s">
        <v>8311</v>
      </c>
      <c r="Q14" s="10">
        <v>42508.677187499998</v>
      </c>
      <c r="R14" s="10">
        <v>42544.852083333331</v>
      </c>
      <c r="S14" s="12">
        <f t="shared" si="0"/>
        <v>36</v>
      </c>
    </row>
    <row r="15" spans="1:19" x14ac:dyDescent="0.3">
      <c r="A15">
        <v>16</v>
      </c>
      <c r="B15" s="14">
        <v>12000</v>
      </c>
      <c r="C15" s="14">
        <v>12029</v>
      </c>
      <c r="D15" s="5" t="s">
        <v>8219</v>
      </c>
      <c r="E15" t="s">
        <v>8224</v>
      </c>
      <c r="F15" t="s">
        <v>8246</v>
      </c>
      <c r="G15">
        <v>1402896600</v>
      </c>
      <c r="H15">
        <v>1398971211</v>
      </c>
      <c r="I15" t="b">
        <v>0</v>
      </c>
      <c r="J15">
        <v>70</v>
      </c>
      <c r="K15" t="b">
        <v>1</v>
      </c>
      <c r="L15" t="s">
        <v>8265</v>
      </c>
      <c r="M15" s="4">
        <v>100</v>
      </c>
      <c r="N15" s="6">
        <v>171.84</v>
      </c>
      <c r="O15" t="s">
        <v>8310</v>
      </c>
      <c r="P15" t="s">
        <v>8311</v>
      </c>
      <c r="Q15" s="10">
        <v>41760.796423611115</v>
      </c>
      <c r="R15" s="10">
        <v>41806.229166666664</v>
      </c>
      <c r="S15" s="12">
        <f t="shared" si="0"/>
        <v>45</v>
      </c>
    </row>
    <row r="16" spans="1:19" x14ac:dyDescent="0.3">
      <c r="A16">
        <v>18</v>
      </c>
      <c r="B16" s="14">
        <v>30000</v>
      </c>
      <c r="C16" s="14">
        <v>31896.33</v>
      </c>
      <c r="D16" s="5" t="s">
        <v>8219</v>
      </c>
      <c r="E16" t="s">
        <v>8224</v>
      </c>
      <c r="F16" t="s">
        <v>8246</v>
      </c>
      <c r="G16">
        <v>1410958856</v>
      </c>
      <c r="H16">
        <v>1408366856</v>
      </c>
      <c r="I16" t="b">
        <v>0</v>
      </c>
      <c r="J16">
        <v>342</v>
      </c>
      <c r="K16" t="b">
        <v>1</v>
      </c>
      <c r="L16" t="s">
        <v>8265</v>
      </c>
      <c r="M16" s="4">
        <v>106</v>
      </c>
      <c r="N16" s="6">
        <v>93.26</v>
      </c>
      <c r="O16" t="s">
        <v>8310</v>
      </c>
      <c r="P16" t="s">
        <v>8311</v>
      </c>
      <c r="Q16" s="10">
        <v>41869.542314814818</v>
      </c>
      <c r="R16" s="10">
        <v>41899.542314814818</v>
      </c>
      <c r="S16" s="12">
        <f t="shared" si="0"/>
        <v>30</v>
      </c>
    </row>
    <row r="17" spans="1:19" x14ac:dyDescent="0.3">
      <c r="A17">
        <v>19</v>
      </c>
      <c r="B17" s="14">
        <v>850</v>
      </c>
      <c r="C17" s="14">
        <v>1235</v>
      </c>
      <c r="D17" s="5" t="s">
        <v>8219</v>
      </c>
      <c r="E17" t="s">
        <v>8224</v>
      </c>
      <c r="F17" t="s">
        <v>8246</v>
      </c>
      <c r="G17">
        <v>1437420934</v>
      </c>
      <c r="H17">
        <v>1434828934</v>
      </c>
      <c r="I17" t="b">
        <v>0</v>
      </c>
      <c r="J17">
        <v>22</v>
      </c>
      <c r="K17" t="b">
        <v>1</v>
      </c>
      <c r="L17" t="s">
        <v>8265</v>
      </c>
      <c r="M17" s="4">
        <v>145</v>
      </c>
      <c r="N17" s="6">
        <v>56.14</v>
      </c>
      <c r="O17" t="s">
        <v>8310</v>
      </c>
      <c r="P17" t="s">
        <v>8311</v>
      </c>
      <c r="Q17" s="10">
        <v>42175.816365740742</v>
      </c>
      <c r="R17" s="10">
        <v>42205.816365740742</v>
      </c>
      <c r="S17" s="12">
        <f t="shared" si="0"/>
        <v>30</v>
      </c>
    </row>
    <row r="18" spans="1:19" x14ac:dyDescent="0.3">
      <c r="A18">
        <v>20</v>
      </c>
      <c r="B18" s="14">
        <v>2000</v>
      </c>
      <c r="C18" s="14">
        <v>2004</v>
      </c>
      <c r="D18" s="5" t="s">
        <v>8219</v>
      </c>
      <c r="E18" t="s">
        <v>8224</v>
      </c>
      <c r="F18" t="s">
        <v>8246</v>
      </c>
      <c r="G18">
        <v>1442167912</v>
      </c>
      <c r="H18">
        <v>1436983912</v>
      </c>
      <c r="I18" t="b">
        <v>0</v>
      </c>
      <c r="J18">
        <v>25</v>
      </c>
      <c r="K18" t="b">
        <v>1</v>
      </c>
      <c r="L18" t="s">
        <v>8265</v>
      </c>
      <c r="M18" s="4">
        <v>100</v>
      </c>
      <c r="N18" s="6">
        <v>80.16</v>
      </c>
      <c r="O18" t="s">
        <v>8310</v>
      </c>
      <c r="P18" t="s">
        <v>8311</v>
      </c>
      <c r="Q18" s="10">
        <v>42200.758240740746</v>
      </c>
      <c r="R18" s="10">
        <v>42260.758240740746</v>
      </c>
      <c r="S18" s="12">
        <f t="shared" si="0"/>
        <v>60</v>
      </c>
    </row>
    <row r="19" spans="1:19" x14ac:dyDescent="0.3">
      <c r="A19">
        <v>21</v>
      </c>
      <c r="B19" s="14">
        <v>18500</v>
      </c>
      <c r="C19" s="14">
        <v>20190</v>
      </c>
      <c r="D19" s="5" t="s">
        <v>8219</v>
      </c>
      <c r="E19" t="s">
        <v>8224</v>
      </c>
      <c r="F19" t="s">
        <v>8246</v>
      </c>
      <c r="G19">
        <v>1411743789</v>
      </c>
      <c r="H19">
        <v>1409151789</v>
      </c>
      <c r="I19" t="b">
        <v>0</v>
      </c>
      <c r="J19">
        <v>101</v>
      </c>
      <c r="K19" t="b">
        <v>1</v>
      </c>
      <c r="L19" t="s">
        <v>8265</v>
      </c>
      <c r="M19" s="4">
        <v>109</v>
      </c>
      <c r="N19" s="6">
        <v>199.9</v>
      </c>
      <c r="O19" t="s">
        <v>8310</v>
      </c>
      <c r="P19" t="s">
        <v>8311</v>
      </c>
      <c r="Q19" s="10">
        <v>41878.627187500002</v>
      </c>
      <c r="R19" s="10">
        <v>41908.627187500002</v>
      </c>
      <c r="S19" s="12">
        <f t="shared" si="0"/>
        <v>30</v>
      </c>
    </row>
    <row r="20" spans="1:19" x14ac:dyDescent="0.3">
      <c r="A20">
        <v>22</v>
      </c>
      <c r="B20" s="14">
        <v>350</v>
      </c>
      <c r="C20" s="14">
        <v>410</v>
      </c>
      <c r="D20" s="5" t="s">
        <v>8219</v>
      </c>
      <c r="E20" t="s">
        <v>8224</v>
      </c>
      <c r="F20" t="s">
        <v>8246</v>
      </c>
      <c r="G20">
        <v>1420099140</v>
      </c>
      <c r="H20">
        <v>1418766740</v>
      </c>
      <c r="I20" t="b">
        <v>0</v>
      </c>
      <c r="J20">
        <v>8</v>
      </c>
      <c r="K20" t="b">
        <v>1</v>
      </c>
      <c r="L20" t="s">
        <v>8265</v>
      </c>
      <c r="M20" s="4">
        <v>117</v>
      </c>
      <c r="N20" s="6">
        <v>51.25</v>
      </c>
      <c r="O20" t="s">
        <v>8310</v>
      </c>
      <c r="P20" t="s">
        <v>8311</v>
      </c>
      <c r="Q20" s="10">
        <v>41989.91134259259</v>
      </c>
      <c r="R20" s="10">
        <v>42005.332638888889</v>
      </c>
      <c r="S20" s="12">
        <f t="shared" si="0"/>
        <v>15</v>
      </c>
    </row>
    <row r="21" spans="1:19" x14ac:dyDescent="0.3">
      <c r="A21">
        <v>23</v>
      </c>
      <c r="B21" s="14">
        <v>2000</v>
      </c>
      <c r="C21" s="14">
        <v>2370</v>
      </c>
      <c r="D21" s="5" t="s">
        <v>8219</v>
      </c>
      <c r="E21" t="s">
        <v>8224</v>
      </c>
      <c r="F21" t="s">
        <v>8246</v>
      </c>
      <c r="G21">
        <v>1430407200</v>
      </c>
      <c r="H21">
        <v>1428086501</v>
      </c>
      <c r="I21" t="b">
        <v>0</v>
      </c>
      <c r="J21">
        <v>23</v>
      </c>
      <c r="K21" t="b">
        <v>1</v>
      </c>
      <c r="L21" t="s">
        <v>8265</v>
      </c>
      <c r="M21" s="4">
        <v>119</v>
      </c>
      <c r="N21" s="6">
        <v>103.04</v>
      </c>
      <c r="O21" t="s">
        <v>8310</v>
      </c>
      <c r="P21" t="s">
        <v>8311</v>
      </c>
      <c r="Q21" s="10">
        <v>42097.778946759259</v>
      </c>
      <c r="R21" s="10">
        <v>42124.638888888891</v>
      </c>
      <c r="S21" s="12">
        <f t="shared" si="0"/>
        <v>27</v>
      </c>
    </row>
    <row r="22" spans="1:19" x14ac:dyDescent="0.3">
      <c r="A22">
        <v>24</v>
      </c>
      <c r="B22" s="14">
        <v>35000</v>
      </c>
      <c r="C22" s="14">
        <v>38082.69</v>
      </c>
      <c r="D22" s="5" t="s">
        <v>8219</v>
      </c>
      <c r="E22" t="s">
        <v>8224</v>
      </c>
      <c r="F22" t="s">
        <v>8246</v>
      </c>
      <c r="G22">
        <v>1442345940</v>
      </c>
      <c r="H22">
        <v>1439494863</v>
      </c>
      <c r="I22" t="b">
        <v>0</v>
      </c>
      <c r="J22">
        <v>574</v>
      </c>
      <c r="K22" t="b">
        <v>1</v>
      </c>
      <c r="L22" t="s">
        <v>8265</v>
      </c>
      <c r="M22" s="4">
        <v>109</v>
      </c>
      <c r="N22" s="6">
        <v>66.349999999999994</v>
      </c>
      <c r="O22" t="s">
        <v>8310</v>
      </c>
      <c r="P22" t="s">
        <v>8311</v>
      </c>
      <c r="Q22" s="10">
        <v>42229.820173611108</v>
      </c>
      <c r="R22" s="10">
        <v>42262.818750000006</v>
      </c>
      <c r="S22" s="12">
        <f t="shared" si="0"/>
        <v>33</v>
      </c>
    </row>
    <row r="23" spans="1:19" x14ac:dyDescent="0.3">
      <c r="A23">
        <v>25</v>
      </c>
      <c r="B23" s="14">
        <v>600</v>
      </c>
      <c r="C23" s="14">
        <v>800</v>
      </c>
      <c r="D23" s="5" t="s">
        <v>8219</v>
      </c>
      <c r="E23" t="s">
        <v>8224</v>
      </c>
      <c r="F23" t="s">
        <v>8246</v>
      </c>
      <c r="G23">
        <v>1452299761</v>
      </c>
      <c r="H23">
        <v>1447115761</v>
      </c>
      <c r="I23" t="b">
        <v>0</v>
      </c>
      <c r="J23">
        <v>14</v>
      </c>
      <c r="K23" t="b">
        <v>1</v>
      </c>
      <c r="L23" t="s">
        <v>8265</v>
      </c>
      <c r="M23" s="4">
        <v>133</v>
      </c>
      <c r="N23" s="6">
        <v>57.14</v>
      </c>
      <c r="O23" t="s">
        <v>8310</v>
      </c>
      <c r="P23" t="s">
        <v>8311</v>
      </c>
      <c r="Q23" s="10">
        <v>42318.025011574078</v>
      </c>
      <c r="R23" s="10">
        <v>42378.025011574078</v>
      </c>
      <c r="S23" s="12">
        <f t="shared" si="0"/>
        <v>60</v>
      </c>
    </row>
    <row r="24" spans="1:19" x14ac:dyDescent="0.3">
      <c r="A24">
        <v>26</v>
      </c>
      <c r="B24" s="14">
        <v>1250</v>
      </c>
      <c r="C24" s="14">
        <v>1940</v>
      </c>
      <c r="D24" s="5" t="s">
        <v>8219</v>
      </c>
      <c r="E24" t="s">
        <v>8224</v>
      </c>
      <c r="F24" t="s">
        <v>8246</v>
      </c>
      <c r="G24">
        <v>1408278144</v>
      </c>
      <c r="H24">
        <v>1404822144</v>
      </c>
      <c r="I24" t="b">
        <v>0</v>
      </c>
      <c r="J24">
        <v>19</v>
      </c>
      <c r="K24" t="b">
        <v>1</v>
      </c>
      <c r="L24" t="s">
        <v>8265</v>
      </c>
      <c r="M24" s="4">
        <v>155</v>
      </c>
      <c r="N24" s="6">
        <v>102.11</v>
      </c>
      <c r="O24" t="s">
        <v>8310</v>
      </c>
      <c r="P24" t="s">
        <v>8311</v>
      </c>
      <c r="Q24" s="10">
        <v>41828.515555555554</v>
      </c>
      <c r="R24" s="10">
        <v>41868.515555555554</v>
      </c>
      <c r="S24" s="12">
        <f t="shared" si="0"/>
        <v>40</v>
      </c>
    </row>
    <row r="25" spans="1:19" x14ac:dyDescent="0.3">
      <c r="A25">
        <v>28</v>
      </c>
      <c r="B25" s="14">
        <v>12000</v>
      </c>
      <c r="C25" s="14">
        <v>12042</v>
      </c>
      <c r="D25" s="5" t="s">
        <v>8219</v>
      </c>
      <c r="E25" t="s">
        <v>8224</v>
      </c>
      <c r="F25" t="s">
        <v>8246</v>
      </c>
      <c r="G25">
        <v>1450307284</v>
      </c>
      <c r="H25">
        <v>1447715284</v>
      </c>
      <c r="I25" t="b">
        <v>0</v>
      </c>
      <c r="J25">
        <v>71</v>
      </c>
      <c r="K25" t="b">
        <v>1</v>
      </c>
      <c r="L25" t="s">
        <v>8265</v>
      </c>
      <c r="M25" s="4">
        <v>100</v>
      </c>
      <c r="N25" s="6">
        <v>169.61</v>
      </c>
      <c r="O25" t="s">
        <v>8310</v>
      </c>
      <c r="P25" t="s">
        <v>8311</v>
      </c>
      <c r="Q25" s="10">
        <v>42324.96393518518</v>
      </c>
      <c r="R25" s="10">
        <v>42354.96393518518</v>
      </c>
      <c r="S25" s="12">
        <f t="shared" si="0"/>
        <v>30</v>
      </c>
    </row>
    <row r="26" spans="1:19" x14ac:dyDescent="0.3">
      <c r="A26">
        <v>30</v>
      </c>
      <c r="B26" s="14">
        <v>4000</v>
      </c>
      <c r="C26" s="14">
        <v>4051.99</v>
      </c>
      <c r="D26" s="5" t="s">
        <v>8219</v>
      </c>
      <c r="E26" t="s">
        <v>8224</v>
      </c>
      <c r="F26" t="s">
        <v>8246</v>
      </c>
      <c r="G26">
        <v>1408604515</v>
      </c>
      <c r="H26">
        <v>1406012515</v>
      </c>
      <c r="I26" t="b">
        <v>0</v>
      </c>
      <c r="J26">
        <v>53</v>
      </c>
      <c r="K26" t="b">
        <v>1</v>
      </c>
      <c r="L26" t="s">
        <v>8265</v>
      </c>
      <c r="M26" s="4">
        <v>101</v>
      </c>
      <c r="N26" s="6">
        <v>76.45</v>
      </c>
      <c r="O26" t="s">
        <v>8310</v>
      </c>
      <c r="P26" t="s">
        <v>8311</v>
      </c>
      <c r="Q26" s="10">
        <v>41842.292997685188</v>
      </c>
      <c r="R26" s="10">
        <v>41872.292997685188</v>
      </c>
      <c r="S26" s="12">
        <f t="shared" si="0"/>
        <v>30</v>
      </c>
    </row>
    <row r="27" spans="1:19" x14ac:dyDescent="0.3">
      <c r="A27">
        <v>31</v>
      </c>
      <c r="B27" s="14">
        <v>13</v>
      </c>
      <c r="C27" s="14">
        <v>13</v>
      </c>
      <c r="D27" s="5" t="s">
        <v>8219</v>
      </c>
      <c r="E27" t="s">
        <v>8224</v>
      </c>
      <c r="F27" t="s">
        <v>8246</v>
      </c>
      <c r="G27">
        <v>1453748434</v>
      </c>
      <c r="H27">
        <v>1452193234</v>
      </c>
      <c r="I27" t="b">
        <v>0</v>
      </c>
      <c r="J27">
        <v>1</v>
      </c>
      <c r="K27" t="b">
        <v>1</v>
      </c>
      <c r="L27" t="s">
        <v>8265</v>
      </c>
      <c r="M27" s="4">
        <v>100</v>
      </c>
      <c r="N27" s="6">
        <v>13</v>
      </c>
      <c r="O27" t="s">
        <v>8310</v>
      </c>
      <c r="P27" t="s">
        <v>8311</v>
      </c>
      <c r="Q27" s="10">
        <v>42376.79206018518</v>
      </c>
      <c r="R27" s="10">
        <v>42394.79206018518</v>
      </c>
      <c r="S27" s="12">
        <f t="shared" si="0"/>
        <v>18</v>
      </c>
    </row>
    <row r="28" spans="1:19" x14ac:dyDescent="0.3">
      <c r="A28">
        <v>32</v>
      </c>
      <c r="B28" s="14">
        <v>28450</v>
      </c>
      <c r="C28" s="14">
        <v>28520</v>
      </c>
      <c r="D28" s="5" t="s">
        <v>8219</v>
      </c>
      <c r="E28" t="s">
        <v>8224</v>
      </c>
      <c r="F28" t="s">
        <v>8246</v>
      </c>
      <c r="G28">
        <v>1463111940</v>
      </c>
      <c r="H28">
        <v>1459523017</v>
      </c>
      <c r="I28" t="b">
        <v>0</v>
      </c>
      <c r="J28">
        <v>89</v>
      </c>
      <c r="K28" t="b">
        <v>1</v>
      </c>
      <c r="L28" t="s">
        <v>8265</v>
      </c>
      <c r="M28" s="4">
        <v>100</v>
      </c>
      <c r="N28" s="6">
        <v>320.45</v>
      </c>
      <c r="O28" t="s">
        <v>8310</v>
      </c>
      <c r="P28" t="s">
        <v>8311</v>
      </c>
      <c r="Q28" s="10">
        <v>42461.627511574072</v>
      </c>
      <c r="R28" s="10">
        <v>42503.165972222225</v>
      </c>
      <c r="S28" s="12">
        <f t="shared" si="0"/>
        <v>42</v>
      </c>
    </row>
    <row r="29" spans="1:19" x14ac:dyDescent="0.3">
      <c r="A29">
        <v>33</v>
      </c>
      <c r="B29" s="14">
        <v>5250</v>
      </c>
      <c r="C29" s="14">
        <v>5360</v>
      </c>
      <c r="D29" s="5" t="s">
        <v>8219</v>
      </c>
      <c r="E29" t="s">
        <v>8224</v>
      </c>
      <c r="F29" t="s">
        <v>8246</v>
      </c>
      <c r="G29">
        <v>1447001501</v>
      </c>
      <c r="H29">
        <v>1444405901</v>
      </c>
      <c r="I29" t="b">
        <v>0</v>
      </c>
      <c r="J29">
        <v>64</v>
      </c>
      <c r="K29" t="b">
        <v>1</v>
      </c>
      <c r="L29" t="s">
        <v>8265</v>
      </c>
      <c r="M29" s="4">
        <v>102</v>
      </c>
      <c r="N29" s="6">
        <v>83.75</v>
      </c>
      <c r="O29" t="s">
        <v>8310</v>
      </c>
      <c r="P29" t="s">
        <v>8311</v>
      </c>
      <c r="Q29" s="10">
        <v>42286.660891203705</v>
      </c>
      <c r="R29" s="10">
        <v>42316.702557870376</v>
      </c>
      <c r="S29" s="12">
        <f t="shared" si="0"/>
        <v>30</v>
      </c>
    </row>
    <row r="30" spans="1:19" x14ac:dyDescent="0.3">
      <c r="A30">
        <v>34</v>
      </c>
      <c r="B30" s="14">
        <v>2600</v>
      </c>
      <c r="C30" s="14">
        <v>3392</v>
      </c>
      <c r="D30" s="5" t="s">
        <v>8219</v>
      </c>
      <c r="E30" t="s">
        <v>8224</v>
      </c>
      <c r="F30" t="s">
        <v>8246</v>
      </c>
      <c r="G30">
        <v>1407224601</v>
      </c>
      <c r="H30">
        <v>1405928601</v>
      </c>
      <c r="I30" t="b">
        <v>0</v>
      </c>
      <c r="J30">
        <v>68</v>
      </c>
      <c r="K30" t="b">
        <v>1</v>
      </c>
      <c r="L30" t="s">
        <v>8265</v>
      </c>
      <c r="M30" s="4">
        <v>130</v>
      </c>
      <c r="N30" s="6">
        <v>49.88</v>
      </c>
      <c r="O30" t="s">
        <v>8310</v>
      </c>
      <c r="P30" t="s">
        <v>8311</v>
      </c>
      <c r="Q30" s="10">
        <v>41841.321770833332</v>
      </c>
      <c r="R30" s="10">
        <v>41856.321770833332</v>
      </c>
      <c r="S30" s="12">
        <f t="shared" si="0"/>
        <v>15</v>
      </c>
    </row>
    <row r="31" spans="1:19" x14ac:dyDescent="0.3">
      <c r="A31">
        <v>35</v>
      </c>
      <c r="B31" s="14">
        <v>1000</v>
      </c>
      <c r="C31" s="14">
        <v>1665</v>
      </c>
      <c r="D31" s="5" t="s">
        <v>8219</v>
      </c>
      <c r="E31" t="s">
        <v>8224</v>
      </c>
      <c r="F31" t="s">
        <v>8246</v>
      </c>
      <c r="G31">
        <v>1430179200</v>
      </c>
      <c r="H31">
        <v>1428130814</v>
      </c>
      <c r="I31" t="b">
        <v>0</v>
      </c>
      <c r="J31">
        <v>28</v>
      </c>
      <c r="K31" t="b">
        <v>1</v>
      </c>
      <c r="L31" t="s">
        <v>8265</v>
      </c>
      <c r="M31" s="4">
        <v>167</v>
      </c>
      <c r="N31" s="6">
        <v>59.46</v>
      </c>
      <c r="O31" t="s">
        <v>8310</v>
      </c>
      <c r="P31" t="s">
        <v>8311</v>
      </c>
      <c r="Q31" s="10">
        <v>42098.291828703703</v>
      </c>
      <c r="R31" s="10">
        <v>42122</v>
      </c>
      <c r="S31" s="12">
        <f t="shared" si="0"/>
        <v>24</v>
      </c>
    </row>
    <row r="32" spans="1:19" x14ac:dyDescent="0.3">
      <c r="A32">
        <v>36</v>
      </c>
      <c r="B32" s="14">
        <v>6000</v>
      </c>
      <c r="C32" s="14">
        <v>8529</v>
      </c>
      <c r="D32" s="5" t="s">
        <v>8219</v>
      </c>
      <c r="E32" t="s">
        <v>8224</v>
      </c>
      <c r="F32" t="s">
        <v>8246</v>
      </c>
      <c r="G32">
        <v>1428128525</v>
      </c>
      <c r="H32">
        <v>1425540125</v>
      </c>
      <c r="I32" t="b">
        <v>0</v>
      </c>
      <c r="J32">
        <v>44</v>
      </c>
      <c r="K32" t="b">
        <v>1</v>
      </c>
      <c r="L32" t="s">
        <v>8265</v>
      </c>
      <c r="M32" s="4">
        <v>142</v>
      </c>
      <c r="N32" s="6">
        <v>193.84</v>
      </c>
      <c r="O32" t="s">
        <v>8310</v>
      </c>
      <c r="P32" t="s">
        <v>8311</v>
      </c>
      <c r="Q32" s="10">
        <v>42068.307002314818</v>
      </c>
      <c r="R32" s="10">
        <v>42098.265335648146</v>
      </c>
      <c r="S32" s="12">
        <f t="shared" si="0"/>
        <v>30</v>
      </c>
    </row>
    <row r="33" spans="1:19" x14ac:dyDescent="0.3">
      <c r="A33">
        <v>37</v>
      </c>
      <c r="B33" s="14">
        <v>22000</v>
      </c>
      <c r="C33" s="14">
        <v>40357</v>
      </c>
      <c r="D33" s="5" t="s">
        <v>8219</v>
      </c>
      <c r="E33" t="s">
        <v>8224</v>
      </c>
      <c r="F33" t="s">
        <v>8246</v>
      </c>
      <c r="G33">
        <v>1425055079</v>
      </c>
      <c r="H33">
        <v>1422463079</v>
      </c>
      <c r="I33" t="b">
        <v>0</v>
      </c>
      <c r="J33">
        <v>253</v>
      </c>
      <c r="K33" t="b">
        <v>1</v>
      </c>
      <c r="L33" t="s">
        <v>8265</v>
      </c>
      <c r="M33" s="4">
        <v>183</v>
      </c>
      <c r="N33" s="6">
        <v>159.51</v>
      </c>
      <c r="O33" t="s">
        <v>8310</v>
      </c>
      <c r="P33" t="s">
        <v>8311</v>
      </c>
      <c r="Q33" s="10">
        <v>42032.693043981482</v>
      </c>
      <c r="R33" s="10">
        <v>42062.693043981482</v>
      </c>
      <c r="S33" s="12">
        <f t="shared" si="0"/>
        <v>30</v>
      </c>
    </row>
    <row r="34" spans="1:19" x14ac:dyDescent="0.3">
      <c r="A34">
        <v>38</v>
      </c>
      <c r="B34" s="14">
        <v>2500</v>
      </c>
      <c r="C34" s="14">
        <v>2751</v>
      </c>
      <c r="D34" s="5" t="s">
        <v>8219</v>
      </c>
      <c r="E34" t="s">
        <v>8224</v>
      </c>
      <c r="F34" t="s">
        <v>8246</v>
      </c>
      <c r="G34">
        <v>1368235344</v>
      </c>
      <c r="H34">
        <v>1365643344</v>
      </c>
      <c r="I34" t="b">
        <v>0</v>
      </c>
      <c r="J34">
        <v>66</v>
      </c>
      <c r="K34" t="b">
        <v>1</v>
      </c>
      <c r="L34" t="s">
        <v>8265</v>
      </c>
      <c r="M34" s="4">
        <v>110</v>
      </c>
      <c r="N34" s="6">
        <v>41.68</v>
      </c>
      <c r="O34" t="s">
        <v>8310</v>
      </c>
      <c r="P34" t="s">
        <v>8311</v>
      </c>
      <c r="Q34" s="10">
        <v>41375.057222222218</v>
      </c>
      <c r="R34" s="10">
        <v>41405.057222222218</v>
      </c>
      <c r="S34" s="12">
        <f t="shared" si="0"/>
        <v>30</v>
      </c>
    </row>
    <row r="35" spans="1:19" x14ac:dyDescent="0.3">
      <c r="A35">
        <v>40</v>
      </c>
      <c r="B35" s="14">
        <v>2000</v>
      </c>
      <c r="C35" s="14">
        <v>2027</v>
      </c>
      <c r="D35" s="5" t="s">
        <v>8219</v>
      </c>
      <c r="E35" t="s">
        <v>8224</v>
      </c>
      <c r="F35" t="s">
        <v>8246</v>
      </c>
      <c r="G35">
        <v>1403150400</v>
      </c>
      <c r="H35">
        <v>1401426488</v>
      </c>
      <c r="I35" t="b">
        <v>0</v>
      </c>
      <c r="J35">
        <v>16</v>
      </c>
      <c r="K35" t="b">
        <v>1</v>
      </c>
      <c r="L35" t="s">
        <v>8265</v>
      </c>
      <c r="M35" s="4">
        <v>101</v>
      </c>
      <c r="N35" s="6">
        <v>126.69</v>
      </c>
      <c r="O35" t="s">
        <v>8310</v>
      </c>
      <c r="P35" t="s">
        <v>8311</v>
      </c>
      <c r="Q35" s="10">
        <v>41789.21398148148</v>
      </c>
      <c r="R35" s="10">
        <v>41809.166666666664</v>
      </c>
      <c r="S35" s="12">
        <f t="shared" si="0"/>
        <v>20</v>
      </c>
    </row>
    <row r="36" spans="1:19" x14ac:dyDescent="0.3">
      <c r="A36">
        <v>41</v>
      </c>
      <c r="B36" s="14">
        <v>2000</v>
      </c>
      <c r="C36" s="14">
        <v>2000</v>
      </c>
      <c r="D36" s="5" t="s">
        <v>8219</v>
      </c>
      <c r="E36" t="s">
        <v>8224</v>
      </c>
      <c r="F36" t="s">
        <v>8246</v>
      </c>
      <c r="G36">
        <v>1412516354</v>
      </c>
      <c r="H36">
        <v>1409924354</v>
      </c>
      <c r="I36" t="b">
        <v>0</v>
      </c>
      <c r="J36">
        <v>19</v>
      </c>
      <c r="K36" t="b">
        <v>1</v>
      </c>
      <c r="L36" t="s">
        <v>8265</v>
      </c>
      <c r="M36" s="4">
        <v>100</v>
      </c>
      <c r="N36" s="6">
        <v>105.26</v>
      </c>
      <c r="O36" t="s">
        <v>8310</v>
      </c>
      <c r="P36" t="s">
        <v>8311</v>
      </c>
      <c r="Q36" s="10">
        <v>41887.568912037037</v>
      </c>
      <c r="R36" s="10">
        <v>41917.568912037037</v>
      </c>
      <c r="S36" s="12">
        <f t="shared" si="0"/>
        <v>30</v>
      </c>
    </row>
    <row r="37" spans="1:19" x14ac:dyDescent="0.3">
      <c r="A37">
        <v>42</v>
      </c>
      <c r="B37" s="14">
        <v>14000</v>
      </c>
      <c r="C37" s="14">
        <v>19860</v>
      </c>
      <c r="D37" s="5" t="s">
        <v>8219</v>
      </c>
      <c r="E37" t="s">
        <v>8224</v>
      </c>
      <c r="F37" t="s">
        <v>8246</v>
      </c>
      <c r="G37">
        <v>1419780026</v>
      </c>
      <c r="H37">
        <v>1417188026</v>
      </c>
      <c r="I37" t="b">
        <v>0</v>
      </c>
      <c r="J37">
        <v>169</v>
      </c>
      <c r="K37" t="b">
        <v>1</v>
      </c>
      <c r="L37" t="s">
        <v>8265</v>
      </c>
      <c r="M37" s="4">
        <v>142</v>
      </c>
      <c r="N37" s="6">
        <v>117.51</v>
      </c>
      <c r="O37" t="s">
        <v>8310</v>
      </c>
      <c r="P37" t="s">
        <v>8311</v>
      </c>
      <c r="Q37" s="10">
        <v>41971.639189814814</v>
      </c>
      <c r="R37" s="10">
        <v>42001.639189814814</v>
      </c>
      <c r="S37" s="12">
        <f t="shared" si="0"/>
        <v>30</v>
      </c>
    </row>
    <row r="38" spans="1:19" x14ac:dyDescent="0.3">
      <c r="A38">
        <v>43</v>
      </c>
      <c r="B38" s="14">
        <v>10000</v>
      </c>
      <c r="C38" s="14">
        <v>30866</v>
      </c>
      <c r="D38" s="5" t="s">
        <v>8219</v>
      </c>
      <c r="E38" t="s">
        <v>8224</v>
      </c>
      <c r="F38" t="s">
        <v>8246</v>
      </c>
      <c r="G38">
        <v>1405209600</v>
      </c>
      <c r="H38">
        <v>1402599486</v>
      </c>
      <c r="I38" t="b">
        <v>0</v>
      </c>
      <c r="J38">
        <v>263</v>
      </c>
      <c r="K38" t="b">
        <v>1</v>
      </c>
      <c r="L38" t="s">
        <v>8265</v>
      </c>
      <c r="M38" s="4">
        <v>309</v>
      </c>
      <c r="N38" s="6">
        <v>117.36</v>
      </c>
      <c r="O38" t="s">
        <v>8310</v>
      </c>
      <c r="P38" t="s">
        <v>8311</v>
      </c>
      <c r="Q38" s="10">
        <v>41802.790347222224</v>
      </c>
      <c r="R38" s="10">
        <v>41833</v>
      </c>
      <c r="S38" s="12">
        <f t="shared" si="0"/>
        <v>30</v>
      </c>
    </row>
    <row r="39" spans="1:19" x14ac:dyDescent="0.3">
      <c r="A39">
        <v>44</v>
      </c>
      <c r="B39" s="14">
        <v>2000</v>
      </c>
      <c r="C39" s="14">
        <v>2000</v>
      </c>
      <c r="D39" s="5" t="s">
        <v>8219</v>
      </c>
      <c r="E39" t="s">
        <v>8224</v>
      </c>
      <c r="F39" t="s">
        <v>8246</v>
      </c>
      <c r="G39">
        <v>1412648537</v>
      </c>
      <c r="H39">
        <v>1408760537</v>
      </c>
      <c r="I39" t="b">
        <v>0</v>
      </c>
      <c r="J39">
        <v>15</v>
      </c>
      <c r="K39" t="b">
        <v>1</v>
      </c>
      <c r="L39" t="s">
        <v>8265</v>
      </c>
      <c r="M39" s="4">
        <v>100</v>
      </c>
      <c r="N39" s="6">
        <v>133.33000000000001</v>
      </c>
      <c r="O39" t="s">
        <v>8310</v>
      </c>
      <c r="P39" t="s">
        <v>8311</v>
      </c>
      <c r="Q39" s="10">
        <v>41874.098807870374</v>
      </c>
      <c r="R39" s="10">
        <v>41919.098807870374</v>
      </c>
      <c r="S39" s="12">
        <f t="shared" si="0"/>
        <v>45</v>
      </c>
    </row>
    <row r="40" spans="1:19" x14ac:dyDescent="0.3">
      <c r="A40">
        <v>45</v>
      </c>
      <c r="B40" s="14">
        <v>5000</v>
      </c>
      <c r="C40" s="14">
        <v>6000</v>
      </c>
      <c r="D40" s="5" t="s">
        <v>8219</v>
      </c>
      <c r="E40" t="s">
        <v>8224</v>
      </c>
      <c r="F40" t="s">
        <v>8246</v>
      </c>
      <c r="G40">
        <v>1461769107</v>
      </c>
      <c r="H40">
        <v>1459177107</v>
      </c>
      <c r="I40" t="b">
        <v>0</v>
      </c>
      <c r="J40">
        <v>61</v>
      </c>
      <c r="K40" t="b">
        <v>1</v>
      </c>
      <c r="L40" t="s">
        <v>8265</v>
      </c>
      <c r="M40" s="4">
        <v>120</v>
      </c>
      <c r="N40" s="6">
        <v>98.36</v>
      </c>
      <c r="O40" t="s">
        <v>8310</v>
      </c>
      <c r="P40" t="s">
        <v>8311</v>
      </c>
      <c r="Q40" s="10">
        <v>42457.623923611114</v>
      </c>
      <c r="R40" s="10">
        <v>42487.623923611114</v>
      </c>
      <c r="S40" s="12">
        <f t="shared" si="0"/>
        <v>30</v>
      </c>
    </row>
    <row r="41" spans="1:19" x14ac:dyDescent="0.3">
      <c r="A41">
        <v>47</v>
      </c>
      <c r="B41" s="14">
        <v>5000</v>
      </c>
      <c r="C41" s="14">
        <v>5380.55</v>
      </c>
      <c r="D41" s="5" t="s">
        <v>8219</v>
      </c>
      <c r="E41" t="s">
        <v>8224</v>
      </c>
      <c r="F41" t="s">
        <v>8246</v>
      </c>
      <c r="G41">
        <v>1419021607</v>
      </c>
      <c r="H41">
        <v>1413834007</v>
      </c>
      <c r="I41" t="b">
        <v>0</v>
      </c>
      <c r="J41">
        <v>70</v>
      </c>
      <c r="K41" t="b">
        <v>1</v>
      </c>
      <c r="L41" t="s">
        <v>8265</v>
      </c>
      <c r="M41" s="4">
        <v>108</v>
      </c>
      <c r="N41" s="6">
        <v>76.87</v>
      </c>
      <c r="O41" t="s">
        <v>8310</v>
      </c>
      <c r="P41" t="s">
        <v>8311</v>
      </c>
      <c r="Q41" s="10">
        <v>41932.819525462961</v>
      </c>
      <c r="R41" s="10">
        <v>41992.861192129625</v>
      </c>
      <c r="S41" s="12">
        <f t="shared" si="0"/>
        <v>60</v>
      </c>
    </row>
    <row r="42" spans="1:19" x14ac:dyDescent="0.3">
      <c r="A42">
        <v>49</v>
      </c>
      <c r="B42" s="14">
        <v>12000</v>
      </c>
      <c r="C42" s="14">
        <v>12000</v>
      </c>
      <c r="D42" s="5" t="s">
        <v>8219</v>
      </c>
      <c r="E42" t="s">
        <v>8224</v>
      </c>
      <c r="F42" t="s">
        <v>8246</v>
      </c>
      <c r="G42">
        <v>1445660045</v>
      </c>
      <c r="H42">
        <v>1443068045</v>
      </c>
      <c r="I42" t="b">
        <v>0</v>
      </c>
      <c r="J42">
        <v>87</v>
      </c>
      <c r="K42" t="b">
        <v>1</v>
      </c>
      <c r="L42" t="s">
        <v>8265</v>
      </c>
      <c r="M42" s="4">
        <v>100</v>
      </c>
      <c r="N42" s="6">
        <v>137.93</v>
      </c>
      <c r="O42" t="s">
        <v>8310</v>
      </c>
      <c r="P42" t="s">
        <v>8311</v>
      </c>
      <c r="Q42" s="10">
        <v>42271.176446759258</v>
      </c>
      <c r="R42" s="10">
        <v>42301.176446759258</v>
      </c>
      <c r="S42" s="12">
        <f t="shared" si="0"/>
        <v>30</v>
      </c>
    </row>
    <row r="43" spans="1:19" x14ac:dyDescent="0.3">
      <c r="A43">
        <v>51</v>
      </c>
      <c r="B43" s="14">
        <v>11000</v>
      </c>
      <c r="C43" s="14">
        <v>14082</v>
      </c>
      <c r="D43" s="5" t="s">
        <v>8219</v>
      </c>
      <c r="E43" t="s">
        <v>8224</v>
      </c>
      <c r="F43" t="s">
        <v>8246</v>
      </c>
      <c r="G43">
        <v>1439245037</v>
      </c>
      <c r="H43">
        <v>1436653037</v>
      </c>
      <c r="I43" t="b">
        <v>0</v>
      </c>
      <c r="J43">
        <v>119</v>
      </c>
      <c r="K43" t="b">
        <v>1</v>
      </c>
      <c r="L43" t="s">
        <v>8265</v>
      </c>
      <c r="M43" s="4">
        <v>128</v>
      </c>
      <c r="N43" s="6">
        <v>118.34</v>
      </c>
      <c r="O43" t="s">
        <v>8310</v>
      </c>
      <c r="P43" t="s">
        <v>8311</v>
      </c>
      <c r="Q43" s="10">
        <v>42196.928668981483</v>
      </c>
      <c r="R43" s="10">
        <v>42226.928668981483</v>
      </c>
      <c r="S43" s="12">
        <f t="shared" si="0"/>
        <v>30</v>
      </c>
    </row>
    <row r="44" spans="1:19" x14ac:dyDescent="0.3">
      <c r="A44">
        <v>52</v>
      </c>
      <c r="B44" s="14">
        <v>10000</v>
      </c>
      <c r="C44" s="14">
        <v>11621</v>
      </c>
      <c r="D44" s="5" t="s">
        <v>8219</v>
      </c>
      <c r="E44" t="s">
        <v>8224</v>
      </c>
      <c r="F44" t="s">
        <v>8246</v>
      </c>
      <c r="G44">
        <v>1405615846</v>
      </c>
      <c r="H44">
        <v>1403023846</v>
      </c>
      <c r="I44" t="b">
        <v>0</v>
      </c>
      <c r="J44">
        <v>52</v>
      </c>
      <c r="K44" t="b">
        <v>1</v>
      </c>
      <c r="L44" t="s">
        <v>8265</v>
      </c>
      <c r="M44" s="4">
        <v>116</v>
      </c>
      <c r="N44" s="6">
        <v>223.48</v>
      </c>
      <c r="O44" t="s">
        <v>8310</v>
      </c>
      <c r="P44" t="s">
        <v>8311</v>
      </c>
      <c r="Q44" s="10">
        <v>41807.701921296299</v>
      </c>
      <c r="R44" s="10">
        <v>41837.701921296299</v>
      </c>
      <c r="S44" s="12">
        <f t="shared" si="0"/>
        <v>30</v>
      </c>
    </row>
    <row r="45" spans="1:19" x14ac:dyDescent="0.3">
      <c r="A45">
        <v>53</v>
      </c>
      <c r="B45" s="14">
        <v>3000</v>
      </c>
      <c r="C45" s="14">
        <v>3289</v>
      </c>
      <c r="D45" s="5" t="s">
        <v>8219</v>
      </c>
      <c r="E45" t="s">
        <v>8224</v>
      </c>
      <c r="F45" t="s">
        <v>8246</v>
      </c>
      <c r="G45">
        <v>1396648800</v>
      </c>
      <c r="H45">
        <v>1395407445</v>
      </c>
      <c r="I45" t="b">
        <v>0</v>
      </c>
      <c r="J45">
        <v>117</v>
      </c>
      <c r="K45" t="b">
        <v>1</v>
      </c>
      <c r="L45" t="s">
        <v>8265</v>
      </c>
      <c r="M45" s="4">
        <v>110</v>
      </c>
      <c r="N45" s="6">
        <v>28.11</v>
      </c>
      <c r="O45" t="s">
        <v>8310</v>
      </c>
      <c r="P45" t="s">
        <v>8311</v>
      </c>
      <c r="Q45" s="10">
        <v>41719.549131944441</v>
      </c>
      <c r="R45" s="10">
        <v>41733.916666666664</v>
      </c>
      <c r="S45" s="12">
        <f t="shared" si="0"/>
        <v>14</v>
      </c>
    </row>
    <row r="46" spans="1:19" x14ac:dyDescent="0.3">
      <c r="A46">
        <v>54</v>
      </c>
      <c r="B46" s="14">
        <v>10000</v>
      </c>
      <c r="C46" s="14">
        <v>10100</v>
      </c>
      <c r="D46" s="5" t="s">
        <v>8219</v>
      </c>
      <c r="E46" t="s">
        <v>8224</v>
      </c>
      <c r="F46" t="s">
        <v>8246</v>
      </c>
      <c r="G46">
        <v>1451063221</v>
      </c>
      <c r="H46">
        <v>1448471221</v>
      </c>
      <c r="I46" t="b">
        <v>0</v>
      </c>
      <c r="J46">
        <v>52</v>
      </c>
      <c r="K46" t="b">
        <v>1</v>
      </c>
      <c r="L46" t="s">
        <v>8265</v>
      </c>
      <c r="M46" s="4">
        <v>101</v>
      </c>
      <c r="N46" s="6">
        <v>194.23</v>
      </c>
      <c r="O46" t="s">
        <v>8310</v>
      </c>
      <c r="P46" t="s">
        <v>8311</v>
      </c>
      <c r="Q46" s="10">
        <v>42333.713206018518</v>
      </c>
      <c r="R46" s="10">
        <v>42363.713206018518</v>
      </c>
      <c r="S46" s="12">
        <f t="shared" si="0"/>
        <v>30</v>
      </c>
    </row>
    <row r="47" spans="1:19" x14ac:dyDescent="0.3">
      <c r="A47">
        <v>55</v>
      </c>
      <c r="B47" s="14">
        <v>8600</v>
      </c>
      <c r="C47" s="14">
        <v>11090</v>
      </c>
      <c r="D47" s="5" t="s">
        <v>8219</v>
      </c>
      <c r="E47" t="s">
        <v>8224</v>
      </c>
      <c r="F47" t="s">
        <v>8246</v>
      </c>
      <c r="G47">
        <v>1464390916</v>
      </c>
      <c r="H47">
        <v>1462576516</v>
      </c>
      <c r="I47" t="b">
        <v>0</v>
      </c>
      <c r="J47">
        <v>86</v>
      </c>
      <c r="K47" t="b">
        <v>1</v>
      </c>
      <c r="L47" t="s">
        <v>8265</v>
      </c>
      <c r="M47" s="4">
        <v>129</v>
      </c>
      <c r="N47" s="6">
        <v>128.94999999999999</v>
      </c>
      <c r="O47" t="s">
        <v>8310</v>
      </c>
      <c r="P47" t="s">
        <v>8311</v>
      </c>
      <c r="Q47" s="10">
        <v>42496.968935185185</v>
      </c>
      <c r="R47" s="10">
        <v>42517.968935185185</v>
      </c>
      <c r="S47" s="12">
        <f t="shared" si="0"/>
        <v>21</v>
      </c>
    </row>
    <row r="48" spans="1:19" x14ac:dyDescent="0.3">
      <c r="A48">
        <v>57</v>
      </c>
      <c r="B48" s="14">
        <v>15000</v>
      </c>
      <c r="C48" s="14">
        <v>15285</v>
      </c>
      <c r="D48" s="5" t="s">
        <v>8219</v>
      </c>
      <c r="E48" t="s">
        <v>8224</v>
      </c>
      <c r="F48" t="s">
        <v>8246</v>
      </c>
      <c r="G48">
        <v>1429991962</v>
      </c>
      <c r="H48">
        <v>1427399962</v>
      </c>
      <c r="I48" t="b">
        <v>0</v>
      </c>
      <c r="J48">
        <v>69</v>
      </c>
      <c r="K48" t="b">
        <v>1</v>
      </c>
      <c r="L48" t="s">
        <v>8265</v>
      </c>
      <c r="M48" s="4">
        <v>102</v>
      </c>
      <c r="N48" s="6">
        <v>221.52</v>
      </c>
      <c r="O48" t="s">
        <v>8310</v>
      </c>
      <c r="P48" t="s">
        <v>8311</v>
      </c>
      <c r="Q48" s="10">
        <v>42089.83289351852</v>
      </c>
      <c r="R48" s="10">
        <v>42119.83289351852</v>
      </c>
      <c r="S48" s="12">
        <f t="shared" si="0"/>
        <v>30</v>
      </c>
    </row>
    <row r="49" spans="1:19" x14ac:dyDescent="0.3">
      <c r="A49">
        <v>58</v>
      </c>
      <c r="B49" s="14">
        <v>10000</v>
      </c>
      <c r="C49" s="14">
        <v>10291</v>
      </c>
      <c r="D49" s="5" t="s">
        <v>8219</v>
      </c>
      <c r="E49" t="s">
        <v>8224</v>
      </c>
      <c r="F49" t="s">
        <v>8246</v>
      </c>
      <c r="G49">
        <v>1416423172</v>
      </c>
      <c r="H49">
        <v>1413827572</v>
      </c>
      <c r="I49" t="b">
        <v>0</v>
      </c>
      <c r="J49">
        <v>75</v>
      </c>
      <c r="K49" t="b">
        <v>1</v>
      </c>
      <c r="L49" t="s">
        <v>8265</v>
      </c>
      <c r="M49" s="4">
        <v>103</v>
      </c>
      <c r="N49" s="6">
        <v>137.21</v>
      </c>
      <c r="O49" t="s">
        <v>8310</v>
      </c>
      <c r="P49" t="s">
        <v>8311</v>
      </c>
      <c r="Q49" s="10">
        <v>41932.745046296295</v>
      </c>
      <c r="R49" s="10">
        <v>41962.786712962959</v>
      </c>
      <c r="S49" s="12">
        <f t="shared" si="0"/>
        <v>30</v>
      </c>
    </row>
    <row r="50" spans="1:19" x14ac:dyDescent="0.3">
      <c r="A50">
        <v>59</v>
      </c>
      <c r="B50" s="14">
        <v>20000</v>
      </c>
      <c r="C50" s="14">
        <v>20025.14</v>
      </c>
      <c r="D50" s="5" t="s">
        <v>8219</v>
      </c>
      <c r="E50" t="s">
        <v>8224</v>
      </c>
      <c r="F50" t="s">
        <v>8246</v>
      </c>
      <c r="G50">
        <v>1442264400</v>
      </c>
      <c r="H50">
        <v>1439530776</v>
      </c>
      <c r="I50" t="b">
        <v>0</v>
      </c>
      <c r="J50">
        <v>33</v>
      </c>
      <c r="K50" t="b">
        <v>1</v>
      </c>
      <c r="L50" t="s">
        <v>8265</v>
      </c>
      <c r="M50" s="4">
        <v>100</v>
      </c>
      <c r="N50" s="6">
        <v>606.82000000000005</v>
      </c>
      <c r="O50" t="s">
        <v>8310</v>
      </c>
      <c r="P50" t="s">
        <v>8311</v>
      </c>
      <c r="Q50" s="10">
        <v>42230.23583333334</v>
      </c>
      <c r="R50" s="10">
        <v>42261.875</v>
      </c>
      <c r="S50" s="12">
        <f t="shared" si="0"/>
        <v>32</v>
      </c>
    </row>
    <row r="51" spans="1:19" x14ac:dyDescent="0.3">
      <c r="A51">
        <v>61</v>
      </c>
      <c r="B51" s="14">
        <v>5000</v>
      </c>
      <c r="C51" s="14">
        <v>7415</v>
      </c>
      <c r="D51" s="5" t="s">
        <v>8219</v>
      </c>
      <c r="E51" t="s">
        <v>8224</v>
      </c>
      <c r="F51" t="s">
        <v>8246</v>
      </c>
      <c r="G51">
        <v>1370547157</v>
      </c>
      <c r="H51">
        <v>1368646357</v>
      </c>
      <c r="I51" t="b">
        <v>0</v>
      </c>
      <c r="J51">
        <v>23</v>
      </c>
      <c r="K51" t="b">
        <v>1</v>
      </c>
      <c r="L51" t="s">
        <v>8266</v>
      </c>
      <c r="M51" s="4">
        <v>148</v>
      </c>
      <c r="N51" s="6">
        <v>322.39</v>
      </c>
      <c r="O51" t="s">
        <v>8310</v>
      </c>
      <c r="P51" t="s">
        <v>8312</v>
      </c>
      <c r="Q51" s="10">
        <v>41409.814317129632</v>
      </c>
      <c r="R51" s="10">
        <v>41431.814317129632</v>
      </c>
      <c r="S51" s="12">
        <f t="shared" si="0"/>
        <v>22</v>
      </c>
    </row>
    <row r="52" spans="1:19" x14ac:dyDescent="0.3">
      <c r="A52">
        <v>62</v>
      </c>
      <c r="B52" s="14">
        <v>3000</v>
      </c>
      <c r="C52" s="14">
        <v>4642</v>
      </c>
      <c r="D52" s="5" t="s">
        <v>8219</v>
      </c>
      <c r="E52" t="s">
        <v>8224</v>
      </c>
      <c r="F52" t="s">
        <v>8246</v>
      </c>
      <c r="G52">
        <v>1362337878</v>
      </c>
      <c r="H52">
        <v>1360177878</v>
      </c>
      <c r="I52" t="b">
        <v>0</v>
      </c>
      <c r="J52">
        <v>48</v>
      </c>
      <c r="K52" t="b">
        <v>1</v>
      </c>
      <c r="L52" t="s">
        <v>8266</v>
      </c>
      <c r="M52" s="4">
        <v>155</v>
      </c>
      <c r="N52" s="6">
        <v>96.71</v>
      </c>
      <c r="O52" t="s">
        <v>8310</v>
      </c>
      <c r="P52" t="s">
        <v>8312</v>
      </c>
      <c r="Q52" s="10">
        <v>41311.799513888887</v>
      </c>
      <c r="R52" s="10">
        <v>41336.799513888887</v>
      </c>
      <c r="S52" s="12">
        <f t="shared" si="0"/>
        <v>25</v>
      </c>
    </row>
    <row r="53" spans="1:19" x14ac:dyDescent="0.3">
      <c r="A53">
        <v>63</v>
      </c>
      <c r="B53" s="14">
        <v>2000</v>
      </c>
      <c r="C53" s="14">
        <v>2270.37</v>
      </c>
      <c r="D53" s="5" t="s">
        <v>8219</v>
      </c>
      <c r="E53" t="s">
        <v>8224</v>
      </c>
      <c r="F53" t="s">
        <v>8246</v>
      </c>
      <c r="G53">
        <v>1388206740</v>
      </c>
      <c r="H53">
        <v>1386194013</v>
      </c>
      <c r="I53" t="b">
        <v>0</v>
      </c>
      <c r="J53">
        <v>64</v>
      </c>
      <c r="K53" t="b">
        <v>1</v>
      </c>
      <c r="L53" t="s">
        <v>8266</v>
      </c>
      <c r="M53" s="4">
        <v>114</v>
      </c>
      <c r="N53" s="6">
        <v>35.47</v>
      </c>
      <c r="O53" t="s">
        <v>8310</v>
      </c>
      <c r="P53" t="s">
        <v>8312</v>
      </c>
      <c r="Q53" s="10">
        <v>41612.912187499998</v>
      </c>
      <c r="R53" s="10">
        <v>41636.207638888889</v>
      </c>
      <c r="S53" s="12">
        <f t="shared" si="0"/>
        <v>23</v>
      </c>
    </row>
    <row r="54" spans="1:19" x14ac:dyDescent="0.3">
      <c r="A54">
        <v>64</v>
      </c>
      <c r="B54" s="14">
        <v>1200</v>
      </c>
      <c r="C54" s="14">
        <v>2080</v>
      </c>
      <c r="D54" s="5" t="s">
        <v>8219</v>
      </c>
      <c r="E54" t="s">
        <v>8224</v>
      </c>
      <c r="F54" t="s">
        <v>8246</v>
      </c>
      <c r="G54">
        <v>1373243181</v>
      </c>
      <c r="H54">
        <v>1370651181</v>
      </c>
      <c r="I54" t="b">
        <v>0</v>
      </c>
      <c r="J54">
        <v>24</v>
      </c>
      <c r="K54" t="b">
        <v>1</v>
      </c>
      <c r="L54" t="s">
        <v>8266</v>
      </c>
      <c r="M54" s="4">
        <v>173</v>
      </c>
      <c r="N54" s="6">
        <v>86.67</v>
      </c>
      <c r="O54" t="s">
        <v>8310</v>
      </c>
      <c r="P54" t="s">
        <v>8312</v>
      </c>
      <c r="Q54" s="10">
        <v>41433.01829861111</v>
      </c>
      <c r="R54" s="10">
        <v>41463.01829861111</v>
      </c>
      <c r="S54" s="12">
        <f t="shared" si="0"/>
        <v>30</v>
      </c>
    </row>
    <row r="55" spans="1:19" x14ac:dyDescent="0.3">
      <c r="A55">
        <v>66</v>
      </c>
      <c r="B55" s="14">
        <v>2000</v>
      </c>
      <c r="C55" s="14">
        <v>2372</v>
      </c>
      <c r="D55" s="5" t="s">
        <v>8219</v>
      </c>
      <c r="E55" t="s">
        <v>8224</v>
      </c>
      <c r="F55" t="s">
        <v>8246</v>
      </c>
      <c r="G55">
        <v>1468873420</v>
      </c>
      <c r="H55">
        <v>1466281420</v>
      </c>
      <c r="I55" t="b">
        <v>0</v>
      </c>
      <c r="J55">
        <v>26</v>
      </c>
      <c r="K55" t="b">
        <v>1</v>
      </c>
      <c r="L55" t="s">
        <v>8266</v>
      </c>
      <c r="M55" s="4">
        <v>119</v>
      </c>
      <c r="N55" s="6">
        <v>91.23</v>
      </c>
      <c r="O55" t="s">
        <v>8310</v>
      </c>
      <c r="P55" t="s">
        <v>8312</v>
      </c>
      <c r="Q55" s="10">
        <v>42539.849768518514</v>
      </c>
      <c r="R55" s="10">
        <v>42569.849768518514</v>
      </c>
      <c r="S55" s="12">
        <f t="shared" si="0"/>
        <v>30</v>
      </c>
    </row>
    <row r="56" spans="1:19" x14ac:dyDescent="0.3">
      <c r="A56">
        <v>67</v>
      </c>
      <c r="B56" s="14">
        <v>2000</v>
      </c>
      <c r="C56" s="14">
        <v>2325</v>
      </c>
      <c r="D56" s="5" t="s">
        <v>8219</v>
      </c>
      <c r="E56" t="s">
        <v>8224</v>
      </c>
      <c r="F56" t="s">
        <v>8246</v>
      </c>
      <c r="G56">
        <v>1342360804</v>
      </c>
      <c r="H56">
        <v>1339768804</v>
      </c>
      <c r="I56" t="b">
        <v>0</v>
      </c>
      <c r="J56">
        <v>20</v>
      </c>
      <c r="K56" t="b">
        <v>1</v>
      </c>
      <c r="L56" t="s">
        <v>8266</v>
      </c>
      <c r="M56" s="4">
        <v>116</v>
      </c>
      <c r="N56" s="6">
        <v>116.25</v>
      </c>
      <c r="O56" t="s">
        <v>8310</v>
      </c>
      <c r="P56" t="s">
        <v>8312</v>
      </c>
      <c r="Q56" s="10">
        <v>41075.583379629628</v>
      </c>
      <c r="R56" s="10">
        <v>41105.583379629628</v>
      </c>
      <c r="S56" s="12">
        <f t="shared" si="0"/>
        <v>30</v>
      </c>
    </row>
    <row r="57" spans="1:19" x14ac:dyDescent="0.3">
      <c r="A57">
        <v>69</v>
      </c>
      <c r="B57" s="14">
        <v>10000</v>
      </c>
      <c r="C57" s="14">
        <v>11094.23</v>
      </c>
      <c r="D57" s="5" t="s">
        <v>8219</v>
      </c>
      <c r="E57" t="s">
        <v>8224</v>
      </c>
      <c r="F57" t="s">
        <v>8246</v>
      </c>
      <c r="G57">
        <v>1317538740</v>
      </c>
      <c r="H57">
        <v>1314765025</v>
      </c>
      <c r="I57" t="b">
        <v>0</v>
      </c>
      <c r="J57">
        <v>178</v>
      </c>
      <c r="K57" t="b">
        <v>1</v>
      </c>
      <c r="L57" t="s">
        <v>8266</v>
      </c>
      <c r="M57" s="4">
        <v>111</v>
      </c>
      <c r="N57" s="6">
        <v>62.33</v>
      </c>
      <c r="O57" t="s">
        <v>8310</v>
      </c>
      <c r="P57" t="s">
        <v>8312</v>
      </c>
      <c r="Q57" s="10">
        <v>40786.187789351854</v>
      </c>
      <c r="R57" s="10">
        <v>40818.290972222225</v>
      </c>
      <c r="S57" s="12">
        <f t="shared" si="0"/>
        <v>32</v>
      </c>
    </row>
    <row r="58" spans="1:19" x14ac:dyDescent="0.3">
      <c r="A58">
        <v>70</v>
      </c>
      <c r="B58" s="14">
        <v>500</v>
      </c>
      <c r="C58" s="14">
        <v>636</v>
      </c>
      <c r="D58" s="5" t="s">
        <v>8219</v>
      </c>
      <c r="E58" t="s">
        <v>8224</v>
      </c>
      <c r="F58" t="s">
        <v>8246</v>
      </c>
      <c r="G58">
        <v>1315171845</v>
      </c>
      <c r="H58">
        <v>1309987845</v>
      </c>
      <c r="I58" t="b">
        <v>0</v>
      </c>
      <c r="J58">
        <v>17</v>
      </c>
      <c r="K58" t="b">
        <v>1</v>
      </c>
      <c r="L58" t="s">
        <v>8266</v>
      </c>
      <c r="M58" s="4">
        <v>127</v>
      </c>
      <c r="N58" s="6">
        <v>37.409999999999997</v>
      </c>
      <c r="O58" t="s">
        <v>8310</v>
      </c>
      <c r="P58" t="s">
        <v>8312</v>
      </c>
      <c r="Q58" s="10">
        <v>40730.896354166667</v>
      </c>
      <c r="R58" s="10">
        <v>40790.896354166667</v>
      </c>
      <c r="S58" s="12">
        <f t="shared" si="0"/>
        <v>60</v>
      </c>
    </row>
    <row r="59" spans="1:19" x14ac:dyDescent="0.3">
      <c r="A59">
        <v>71</v>
      </c>
      <c r="B59" s="14">
        <v>1800</v>
      </c>
      <c r="C59" s="14">
        <v>2231</v>
      </c>
      <c r="D59" s="5" t="s">
        <v>8219</v>
      </c>
      <c r="E59" t="s">
        <v>8224</v>
      </c>
      <c r="F59" t="s">
        <v>8246</v>
      </c>
      <c r="G59">
        <v>1338186657</v>
      </c>
      <c r="H59">
        <v>1333002657</v>
      </c>
      <c r="I59" t="b">
        <v>0</v>
      </c>
      <c r="J59">
        <v>32</v>
      </c>
      <c r="K59" t="b">
        <v>1</v>
      </c>
      <c r="L59" t="s">
        <v>8266</v>
      </c>
      <c r="M59" s="4">
        <v>124</v>
      </c>
      <c r="N59" s="6">
        <v>69.72</v>
      </c>
      <c r="O59" t="s">
        <v>8310</v>
      </c>
      <c r="P59" t="s">
        <v>8312</v>
      </c>
      <c r="Q59" s="10">
        <v>40997.271493055552</v>
      </c>
      <c r="R59" s="10">
        <v>41057.271493055552</v>
      </c>
      <c r="S59" s="12">
        <f t="shared" si="0"/>
        <v>60</v>
      </c>
    </row>
    <row r="60" spans="1:19" x14ac:dyDescent="0.3">
      <c r="A60">
        <v>72</v>
      </c>
      <c r="B60" s="14">
        <v>2200</v>
      </c>
      <c r="C60" s="14">
        <v>2385</v>
      </c>
      <c r="D60" s="5" t="s">
        <v>8219</v>
      </c>
      <c r="E60" t="s">
        <v>8224</v>
      </c>
      <c r="F60" t="s">
        <v>8246</v>
      </c>
      <c r="G60">
        <v>1352937600</v>
      </c>
      <c r="H60">
        <v>1351210481</v>
      </c>
      <c r="I60" t="b">
        <v>0</v>
      </c>
      <c r="J60">
        <v>41</v>
      </c>
      <c r="K60" t="b">
        <v>1</v>
      </c>
      <c r="L60" t="s">
        <v>8266</v>
      </c>
      <c r="M60" s="4">
        <v>108</v>
      </c>
      <c r="N60" s="6">
        <v>58.17</v>
      </c>
      <c r="O60" t="s">
        <v>8310</v>
      </c>
      <c r="P60" t="s">
        <v>8312</v>
      </c>
      <c r="Q60" s="10">
        <v>41208.010196759256</v>
      </c>
      <c r="R60" s="10">
        <v>41228</v>
      </c>
      <c r="S60" s="12">
        <f t="shared" si="0"/>
        <v>20</v>
      </c>
    </row>
    <row r="61" spans="1:19" x14ac:dyDescent="0.3">
      <c r="A61">
        <v>73</v>
      </c>
      <c r="B61" s="14">
        <v>900</v>
      </c>
      <c r="C61" s="14">
        <v>900</v>
      </c>
      <c r="D61" s="5" t="s">
        <v>8219</v>
      </c>
      <c r="E61" t="s">
        <v>8224</v>
      </c>
      <c r="F61" t="s">
        <v>8246</v>
      </c>
      <c r="G61">
        <v>1304395140</v>
      </c>
      <c r="H61">
        <v>1297620584</v>
      </c>
      <c r="I61" t="b">
        <v>0</v>
      </c>
      <c r="J61">
        <v>18</v>
      </c>
      <c r="K61" t="b">
        <v>1</v>
      </c>
      <c r="L61" t="s">
        <v>8266</v>
      </c>
      <c r="M61" s="4">
        <v>100</v>
      </c>
      <c r="N61" s="6">
        <v>50</v>
      </c>
      <c r="O61" t="s">
        <v>8310</v>
      </c>
      <c r="P61" t="s">
        <v>8312</v>
      </c>
      <c r="Q61" s="10">
        <v>40587.75675925926</v>
      </c>
      <c r="R61" s="10">
        <v>40666.165972222225</v>
      </c>
      <c r="S61" s="12">
        <f t="shared" si="0"/>
        <v>78</v>
      </c>
    </row>
    <row r="62" spans="1:19" x14ac:dyDescent="0.3">
      <c r="A62">
        <v>75</v>
      </c>
      <c r="B62" s="14">
        <v>3500</v>
      </c>
      <c r="C62" s="14">
        <v>4040</v>
      </c>
      <c r="D62" s="5" t="s">
        <v>8219</v>
      </c>
      <c r="E62" t="s">
        <v>8224</v>
      </c>
      <c r="F62" t="s">
        <v>8246</v>
      </c>
      <c r="G62">
        <v>1366693272</v>
      </c>
      <c r="H62">
        <v>1364101272</v>
      </c>
      <c r="I62" t="b">
        <v>0</v>
      </c>
      <c r="J62">
        <v>47</v>
      </c>
      <c r="K62" t="b">
        <v>1</v>
      </c>
      <c r="L62" t="s">
        <v>8266</v>
      </c>
      <c r="M62" s="4">
        <v>115</v>
      </c>
      <c r="N62" s="6">
        <v>85.96</v>
      </c>
      <c r="O62" t="s">
        <v>8310</v>
      </c>
      <c r="P62" t="s">
        <v>8312</v>
      </c>
      <c r="Q62" s="10">
        <v>41357.209166666667</v>
      </c>
      <c r="R62" s="10">
        <v>41387.209166666667</v>
      </c>
      <c r="S62" s="12">
        <f t="shared" si="0"/>
        <v>30</v>
      </c>
    </row>
    <row r="63" spans="1:19" x14ac:dyDescent="0.3">
      <c r="A63">
        <v>76</v>
      </c>
      <c r="B63" s="14">
        <v>300</v>
      </c>
      <c r="C63" s="14">
        <v>460</v>
      </c>
      <c r="D63" s="5" t="s">
        <v>8219</v>
      </c>
      <c r="E63" t="s">
        <v>8224</v>
      </c>
      <c r="F63" t="s">
        <v>8246</v>
      </c>
      <c r="G63">
        <v>1325007358</v>
      </c>
      <c r="H63">
        <v>1319819758</v>
      </c>
      <c r="I63" t="b">
        <v>0</v>
      </c>
      <c r="J63">
        <v>15</v>
      </c>
      <c r="K63" t="b">
        <v>1</v>
      </c>
      <c r="L63" t="s">
        <v>8266</v>
      </c>
      <c r="M63" s="4">
        <v>153</v>
      </c>
      <c r="N63" s="6">
        <v>30.67</v>
      </c>
      <c r="O63" t="s">
        <v>8310</v>
      </c>
      <c r="P63" t="s">
        <v>8312</v>
      </c>
      <c r="Q63" s="10">
        <v>40844.691643518519</v>
      </c>
      <c r="R63" s="10">
        <v>40904.733310185184</v>
      </c>
      <c r="S63" s="12">
        <f t="shared" si="0"/>
        <v>60</v>
      </c>
    </row>
    <row r="64" spans="1:19" x14ac:dyDescent="0.3">
      <c r="A64">
        <v>77</v>
      </c>
      <c r="B64" s="14">
        <v>400</v>
      </c>
      <c r="C64" s="14">
        <v>1570</v>
      </c>
      <c r="D64" s="5" t="s">
        <v>8219</v>
      </c>
      <c r="E64" t="s">
        <v>8224</v>
      </c>
      <c r="F64" t="s">
        <v>8246</v>
      </c>
      <c r="G64">
        <v>1337569140</v>
      </c>
      <c r="H64">
        <v>1332991717</v>
      </c>
      <c r="I64" t="b">
        <v>0</v>
      </c>
      <c r="J64">
        <v>26</v>
      </c>
      <c r="K64" t="b">
        <v>1</v>
      </c>
      <c r="L64" t="s">
        <v>8266</v>
      </c>
      <c r="M64" s="4">
        <v>393</v>
      </c>
      <c r="N64" s="6">
        <v>60.38</v>
      </c>
      <c r="O64" t="s">
        <v>8310</v>
      </c>
      <c r="P64" t="s">
        <v>8312</v>
      </c>
      <c r="Q64" s="10">
        <v>40997.144872685189</v>
      </c>
      <c r="R64" s="10">
        <v>41050.124305555553</v>
      </c>
      <c r="S64" s="12">
        <f t="shared" si="0"/>
        <v>53</v>
      </c>
    </row>
    <row r="65" spans="1:19" x14ac:dyDescent="0.3">
      <c r="A65">
        <v>80</v>
      </c>
      <c r="B65" s="14">
        <v>12000</v>
      </c>
      <c r="C65" s="14">
        <v>12870</v>
      </c>
      <c r="D65" s="5" t="s">
        <v>8219</v>
      </c>
      <c r="E65" t="s">
        <v>8224</v>
      </c>
      <c r="F65" t="s">
        <v>8246</v>
      </c>
      <c r="G65">
        <v>1386640856</v>
      </c>
      <c r="H65">
        <v>1383616856</v>
      </c>
      <c r="I65" t="b">
        <v>0</v>
      </c>
      <c r="J65">
        <v>47</v>
      </c>
      <c r="K65" t="b">
        <v>1</v>
      </c>
      <c r="L65" t="s">
        <v>8266</v>
      </c>
      <c r="M65" s="4">
        <v>107</v>
      </c>
      <c r="N65" s="6">
        <v>273.83</v>
      </c>
      <c r="O65" t="s">
        <v>8310</v>
      </c>
      <c r="P65" t="s">
        <v>8312</v>
      </c>
      <c r="Q65" s="10">
        <v>41583.083981481483</v>
      </c>
      <c r="R65" s="10">
        <v>41618.083981481483</v>
      </c>
      <c r="S65" s="12">
        <f t="shared" si="0"/>
        <v>35</v>
      </c>
    </row>
    <row r="66" spans="1:19" x14ac:dyDescent="0.3">
      <c r="A66">
        <v>81</v>
      </c>
      <c r="B66" s="14">
        <v>750</v>
      </c>
      <c r="C66" s="14">
        <v>1485</v>
      </c>
      <c r="D66" s="5" t="s">
        <v>8219</v>
      </c>
      <c r="E66" t="s">
        <v>8224</v>
      </c>
      <c r="F66" t="s">
        <v>8246</v>
      </c>
      <c r="G66">
        <v>1342234920</v>
      </c>
      <c r="H66">
        <v>1341892127</v>
      </c>
      <c r="I66" t="b">
        <v>0</v>
      </c>
      <c r="J66">
        <v>28</v>
      </c>
      <c r="K66" t="b">
        <v>1</v>
      </c>
      <c r="L66" t="s">
        <v>8266</v>
      </c>
      <c r="M66" s="4">
        <v>198</v>
      </c>
      <c r="N66" s="6">
        <v>53.04</v>
      </c>
      <c r="O66" t="s">
        <v>8310</v>
      </c>
      <c r="P66" t="s">
        <v>8312</v>
      </c>
      <c r="Q66" s="10">
        <v>41100.158877314818</v>
      </c>
      <c r="R66" s="10">
        <v>41104.126388888886</v>
      </c>
      <c r="S66" s="12">
        <f t="shared" si="0"/>
        <v>4</v>
      </c>
    </row>
    <row r="67" spans="1:19" x14ac:dyDescent="0.3">
      <c r="A67">
        <v>82</v>
      </c>
      <c r="B67" s="14">
        <v>4000</v>
      </c>
      <c r="C67" s="14">
        <v>4000.5</v>
      </c>
      <c r="D67" s="5" t="s">
        <v>8219</v>
      </c>
      <c r="E67" t="s">
        <v>8224</v>
      </c>
      <c r="F67" t="s">
        <v>8246</v>
      </c>
      <c r="G67">
        <v>1318189261</v>
      </c>
      <c r="H67">
        <v>1315597261</v>
      </c>
      <c r="I67" t="b">
        <v>0</v>
      </c>
      <c r="J67">
        <v>100</v>
      </c>
      <c r="K67" t="b">
        <v>1</v>
      </c>
      <c r="L67" t="s">
        <v>8266</v>
      </c>
      <c r="M67" s="4">
        <v>100</v>
      </c>
      <c r="N67" s="6">
        <v>40.01</v>
      </c>
      <c r="O67" t="s">
        <v>8310</v>
      </c>
      <c r="P67" t="s">
        <v>8312</v>
      </c>
      <c r="Q67" s="10">
        <v>40795.820150462961</v>
      </c>
      <c r="R67" s="10">
        <v>40825.820150462961</v>
      </c>
      <c r="S67" s="12">
        <f t="shared" ref="S67:S130" si="1">ROUND(+R67-Q67,0)</f>
        <v>30</v>
      </c>
    </row>
    <row r="68" spans="1:19" x14ac:dyDescent="0.3">
      <c r="A68">
        <v>84</v>
      </c>
      <c r="B68" s="14">
        <v>500</v>
      </c>
      <c r="C68" s="14">
        <v>500</v>
      </c>
      <c r="D68" s="5" t="s">
        <v>8219</v>
      </c>
      <c r="E68" t="s">
        <v>8224</v>
      </c>
      <c r="F68" t="s">
        <v>8246</v>
      </c>
      <c r="G68">
        <v>1305483086</v>
      </c>
      <c r="H68">
        <v>1302891086</v>
      </c>
      <c r="I68" t="b">
        <v>0</v>
      </c>
      <c r="J68">
        <v>7</v>
      </c>
      <c r="K68" t="b">
        <v>1</v>
      </c>
      <c r="L68" t="s">
        <v>8266</v>
      </c>
      <c r="M68" s="4">
        <v>100</v>
      </c>
      <c r="N68" s="6">
        <v>71.430000000000007</v>
      </c>
      <c r="O68" t="s">
        <v>8310</v>
      </c>
      <c r="P68" t="s">
        <v>8312</v>
      </c>
      <c r="Q68" s="10">
        <v>40648.757939814815</v>
      </c>
      <c r="R68" s="10">
        <v>40678.757939814815</v>
      </c>
      <c r="S68" s="12">
        <f t="shared" si="1"/>
        <v>30</v>
      </c>
    </row>
    <row r="69" spans="1:19" x14ac:dyDescent="0.3">
      <c r="A69">
        <v>85</v>
      </c>
      <c r="B69" s="14">
        <v>1200</v>
      </c>
      <c r="C69" s="14">
        <v>1506</v>
      </c>
      <c r="D69" s="5" t="s">
        <v>8219</v>
      </c>
      <c r="E69" t="s">
        <v>8224</v>
      </c>
      <c r="F69" t="s">
        <v>8246</v>
      </c>
      <c r="G69">
        <v>1316746837</v>
      </c>
      <c r="H69">
        <v>1314154837</v>
      </c>
      <c r="I69" t="b">
        <v>0</v>
      </c>
      <c r="J69">
        <v>21</v>
      </c>
      <c r="K69" t="b">
        <v>1</v>
      </c>
      <c r="L69" t="s">
        <v>8266</v>
      </c>
      <c r="M69" s="4">
        <v>126</v>
      </c>
      <c r="N69" s="6">
        <v>71.709999999999994</v>
      </c>
      <c r="O69" t="s">
        <v>8310</v>
      </c>
      <c r="P69" t="s">
        <v>8312</v>
      </c>
      <c r="Q69" s="10">
        <v>40779.125428240739</v>
      </c>
      <c r="R69" s="10">
        <v>40809.125428240739</v>
      </c>
      <c r="S69" s="12">
        <f t="shared" si="1"/>
        <v>30</v>
      </c>
    </row>
    <row r="70" spans="1:19" x14ac:dyDescent="0.3">
      <c r="A70">
        <v>87</v>
      </c>
      <c r="B70" s="14">
        <v>2500</v>
      </c>
      <c r="C70" s="14">
        <v>2615</v>
      </c>
      <c r="D70" s="5" t="s">
        <v>8219</v>
      </c>
      <c r="E70" t="s">
        <v>8224</v>
      </c>
      <c r="F70" t="s">
        <v>8246</v>
      </c>
      <c r="G70">
        <v>1275529260</v>
      </c>
      <c r="H70">
        <v>1274705803</v>
      </c>
      <c r="I70" t="b">
        <v>0</v>
      </c>
      <c r="J70">
        <v>25</v>
      </c>
      <c r="K70" t="b">
        <v>1</v>
      </c>
      <c r="L70" t="s">
        <v>8266</v>
      </c>
      <c r="M70" s="4">
        <v>105</v>
      </c>
      <c r="N70" s="6">
        <v>104.6</v>
      </c>
      <c r="O70" t="s">
        <v>8310</v>
      </c>
      <c r="P70" t="s">
        <v>8312</v>
      </c>
      <c r="Q70" s="10">
        <v>40322.53938657407</v>
      </c>
      <c r="R70" s="10">
        <v>40332.070138888892</v>
      </c>
      <c r="S70" s="12">
        <f t="shared" si="1"/>
        <v>10</v>
      </c>
    </row>
    <row r="71" spans="1:19" x14ac:dyDescent="0.3">
      <c r="A71">
        <v>88</v>
      </c>
      <c r="B71" s="14">
        <v>3500</v>
      </c>
      <c r="C71" s="14">
        <v>3600</v>
      </c>
      <c r="D71" s="5" t="s">
        <v>8219</v>
      </c>
      <c r="E71" t="s">
        <v>8224</v>
      </c>
      <c r="F71" t="s">
        <v>8246</v>
      </c>
      <c r="G71">
        <v>1403452131</v>
      </c>
      <c r="H71">
        <v>1401205731</v>
      </c>
      <c r="I71" t="b">
        <v>0</v>
      </c>
      <c r="J71">
        <v>60</v>
      </c>
      <c r="K71" t="b">
        <v>1</v>
      </c>
      <c r="L71" t="s">
        <v>8266</v>
      </c>
      <c r="M71" s="4">
        <v>103</v>
      </c>
      <c r="N71" s="6">
        <v>60</v>
      </c>
      <c r="O71" t="s">
        <v>8310</v>
      </c>
      <c r="P71" t="s">
        <v>8312</v>
      </c>
      <c r="Q71" s="10">
        <v>41786.65892361111</v>
      </c>
      <c r="R71" s="10">
        <v>41812.65892361111</v>
      </c>
      <c r="S71" s="12">
        <f t="shared" si="1"/>
        <v>26</v>
      </c>
    </row>
    <row r="72" spans="1:19" x14ac:dyDescent="0.3">
      <c r="A72">
        <v>89</v>
      </c>
      <c r="B72" s="14">
        <v>6000</v>
      </c>
      <c r="C72" s="14">
        <v>6904</v>
      </c>
      <c r="D72" s="5" t="s">
        <v>8219</v>
      </c>
      <c r="E72" t="s">
        <v>8224</v>
      </c>
      <c r="F72" t="s">
        <v>8246</v>
      </c>
      <c r="G72">
        <v>1370196192</v>
      </c>
      <c r="H72">
        <v>1368036192</v>
      </c>
      <c r="I72" t="b">
        <v>0</v>
      </c>
      <c r="J72">
        <v>56</v>
      </c>
      <c r="K72" t="b">
        <v>1</v>
      </c>
      <c r="L72" t="s">
        <v>8266</v>
      </c>
      <c r="M72" s="4">
        <v>115</v>
      </c>
      <c r="N72" s="6">
        <v>123.29</v>
      </c>
      <c r="O72" t="s">
        <v>8310</v>
      </c>
      <c r="P72" t="s">
        <v>8312</v>
      </c>
      <c r="Q72" s="10">
        <v>41402.752222222225</v>
      </c>
      <c r="R72" s="10">
        <v>41427.752222222225</v>
      </c>
      <c r="S72" s="12">
        <f t="shared" si="1"/>
        <v>25</v>
      </c>
    </row>
    <row r="73" spans="1:19" x14ac:dyDescent="0.3">
      <c r="A73">
        <v>90</v>
      </c>
      <c r="B73" s="14">
        <v>500</v>
      </c>
      <c r="C73" s="14">
        <v>502</v>
      </c>
      <c r="D73" s="5" t="s">
        <v>8219</v>
      </c>
      <c r="E73" t="s">
        <v>8224</v>
      </c>
      <c r="F73" t="s">
        <v>8246</v>
      </c>
      <c r="G73">
        <v>1310454499</v>
      </c>
      <c r="H73">
        <v>1307862499</v>
      </c>
      <c r="I73" t="b">
        <v>0</v>
      </c>
      <c r="J73">
        <v>16</v>
      </c>
      <c r="K73" t="b">
        <v>1</v>
      </c>
      <c r="L73" t="s">
        <v>8266</v>
      </c>
      <c r="M73" s="4">
        <v>100</v>
      </c>
      <c r="N73" s="6">
        <v>31.38</v>
      </c>
      <c r="O73" t="s">
        <v>8310</v>
      </c>
      <c r="P73" t="s">
        <v>8312</v>
      </c>
      <c r="Q73" s="10">
        <v>40706.297442129631</v>
      </c>
      <c r="R73" s="10">
        <v>40736.297442129631</v>
      </c>
      <c r="S73" s="12">
        <f t="shared" si="1"/>
        <v>30</v>
      </c>
    </row>
    <row r="74" spans="1:19" x14ac:dyDescent="0.3">
      <c r="A74">
        <v>91</v>
      </c>
      <c r="B74" s="14">
        <v>3000</v>
      </c>
      <c r="C74" s="14">
        <v>3600</v>
      </c>
      <c r="D74" s="5" t="s">
        <v>8219</v>
      </c>
      <c r="E74" t="s">
        <v>8224</v>
      </c>
      <c r="F74" t="s">
        <v>8246</v>
      </c>
      <c r="G74">
        <v>1305625164</v>
      </c>
      <c r="H74">
        <v>1300354764</v>
      </c>
      <c r="I74" t="b">
        <v>0</v>
      </c>
      <c r="J74">
        <v>46</v>
      </c>
      <c r="K74" t="b">
        <v>1</v>
      </c>
      <c r="L74" t="s">
        <v>8266</v>
      </c>
      <c r="M74" s="4">
        <v>120</v>
      </c>
      <c r="N74" s="6">
        <v>78.260000000000005</v>
      </c>
      <c r="O74" t="s">
        <v>8310</v>
      </c>
      <c r="P74" t="s">
        <v>8312</v>
      </c>
      <c r="Q74" s="10">
        <v>40619.402361111112</v>
      </c>
      <c r="R74" s="10">
        <v>40680.402361111112</v>
      </c>
      <c r="S74" s="12">
        <f t="shared" si="1"/>
        <v>61</v>
      </c>
    </row>
    <row r="75" spans="1:19" x14ac:dyDescent="0.3">
      <c r="A75">
        <v>93</v>
      </c>
      <c r="B75" s="14">
        <v>1000</v>
      </c>
      <c r="C75" s="14">
        <v>1106</v>
      </c>
      <c r="D75" s="5" t="s">
        <v>8219</v>
      </c>
      <c r="E75" t="s">
        <v>8224</v>
      </c>
      <c r="F75" t="s">
        <v>8246</v>
      </c>
      <c r="G75">
        <v>1341349200</v>
      </c>
      <c r="H75">
        <v>1338928537</v>
      </c>
      <c r="I75" t="b">
        <v>0</v>
      </c>
      <c r="J75">
        <v>15</v>
      </c>
      <c r="K75" t="b">
        <v>1</v>
      </c>
      <c r="L75" t="s">
        <v>8266</v>
      </c>
      <c r="M75" s="4">
        <v>111</v>
      </c>
      <c r="N75" s="6">
        <v>73.73</v>
      </c>
      <c r="O75" t="s">
        <v>8310</v>
      </c>
      <c r="P75" t="s">
        <v>8312</v>
      </c>
      <c r="Q75" s="10">
        <v>41065.858067129629</v>
      </c>
      <c r="R75" s="10">
        <v>41093.875</v>
      </c>
      <c r="S75" s="12">
        <f t="shared" si="1"/>
        <v>28</v>
      </c>
    </row>
    <row r="76" spans="1:19" x14ac:dyDescent="0.3">
      <c r="A76">
        <v>95</v>
      </c>
      <c r="B76" s="14">
        <v>350</v>
      </c>
      <c r="C76" s="14">
        <v>460</v>
      </c>
      <c r="D76" s="5" t="s">
        <v>8219</v>
      </c>
      <c r="E76" t="s">
        <v>8224</v>
      </c>
      <c r="F76" t="s">
        <v>8246</v>
      </c>
      <c r="G76">
        <v>1330214841</v>
      </c>
      <c r="H76">
        <v>1327622841</v>
      </c>
      <c r="I76" t="b">
        <v>0</v>
      </c>
      <c r="J76">
        <v>21</v>
      </c>
      <c r="K76" t="b">
        <v>1</v>
      </c>
      <c r="L76" t="s">
        <v>8266</v>
      </c>
      <c r="M76" s="4">
        <v>131</v>
      </c>
      <c r="N76" s="6">
        <v>21.9</v>
      </c>
      <c r="O76" t="s">
        <v>8310</v>
      </c>
      <c r="P76" t="s">
        <v>8312</v>
      </c>
      <c r="Q76" s="10">
        <v>40935.005104166667</v>
      </c>
      <c r="R76" s="10">
        <v>40965.005104166667</v>
      </c>
      <c r="S76" s="12">
        <f t="shared" si="1"/>
        <v>30</v>
      </c>
    </row>
    <row r="77" spans="1:19" x14ac:dyDescent="0.3">
      <c r="A77">
        <v>96</v>
      </c>
      <c r="B77" s="14">
        <v>1500</v>
      </c>
      <c r="C77" s="14">
        <v>1720</v>
      </c>
      <c r="D77" s="5" t="s">
        <v>8219</v>
      </c>
      <c r="E77" t="s">
        <v>8224</v>
      </c>
      <c r="F77" t="s">
        <v>8246</v>
      </c>
      <c r="G77">
        <v>1280631600</v>
      </c>
      <c r="H77">
        <v>1274889241</v>
      </c>
      <c r="I77" t="b">
        <v>0</v>
      </c>
      <c r="J77">
        <v>34</v>
      </c>
      <c r="K77" t="b">
        <v>1</v>
      </c>
      <c r="L77" t="s">
        <v>8266</v>
      </c>
      <c r="M77" s="4">
        <v>115</v>
      </c>
      <c r="N77" s="6">
        <v>50.59</v>
      </c>
      <c r="O77" t="s">
        <v>8310</v>
      </c>
      <c r="P77" t="s">
        <v>8312</v>
      </c>
      <c r="Q77" s="10">
        <v>40324.662511574075</v>
      </c>
      <c r="R77" s="10">
        <v>40391.125</v>
      </c>
      <c r="S77" s="12">
        <f t="shared" si="1"/>
        <v>66</v>
      </c>
    </row>
    <row r="78" spans="1:19" x14ac:dyDescent="0.3">
      <c r="A78">
        <v>97</v>
      </c>
      <c r="B78" s="14">
        <v>400</v>
      </c>
      <c r="C78" s="14">
        <v>425</v>
      </c>
      <c r="D78" s="5" t="s">
        <v>8219</v>
      </c>
      <c r="E78" t="s">
        <v>8224</v>
      </c>
      <c r="F78" t="s">
        <v>8246</v>
      </c>
      <c r="G78">
        <v>1310440482</v>
      </c>
      <c r="H78">
        <v>1307848482</v>
      </c>
      <c r="I78" t="b">
        <v>0</v>
      </c>
      <c r="J78">
        <v>8</v>
      </c>
      <c r="K78" t="b">
        <v>1</v>
      </c>
      <c r="L78" t="s">
        <v>8266</v>
      </c>
      <c r="M78" s="4">
        <v>106</v>
      </c>
      <c r="N78" s="6">
        <v>53.13</v>
      </c>
      <c r="O78" t="s">
        <v>8310</v>
      </c>
      <c r="P78" t="s">
        <v>8312</v>
      </c>
      <c r="Q78" s="10">
        <v>40706.135208333333</v>
      </c>
      <c r="R78" s="10">
        <v>40736.135208333333</v>
      </c>
      <c r="S78" s="12">
        <f t="shared" si="1"/>
        <v>30</v>
      </c>
    </row>
    <row r="79" spans="1:19" x14ac:dyDescent="0.3">
      <c r="A79">
        <v>98</v>
      </c>
      <c r="B79" s="14">
        <v>3200</v>
      </c>
      <c r="C79" s="14">
        <v>3400</v>
      </c>
      <c r="D79" s="5" t="s">
        <v>8219</v>
      </c>
      <c r="E79" t="s">
        <v>8224</v>
      </c>
      <c r="F79" t="s">
        <v>8246</v>
      </c>
      <c r="G79">
        <v>1354923000</v>
      </c>
      <c r="H79">
        <v>1351796674</v>
      </c>
      <c r="I79" t="b">
        <v>0</v>
      </c>
      <c r="J79">
        <v>60</v>
      </c>
      <c r="K79" t="b">
        <v>1</v>
      </c>
      <c r="L79" t="s">
        <v>8266</v>
      </c>
      <c r="M79" s="4">
        <v>106</v>
      </c>
      <c r="N79" s="6">
        <v>56.67</v>
      </c>
      <c r="O79" t="s">
        <v>8310</v>
      </c>
      <c r="P79" t="s">
        <v>8312</v>
      </c>
      <c r="Q79" s="10">
        <v>41214.79483796296</v>
      </c>
      <c r="R79" s="10">
        <v>41250.979166666664</v>
      </c>
      <c r="S79" s="12">
        <f t="shared" si="1"/>
        <v>36</v>
      </c>
    </row>
    <row r="80" spans="1:19" x14ac:dyDescent="0.3">
      <c r="A80">
        <v>99</v>
      </c>
      <c r="B80" s="14">
        <v>1500</v>
      </c>
      <c r="C80" s="14">
        <v>1590.29</v>
      </c>
      <c r="D80" s="5" t="s">
        <v>8219</v>
      </c>
      <c r="E80" t="s">
        <v>8224</v>
      </c>
      <c r="F80" t="s">
        <v>8246</v>
      </c>
      <c r="G80">
        <v>1390426799</v>
      </c>
      <c r="H80">
        <v>1387834799</v>
      </c>
      <c r="I80" t="b">
        <v>0</v>
      </c>
      <c r="J80">
        <v>39</v>
      </c>
      <c r="K80" t="b">
        <v>1</v>
      </c>
      <c r="L80" t="s">
        <v>8266</v>
      </c>
      <c r="M80" s="4">
        <v>106</v>
      </c>
      <c r="N80" s="6">
        <v>40.78</v>
      </c>
      <c r="O80" t="s">
        <v>8310</v>
      </c>
      <c r="P80" t="s">
        <v>8312</v>
      </c>
      <c r="Q80" s="10">
        <v>41631.902766203704</v>
      </c>
      <c r="R80" s="10">
        <v>41661.902766203704</v>
      </c>
      <c r="S80" s="12">
        <f t="shared" si="1"/>
        <v>30</v>
      </c>
    </row>
    <row r="81" spans="1:19" x14ac:dyDescent="0.3">
      <c r="A81">
        <v>100</v>
      </c>
      <c r="B81" s="14">
        <v>5000</v>
      </c>
      <c r="C81" s="14">
        <v>5000</v>
      </c>
      <c r="D81" s="5" t="s">
        <v>8219</v>
      </c>
      <c r="E81" t="s">
        <v>8224</v>
      </c>
      <c r="F81" t="s">
        <v>8246</v>
      </c>
      <c r="G81">
        <v>1352055886</v>
      </c>
      <c r="H81">
        <v>1350324286</v>
      </c>
      <c r="I81" t="b">
        <v>0</v>
      </c>
      <c r="J81">
        <v>26</v>
      </c>
      <c r="K81" t="b">
        <v>1</v>
      </c>
      <c r="L81" t="s">
        <v>8266</v>
      </c>
      <c r="M81" s="4">
        <v>100</v>
      </c>
      <c r="N81" s="6">
        <v>192.31</v>
      </c>
      <c r="O81" t="s">
        <v>8310</v>
      </c>
      <c r="P81" t="s">
        <v>8312</v>
      </c>
      <c r="Q81" s="10">
        <v>41197.753310185188</v>
      </c>
      <c r="R81" s="10">
        <v>41217.794976851852</v>
      </c>
      <c r="S81" s="12">
        <f t="shared" si="1"/>
        <v>20</v>
      </c>
    </row>
    <row r="82" spans="1:19" x14ac:dyDescent="0.3">
      <c r="A82">
        <v>101</v>
      </c>
      <c r="B82" s="14">
        <v>3500</v>
      </c>
      <c r="C82" s="14">
        <v>3500</v>
      </c>
      <c r="D82" s="5" t="s">
        <v>8219</v>
      </c>
      <c r="E82" t="s">
        <v>8224</v>
      </c>
      <c r="F82" t="s">
        <v>8246</v>
      </c>
      <c r="G82">
        <v>1359052710</v>
      </c>
      <c r="H82">
        <v>1356979110</v>
      </c>
      <c r="I82" t="b">
        <v>0</v>
      </c>
      <c r="J82">
        <v>35</v>
      </c>
      <c r="K82" t="b">
        <v>1</v>
      </c>
      <c r="L82" t="s">
        <v>8266</v>
      </c>
      <c r="M82" s="4">
        <v>100</v>
      </c>
      <c r="N82" s="6">
        <v>100</v>
      </c>
      <c r="O82" t="s">
        <v>8310</v>
      </c>
      <c r="P82" t="s">
        <v>8312</v>
      </c>
      <c r="Q82" s="10">
        <v>41274.776736111111</v>
      </c>
      <c r="R82" s="10">
        <v>41298.776736111111</v>
      </c>
      <c r="S82" s="12">
        <f t="shared" si="1"/>
        <v>24</v>
      </c>
    </row>
    <row r="83" spans="1:19" x14ac:dyDescent="0.3">
      <c r="A83">
        <v>102</v>
      </c>
      <c r="B83" s="14">
        <v>6000</v>
      </c>
      <c r="C83" s="14">
        <v>7665</v>
      </c>
      <c r="D83" s="5" t="s">
        <v>8219</v>
      </c>
      <c r="E83" t="s">
        <v>8224</v>
      </c>
      <c r="F83" t="s">
        <v>8246</v>
      </c>
      <c r="G83">
        <v>1293073733</v>
      </c>
      <c r="H83">
        <v>1290481733</v>
      </c>
      <c r="I83" t="b">
        <v>0</v>
      </c>
      <c r="J83">
        <v>65</v>
      </c>
      <c r="K83" t="b">
        <v>1</v>
      </c>
      <c r="L83" t="s">
        <v>8266</v>
      </c>
      <c r="M83" s="4">
        <v>128</v>
      </c>
      <c r="N83" s="6">
        <v>117.92</v>
      </c>
      <c r="O83" t="s">
        <v>8310</v>
      </c>
      <c r="P83" t="s">
        <v>8312</v>
      </c>
      <c r="Q83" s="10">
        <v>40505.131168981483</v>
      </c>
      <c r="R83" s="10">
        <v>40535.131168981483</v>
      </c>
      <c r="S83" s="12">
        <f t="shared" si="1"/>
        <v>30</v>
      </c>
    </row>
    <row r="84" spans="1:19" x14ac:dyDescent="0.3">
      <c r="A84">
        <v>104</v>
      </c>
      <c r="B84" s="14">
        <v>500</v>
      </c>
      <c r="C84" s="14">
        <v>600</v>
      </c>
      <c r="D84" s="5" t="s">
        <v>8219</v>
      </c>
      <c r="E84" t="s">
        <v>8224</v>
      </c>
      <c r="F84" t="s">
        <v>8246</v>
      </c>
      <c r="G84">
        <v>1301792400</v>
      </c>
      <c r="H84">
        <v>1299775266</v>
      </c>
      <c r="I84" t="b">
        <v>0</v>
      </c>
      <c r="J84">
        <v>10</v>
      </c>
      <c r="K84" t="b">
        <v>1</v>
      </c>
      <c r="L84" t="s">
        <v>8266</v>
      </c>
      <c r="M84" s="4">
        <v>120</v>
      </c>
      <c r="N84" s="6">
        <v>60</v>
      </c>
      <c r="O84" t="s">
        <v>8310</v>
      </c>
      <c r="P84" t="s">
        <v>8312</v>
      </c>
      <c r="Q84" s="10">
        <v>40612.695208333331</v>
      </c>
      <c r="R84" s="10">
        <v>40636.041666666664</v>
      </c>
      <c r="S84" s="12">
        <f t="shared" si="1"/>
        <v>23</v>
      </c>
    </row>
    <row r="85" spans="1:19" x14ac:dyDescent="0.3">
      <c r="A85">
        <v>105</v>
      </c>
      <c r="B85" s="14">
        <v>2200</v>
      </c>
      <c r="C85" s="14">
        <v>2363</v>
      </c>
      <c r="D85" s="5" t="s">
        <v>8219</v>
      </c>
      <c r="E85" t="s">
        <v>8224</v>
      </c>
      <c r="F85" t="s">
        <v>8246</v>
      </c>
      <c r="G85">
        <v>1463184000</v>
      </c>
      <c r="H85">
        <v>1461605020</v>
      </c>
      <c r="I85" t="b">
        <v>0</v>
      </c>
      <c r="J85">
        <v>60</v>
      </c>
      <c r="K85" t="b">
        <v>1</v>
      </c>
      <c r="L85" t="s">
        <v>8266</v>
      </c>
      <c r="M85" s="4">
        <v>107</v>
      </c>
      <c r="N85" s="6">
        <v>39.380000000000003</v>
      </c>
      <c r="O85" t="s">
        <v>8310</v>
      </c>
      <c r="P85" t="s">
        <v>8312</v>
      </c>
      <c r="Q85" s="10">
        <v>42485.724768518514</v>
      </c>
      <c r="R85" s="10">
        <v>42504</v>
      </c>
      <c r="S85" s="12">
        <f t="shared" si="1"/>
        <v>18</v>
      </c>
    </row>
    <row r="86" spans="1:19" x14ac:dyDescent="0.3">
      <c r="A86">
        <v>106</v>
      </c>
      <c r="B86" s="14">
        <v>5000</v>
      </c>
      <c r="C86" s="14">
        <v>5025</v>
      </c>
      <c r="D86" s="5" t="s">
        <v>8219</v>
      </c>
      <c r="E86" t="s">
        <v>8224</v>
      </c>
      <c r="F86" t="s">
        <v>8246</v>
      </c>
      <c r="G86">
        <v>1333391901</v>
      </c>
      <c r="H86">
        <v>1332182301</v>
      </c>
      <c r="I86" t="b">
        <v>0</v>
      </c>
      <c r="J86">
        <v>27</v>
      </c>
      <c r="K86" t="b">
        <v>1</v>
      </c>
      <c r="L86" t="s">
        <v>8266</v>
      </c>
      <c r="M86" s="4">
        <v>101</v>
      </c>
      <c r="N86" s="6">
        <v>186.11</v>
      </c>
      <c r="O86" t="s">
        <v>8310</v>
      </c>
      <c r="P86" t="s">
        <v>8312</v>
      </c>
      <c r="Q86" s="10">
        <v>40987.776631944449</v>
      </c>
      <c r="R86" s="10">
        <v>41001.776631944449</v>
      </c>
      <c r="S86" s="12">
        <f t="shared" si="1"/>
        <v>14</v>
      </c>
    </row>
    <row r="87" spans="1:19" x14ac:dyDescent="0.3">
      <c r="A87">
        <v>107</v>
      </c>
      <c r="B87" s="14">
        <v>7500</v>
      </c>
      <c r="C87" s="14">
        <v>7685</v>
      </c>
      <c r="D87" s="5" t="s">
        <v>8219</v>
      </c>
      <c r="E87" t="s">
        <v>8224</v>
      </c>
      <c r="F87" t="s">
        <v>8246</v>
      </c>
      <c r="G87">
        <v>1303688087</v>
      </c>
      <c r="H87">
        <v>1301787287</v>
      </c>
      <c r="I87" t="b">
        <v>0</v>
      </c>
      <c r="J87">
        <v>69</v>
      </c>
      <c r="K87" t="b">
        <v>1</v>
      </c>
      <c r="L87" t="s">
        <v>8266</v>
      </c>
      <c r="M87" s="4">
        <v>102</v>
      </c>
      <c r="N87" s="6">
        <v>111.38</v>
      </c>
      <c r="O87" t="s">
        <v>8310</v>
      </c>
      <c r="P87" t="s">
        <v>8312</v>
      </c>
      <c r="Q87" s="10">
        <v>40635.982488425929</v>
      </c>
      <c r="R87" s="10">
        <v>40657.982488425929</v>
      </c>
      <c r="S87" s="12">
        <f t="shared" si="1"/>
        <v>22</v>
      </c>
    </row>
    <row r="88" spans="1:19" x14ac:dyDescent="0.3">
      <c r="A88">
        <v>108</v>
      </c>
      <c r="B88" s="14">
        <v>1500</v>
      </c>
      <c r="C88" s="14">
        <v>3700</v>
      </c>
      <c r="D88" s="5" t="s">
        <v>8219</v>
      </c>
      <c r="E88" t="s">
        <v>8224</v>
      </c>
      <c r="F88" t="s">
        <v>8246</v>
      </c>
      <c r="G88">
        <v>1370011370</v>
      </c>
      <c r="H88">
        <v>1364827370</v>
      </c>
      <c r="I88" t="b">
        <v>0</v>
      </c>
      <c r="J88">
        <v>47</v>
      </c>
      <c r="K88" t="b">
        <v>1</v>
      </c>
      <c r="L88" t="s">
        <v>8266</v>
      </c>
      <c r="M88" s="4">
        <v>247</v>
      </c>
      <c r="N88" s="6">
        <v>78.72</v>
      </c>
      <c r="O88" t="s">
        <v>8310</v>
      </c>
      <c r="P88" t="s">
        <v>8312</v>
      </c>
      <c r="Q88" s="10">
        <v>41365.613078703704</v>
      </c>
      <c r="R88" s="10">
        <v>41425.613078703704</v>
      </c>
      <c r="S88" s="12">
        <f t="shared" si="1"/>
        <v>60</v>
      </c>
    </row>
    <row r="89" spans="1:19" x14ac:dyDescent="0.3">
      <c r="A89">
        <v>109</v>
      </c>
      <c r="B89" s="14">
        <v>1000</v>
      </c>
      <c r="C89" s="14">
        <v>2195</v>
      </c>
      <c r="D89" s="5" t="s">
        <v>8219</v>
      </c>
      <c r="E89" t="s">
        <v>8224</v>
      </c>
      <c r="F89" t="s">
        <v>8246</v>
      </c>
      <c r="G89">
        <v>1298680630</v>
      </c>
      <c r="H89">
        <v>1296088630</v>
      </c>
      <c r="I89" t="b">
        <v>0</v>
      </c>
      <c r="J89">
        <v>47</v>
      </c>
      <c r="K89" t="b">
        <v>1</v>
      </c>
      <c r="L89" t="s">
        <v>8266</v>
      </c>
      <c r="M89" s="4">
        <v>220</v>
      </c>
      <c r="N89" s="6">
        <v>46.7</v>
      </c>
      <c r="O89" t="s">
        <v>8310</v>
      </c>
      <c r="P89" t="s">
        <v>8312</v>
      </c>
      <c r="Q89" s="10">
        <v>40570.025810185187</v>
      </c>
      <c r="R89" s="10">
        <v>40600.025810185187</v>
      </c>
      <c r="S89" s="12">
        <f t="shared" si="1"/>
        <v>30</v>
      </c>
    </row>
    <row r="90" spans="1:19" x14ac:dyDescent="0.3">
      <c r="A90">
        <v>110</v>
      </c>
      <c r="B90" s="14">
        <v>1300</v>
      </c>
      <c r="C90" s="14">
        <v>1700</v>
      </c>
      <c r="D90" s="5" t="s">
        <v>8219</v>
      </c>
      <c r="E90" t="s">
        <v>8224</v>
      </c>
      <c r="F90" t="s">
        <v>8246</v>
      </c>
      <c r="G90">
        <v>1384408740</v>
      </c>
      <c r="H90">
        <v>1381445253</v>
      </c>
      <c r="I90" t="b">
        <v>0</v>
      </c>
      <c r="J90">
        <v>26</v>
      </c>
      <c r="K90" t="b">
        <v>1</v>
      </c>
      <c r="L90" t="s">
        <v>8266</v>
      </c>
      <c r="M90" s="4">
        <v>131</v>
      </c>
      <c r="N90" s="6">
        <v>65.38</v>
      </c>
      <c r="O90" t="s">
        <v>8310</v>
      </c>
      <c r="P90" t="s">
        <v>8312</v>
      </c>
      <c r="Q90" s="10">
        <v>41557.949687500004</v>
      </c>
      <c r="R90" s="10">
        <v>41592.249305555553</v>
      </c>
      <c r="S90" s="12">
        <f t="shared" si="1"/>
        <v>34</v>
      </c>
    </row>
    <row r="91" spans="1:19" x14ac:dyDescent="0.3">
      <c r="A91">
        <v>112</v>
      </c>
      <c r="B91" s="14">
        <v>5000</v>
      </c>
      <c r="C91" s="14">
        <v>5200</v>
      </c>
      <c r="D91" s="5" t="s">
        <v>8219</v>
      </c>
      <c r="E91" t="s">
        <v>8224</v>
      </c>
      <c r="F91" t="s">
        <v>8246</v>
      </c>
      <c r="G91">
        <v>1397354400</v>
      </c>
      <c r="H91">
        <v>1395277318</v>
      </c>
      <c r="I91" t="b">
        <v>0</v>
      </c>
      <c r="J91">
        <v>81</v>
      </c>
      <c r="K91" t="b">
        <v>1</v>
      </c>
      <c r="L91" t="s">
        <v>8266</v>
      </c>
      <c r="M91" s="4">
        <v>104</v>
      </c>
      <c r="N91" s="6">
        <v>64.2</v>
      </c>
      <c r="O91" t="s">
        <v>8310</v>
      </c>
      <c r="P91" t="s">
        <v>8312</v>
      </c>
      <c r="Q91" s="10">
        <v>41718.043032407404</v>
      </c>
      <c r="R91" s="10">
        <v>41742.083333333336</v>
      </c>
      <c r="S91" s="12">
        <f t="shared" si="1"/>
        <v>24</v>
      </c>
    </row>
    <row r="92" spans="1:19" x14ac:dyDescent="0.3">
      <c r="A92">
        <v>113</v>
      </c>
      <c r="B92" s="14">
        <v>5000</v>
      </c>
      <c r="C92" s="14">
        <v>7050</v>
      </c>
      <c r="D92" s="5" t="s">
        <v>8219</v>
      </c>
      <c r="E92" t="s">
        <v>8224</v>
      </c>
      <c r="F92" t="s">
        <v>8246</v>
      </c>
      <c r="G92">
        <v>1312642800</v>
      </c>
      <c r="H92">
        <v>1311963128</v>
      </c>
      <c r="I92" t="b">
        <v>0</v>
      </c>
      <c r="J92">
        <v>78</v>
      </c>
      <c r="K92" t="b">
        <v>1</v>
      </c>
      <c r="L92" t="s">
        <v>8266</v>
      </c>
      <c r="M92" s="4">
        <v>141</v>
      </c>
      <c r="N92" s="6">
        <v>90.38</v>
      </c>
      <c r="O92" t="s">
        <v>8310</v>
      </c>
      <c r="P92" t="s">
        <v>8312</v>
      </c>
      <c r="Q92" s="10">
        <v>40753.758425925924</v>
      </c>
      <c r="R92" s="10">
        <v>40761.625</v>
      </c>
      <c r="S92" s="12">
        <f t="shared" si="1"/>
        <v>8</v>
      </c>
    </row>
    <row r="93" spans="1:19" x14ac:dyDescent="0.3">
      <c r="A93">
        <v>114</v>
      </c>
      <c r="B93" s="14">
        <v>3000</v>
      </c>
      <c r="C93" s="14">
        <v>3100</v>
      </c>
      <c r="D93" s="5" t="s">
        <v>8219</v>
      </c>
      <c r="E93" t="s">
        <v>8224</v>
      </c>
      <c r="F93" t="s">
        <v>8246</v>
      </c>
      <c r="G93">
        <v>1326436488</v>
      </c>
      <c r="H93">
        <v>1321252488</v>
      </c>
      <c r="I93" t="b">
        <v>0</v>
      </c>
      <c r="J93">
        <v>35</v>
      </c>
      <c r="K93" t="b">
        <v>1</v>
      </c>
      <c r="L93" t="s">
        <v>8266</v>
      </c>
      <c r="M93" s="4">
        <v>103</v>
      </c>
      <c r="N93" s="6">
        <v>88.57</v>
      </c>
      <c r="O93" t="s">
        <v>8310</v>
      </c>
      <c r="P93" t="s">
        <v>8312</v>
      </c>
      <c r="Q93" s="10">
        <v>40861.27416666667</v>
      </c>
      <c r="R93" s="10">
        <v>40921.27416666667</v>
      </c>
      <c r="S93" s="12">
        <f t="shared" si="1"/>
        <v>60</v>
      </c>
    </row>
    <row r="94" spans="1:19" x14ac:dyDescent="0.3">
      <c r="A94">
        <v>115</v>
      </c>
      <c r="B94" s="14">
        <v>450</v>
      </c>
      <c r="C94" s="14">
        <v>632</v>
      </c>
      <c r="D94" s="5" t="s">
        <v>8219</v>
      </c>
      <c r="E94" t="s">
        <v>8224</v>
      </c>
      <c r="F94" t="s">
        <v>8246</v>
      </c>
      <c r="G94">
        <v>1328377444</v>
      </c>
      <c r="H94">
        <v>1326217444</v>
      </c>
      <c r="I94" t="b">
        <v>0</v>
      </c>
      <c r="J94">
        <v>22</v>
      </c>
      <c r="K94" t="b">
        <v>1</v>
      </c>
      <c r="L94" t="s">
        <v>8266</v>
      </c>
      <c r="M94" s="4">
        <v>140</v>
      </c>
      <c r="N94" s="6">
        <v>28.73</v>
      </c>
      <c r="O94" t="s">
        <v>8310</v>
      </c>
      <c r="P94" t="s">
        <v>8312</v>
      </c>
      <c r="Q94" s="10">
        <v>40918.738935185182</v>
      </c>
      <c r="R94" s="10">
        <v>40943.738935185182</v>
      </c>
      <c r="S94" s="12">
        <f t="shared" si="1"/>
        <v>25</v>
      </c>
    </row>
    <row r="95" spans="1:19" x14ac:dyDescent="0.3">
      <c r="A95">
        <v>116</v>
      </c>
      <c r="B95" s="14">
        <v>3500</v>
      </c>
      <c r="C95" s="14">
        <v>3978</v>
      </c>
      <c r="D95" s="5" t="s">
        <v>8219</v>
      </c>
      <c r="E95" t="s">
        <v>8224</v>
      </c>
      <c r="F95" t="s">
        <v>8246</v>
      </c>
      <c r="G95">
        <v>1302260155</v>
      </c>
      <c r="H95">
        <v>1298289355</v>
      </c>
      <c r="I95" t="b">
        <v>0</v>
      </c>
      <c r="J95">
        <v>57</v>
      </c>
      <c r="K95" t="b">
        <v>1</v>
      </c>
      <c r="L95" t="s">
        <v>8266</v>
      </c>
      <c r="M95" s="4">
        <v>114</v>
      </c>
      <c r="N95" s="6">
        <v>69.790000000000006</v>
      </c>
      <c r="O95" t="s">
        <v>8310</v>
      </c>
      <c r="P95" t="s">
        <v>8312</v>
      </c>
      <c r="Q95" s="10">
        <v>40595.497164351851</v>
      </c>
      <c r="R95" s="10">
        <v>40641.455497685187</v>
      </c>
      <c r="S95" s="12">
        <f t="shared" si="1"/>
        <v>46</v>
      </c>
    </row>
    <row r="96" spans="1:19" x14ac:dyDescent="0.3">
      <c r="A96">
        <v>117</v>
      </c>
      <c r="B96" s="14">
        <v>4500</v>
      </c>
      <c r="C96" s="14">
        <v>4522.22</v>
      </c>
      <c r="D96" s="5" t="s">
        <v>8219</v>
      </c>
      <c r="E96" t="s">
        <v>8224</v>
      </c>
      <c r="F96" t="s">
        <v>8246</v>
      </c>
      <c r="G96">
        <v>1276110000</v>
      </c>
      <c r="H96">
        <v>1268337744</v>
      </c>
      <c r="I96" t="b">
        <v>0</v>
      </c>
      <c r="J96">
        <v>27</v>
      </c>
      <c r="K96" t="b">
        <v>1</v>
      </c>
      <c r="L96" t="s">
        <v>8266</v>
      </c>
      <c r="M96" s="4">
        <v>100</v>
      </c>
      <c r="N96" s="6">
        <v>167.49</v>
      </c>
      <c r="O96" t="s">
        <v>8310</v>
      </c>
      <c r="P96" t="s">
        <v>8312</v>
      </c>
      <c r="Q96" s="10">
        <v>40248.834999999999</v>
      </c>
      <c r="R96" s="10">
        <v>40338.791666666664</v>
      </c>
      <c r="S96" s="12">
        <f t="shared" si="1"/>
        <v>90</v>
      </c>
    </row>
    <row r="97" spans="1:19" x14ac:dyDescent="0.3">
      <c r="A97">
        <v>118</v>
      </c>
      <c r="B97" s="14">
        <v>5000</v>
      </c>
      <c r="C97" s="14">
        <v>5651.58</v>
      </c>
      <c r="D97" s="5" t="s">
        <v>8219</v>
      </c>
      <c r="E97" t="s">
        <v>8224</v>
      </c>
      <c r="F97" t="s">
        <v>8246</v>
      </c>
      <c r="G97">
        <v>1311902236</v>
      </c>
      <c r="H97">
        <v>1309310236</v>
      </c>
      <c r="I97" t="b">
        <v>0</v>
      </c>
      <c r="J97">
        <v>39</v>
      </c>
      <c r="K97" t="b">
        <v>1</v>
      </c>
      <c r="L97" t="s">
        <v>8266</v>
      </c>
      <c r="M97" s="4">
        <v>113</v>
      </c>
      <c r="N97" s="6">
        <v>144.91</v>
      </c>
      <c r="O97" t="s">
        <v>8310</v>
      </c>
      <c r="P97" t="s">
        <v>8312</v>
      </c>
      <c r="Q97" s="10">
        <v>40723.053657407407</v>
      </c>
      <c r="R97" s="10">
        <v>40753.053657407407</v>
      </c>
      <c r="S97" s="12">
        <f t="shared" si="1"/>
        <v>30</v>
      </c>
    </row>
    <row r="98" spans="1:19" x14ac:dyDescent="0.3">
      <c r="A98">
        <v>119</v>
      </c>
      <c r="B98" s="14">
        <v>3250</v>
      </c>
      <c r="C98" s="14">
        <v>3398.1</v>
      </c>
      <c r="D98" s="5" t="s">
        <v>8219</v>
      </c>
      <c r="E98" t="s">
        <v>8224</v>
      </c>
      <c r="F98" t="s">
        <v>8246</v>
      </c>
      <c r="G98">
        <v>1313276400</v>
      </c>
      <c r="H98">
        <v>1310693986</v>
      </c>
      <c r="I98" t="b">
        <v>0</v>
      </c>
      <c r="J98">
        <v>37</v>
      </c>
      <c r="K98" t="b">
        <v>1</v>
      </c>
      <c r="L98" t="s">
        <v>8266</v>
      </c>
      <c r="M98" s="4">
        <v>105</v>
      </c>
      <c r="N98" s="6">
        <v>91.84</v>
      </c>
      <c r="O98" t="s">
        <v>8310</v>
      </c>
      <c r="P98" t="s">
        <v>8312</v>
      </c>
      <c r="Q98" s="10">
        <v>40739.069282407407</v>
      </c>
      <c r="R98" s="10">
        <v>40768.958333333336</v>
      </c>
      <c r="S98" s="12">
        <f t="shared" si="1"/>
        <v>30</v>
      </c>
    </row>
    <row r="99" spans="1:19" x14ac:dyDescent="0.3">
      <c r="A99">
        <v>121</v>
      </c>
      <c r="B99" s="14">
        <v>3000</v>
      </c>
      <c r="C99" s="14">
        <v>1</v>
      </c>
      <c r="D99" s="5" t="s">
        <v>8220</v>
      </c>
      <c r="E99" t="s">
        <v>8224</v>
      </c>
      <c r="F99" t="s">
        <v>8246</v>
      </c>
      <c r="G99">
        <v>1429352160</v>
      </c>
      <c r="H99">
        <v>1427993710</v>
      </c>
      <c r="I99" t="b">
        <v>0</v>
      </c>
      <c r="J99">
        <v>1</v>
      </c>
      <c r="K99" t="b">
        <v>0</v>
      </c>
      <c r="L99" t="s">
        <v>8267</v>
      </c>
      <c r="M99" s="4">
        <v>0</v>
      </c>
      <c r="N99" s="6">
        <v>1</v>
      </c>
      <c r="O99" t="s">
        <v>8310</v>
      </c>
      <c r="P99" t="s">
        <v>8313</v>
      </c>
      <c r="Q99" s="10">
        <v>42096.704976851848</v>
      </c>
      <c r="R99" s="10">
        <v>42112.427777777775</v>
      </c>
      <c r="S99" s="12">
        <f t="shared" si="1"/>
        <v>16</v>
      </c>
    </row>
    <row r="100" spans="1:19" x14ac:dyDescent="0.3">
      <c r="A100">
        <v>122</v>
      </c>
      <c r="B100" s="14">
        <v>100000000</v>
      </c>
      <c r="C100" s="14">
        <v>0</v>
      </c>
      <c r="D100" s="5" t="s">
        <v>8220</v>
      </c>
      <c r="E100" t="s">
        <v>8224</v>
      </c>
      <c r="F100" t="s">
        <v>8246</v>
      </c>
      <c r="G100">
        <v>1476094907</v>
      </c>
      <c r="H100">
        <v>1470910907</v>
      </c>
      <c r="I100" t="b">
        <v>0</v>
      </c>
      <c r="J100">
        <v>0</v>
      </c>
      <c r="K100" t="b">
        <v>0</v>
      </c>
      <c r="L100" t="s">
        <v>8267</v>
      </c>
      <c r="M100" s="4">
        <v>0</v>
      </c>
      <c r="N100" s="6">
        <v>0</v>
      </c>
      <c r="O100" t="s">
        <v>8310</v>
      </c>
      <c r="P100" t="s">
        <v>8313</v>
      </c>
      <c r="Q100" s="10">
        <v>42593.431793981479</v>
      </c>
      <c r="R100" s="10">
        <v>42653.431793981479</v>
      </c>
      <c r="S100" s="12">
        <f t="shared" si="1"/>
        <v>60</v>
      </c>
    </row>
    <row r="101" spans="1:19" x14ac:dyDescent="0.3">
      <c r="A101">
        <v>123</v>
      </c>
      <c r="B101" s="14">
        <v>55000</v>
      </c>
      <c r="C101" s="14">
        <v>151</v>
      </c>
      <c r="D101" s="5" t="s">
        <v>8220</v>
      </c>
      <c r="E101" t="s">
        <v>8224</v>
      </c>
      <c r="F101" t="s">
        <v>8246</v>
      </c>
      <c r="G101">
        <v>1414533600</v>
      </c>
      <c r="H101">
        <v>1411411564</v>
      </c>
      <c r="I101" t="b">
        <v>0</v>
      </c>
      <c r="J101">
        <v>6</v>
      </c>
      <c r="K101" t="b">
        <v>0</v>
      </c>
      <c r="L101" t="s">
        <v>8267</v>
      </c>
      <c r="M101" s="4">
        <v>0</v>
      </c>
      <c r="N101" s="6">
        <v>25.17</v>
      </c>
      <c r="O101" t="s">
        <v>8310</v>
      </c>
      <c r="P101" t="s">
        <v>8313</v>
      </c>
      <c r="Q101" s="10">
        <v>41904.781990740739</v>
      </c>
      <c r="R101" s="10">
        <v>41940.916666666664</v>
      </c>
      <c r="S101" s="12">
        <f t="shared" si="1"/>
        <v>36</v>
      </c>
    </row>
    <row r="102" spans="1:19" x14ac:dyDescent="0.3">
      <c r="A102">
        <v>124</v>
      </c>
      <c r="B102" s="14">
        <v>4000</v>
      </c>
      <c r="C102" s="14">
        <v>0</v>
      </c>
      <c r="D102" s="5" t="s">
        <v>8220</v>
      </c>
      <c r="E102" t="s">
        <v>8224</v>
      </c>
      <c r="F102" t="s">
        <v>8246</v>
      </c>
      <c r="G102">
        <v>1431728242</v>
      </c>
      <c r="H102">
        <v>1429568242</v>
      </c>
      <c r="I102" t="b">
        <v>0</v>
      </c>
      <c r="J102">
        <v>0</v>
      </c>
      <c r="K102" t="b">
        <v>0</v>
      </c>
      <c r="L102" t="s">
        <v>8267</v>
      </c>
      <c r="M102" s="4">
        <v>0</v>
      </c>
      <c r="N102" s="6">
        <v>0</v>
      </c>
      <c r="O102" t="s">
        <v>8310</v>
      </c>
      <c r="P102" t="s">
        <v>8313</v>
      </c>
      <c r="Q102" s="10">
        <v>42114.928726851853</v>
      </c>
      <c r="R102" s="10">
        <v>42139.928726851853</v>
      </c>
      <c r="S102" s="12">
        <f t="shared" si="1"/>
        <v>25</v>
      </c>
    </row>
    <row r="103" spans="1:19" x14ac:dyDescent="0.3">
      <c r="A103">
        <v>126</v>
      </c>
      <c r="B103" s="14">
        <v>25000</v>
      </c>
      <c r="C103" s="14">
        <v>1387</v>
      </c>
      <c r="D103" s="5" t="s">
        <v>8220</v>
      </c>
      <c r="E103" t="s">
        <v>8224</v>
      </c>
      <c r="F103" t="s">
        <v>8246</v>
      </c>
      <c r="G103">
        <v>1433988000</v>
      </c>
      <c r="H103">
        <v>1431353337</v>
      </c>
      <c r="I103" t="b">
        <v>0</v>
      </c>
      <c r="J103">
        <v>13</v>
      </c>
      <c r="K103" t="b">
        <v>0</v>
      </c>
      <c r="L103" t="s">
        <v>8267</v>
      </c>
      <c r="M103" s="4">
        <v>6</v>
      </c>
      <c r="N103" s="6">
        <v>106.69</v>
      </c>
      <c r="O103" t="s">
        <v>8310</v>
      </c>
      <c r="P103" t="s">
        <v>8313</v>
      </c>
      <c r="Q103" s="10">
        <v>42135.589548611111</v>
      </c>
      <c r="R103" s="10">
        <v>42166.083333333328</v>
      </c>
      <c r="S103" s="12">
        <f t="shared" si="1"/>
        <v>30</v>
      </c>
    </row>
    <row r="104" spans="1:19" x14ac:dyDescent="0.3">
      <c r="A104">
        <v>127</v>
      </c>
      <c r="B104" s="14">
        <v>8000</v>
      </c>
      <c r="C104" s="14">
        <v>190</v>
      </c>
      <c r="D104" s="5" t="s">
        <v>8220</v>
      </c>
      <c r="E104" t="s">
        <v>8224</v>
      </c>
      <c r="F104" t="s">
        <v>8246</v>
      </c>
      <c r="G104">
        <v>1428069541</v>
      </c>
      <c r="H104">
        <v>1425481141</v>
      </c>
      <c r="I104" t="b">
        <v>0</v>
      </c>
      <c r="J104">
        <v>4</v>
      </c>
      <c r="K104" t="b">
        <v>0</v>
      </c>
      <c r="L104" t="s">
        <v>8267</v>
      </c>
      <c r="M104" s="4">
        <v>2</v>
      </c>
      <c r="N104" s="6">
        <v>47.5</v>
      </c>
      <c r="O104" t="s">
        <v>8310</v>
      </c>
      <c r="P104" t="s">
        <v>8313</v>
      </c>
      <c r="Q104" s="10">
        <v>42067.62431712963</v>
      </c>
      <c r="R104" s="10">
        <v>42097.582650462966</v>
      </c>
      <c r="S104" s="12">
        <f t="shared" si="1"/>
        <v>30</v>
      </c>
    </row>
    <row r="105" spans="1:19" x14ac:dyDescent="0.3">
      <c r="A105">
        <v>128</v>
      </c>
      <c r="B105" s="14">
        <v>100000</v>
      </c>
      <c r="C105" s="14">
        <v>1867</v>
      </c>
      <c r="D105" s="5" t="s">
        <v>8220</v>
      </c>
      <c r="E105" t="s">
        <v>8224</v>
      </c>
      <c r="F105" t="s">
        <v>8246</v>
      </c>
      <c r="G105">
        <v>1476941293</v>
      </c>
      <c r="H105">
        <v>1473917293</v>
      </c>
      <c r="I105" t="b">
        <v>0</v>
      </c>
      <c r="J105">
        <v>6</v>
      </c>
      <c r="K105" t="b">
        <v>0</v>
      </c>
      <c r="L105" t="s">
        <v>8267</v>
      </c>
      <c r="M105" s="4">
        <v>2</v>
      </c>
      <c r="N105" s="6">
        <v>311.17</v>
      </c>
      <c r="O105" t="s">
        <v>8310</v>
      </c>
      <c r="P105" t="s">
        <v>8313</v>
      </c>
      <c r="Q105" s="10">
        <v>42628.22792824074</v>
      </c>
      <c r="R105" s="10">
        <v>42663.22792824074</v>
      </c>
      <c r="S105" s="12">
        <f t="shared" si="1"/>
        <v>35</v>
      </c>
    </row>
    <row r="106" spans="1:19" x14ac:dyDescent="0.3">
      <c r="A106">
        <v>129</v>
      </c>
      <c r="B106" s="14">
        <v>20000</v>
      </c>
      <c r="C106" s="14">
        <v>0</v>
      </c>
      <c r="D106" s="5" t="s">
        <v>8220</v>
      </c>
      <c r="E106" t="s">
        <v>8224</v>
      </c>
      <c r="F106" t="s">
        <v>8246</v>
      </c>
      <c r="G106">
        <v>1414708183</v>
      </c>
      <c r="H106">
        <v>1409524183</v>
      </c>
      <c r="I106" t="b">
        <v>0</v>
      </c>
      <c r="J106">
        <v>0</v>
      </c>
      <c r="K106" t="b">
        <v>0</v>
      </c>
      <c r="L106" t="s">
        <v>8267</v>
      </c>
      <c r="M106" s="4">
        <v>0</v>
      </c>
      <c r="N106" s="6">
        <v>0</v>
      </c>
      <c r="O106" t="s">
        <v>8310</v>
      </c>
      <c r="P106" t="s">
        <v>8313</v>
      </c>
      <c r="Q106" s="10">
        <v>41882.937303240738</v>
      </c>
      <c r="R106" s="10">
        <v>41942.937303240738</v>
      </c>
      <c r="S106" s="12">
        <f t="shared" si="1"/>
        <v>60</v>
      </c>
    </row>
    <row r="107" spans="1:19" x14ac:dyDescent="0.3">
      <c r="A107">
        <v>131</v>
      </c>
      <c r="B107" s="14">
        <v>1200</v>
      </c>
      <c r="C107" s="14">
        <v>0</v>
      </c>
      <c r="D107" s="5" t="s">
        <v>8220</v>
      </c>
      <c r="E107" t="s">
        <v>8224</v>
      </c>
      <c r="F107" t="s">
        <v>8246</v>
      </c>
      <c r="G107">
        <v>1467763200</v>
      </c>
      <c r="H107">
        <v>1466453161</v>
      </c>
      <c r="I107" t="b">
        <v>0</v>
      </c>
      <c r="J107">
        <v>0</v>
      </c>
      <c r="K107" t="b">
        <v>0</v>
      </c>
      <c r="L107" t="s">
        <v>8267</v>
      </c>
      <c r="M107" s="4">
        <v>0</v>
      </c>
      <c r="N107" s="6">
        <v>0</v>
      </c>
      <c r="O107" t="s">
        <v>8310</v>
      </c>
      <c r="P107" t="s">
        <v>8313</v>
      </c>
      <c r="Q107" s="10">
        <v>42541.837511574078</v>
      </c>
      <c r="R107" s="10">
        <v>42557</v>
      </c>
      <c r="S107" s="12">
        <f t="shared" si="1"/>
        <v>15</v>
      </c>
    </row>
    <row r="108" spans="1:19" x14ac:dyDescent="0.3">
      <c r="A108">
        <v>132</v>
      </c>
      <c r="B108" s="14">
        <v>80000</v>
      </c>
      <c r="C108" s="14">
        <v>7655</v>
      </c>
      <c r="D108" s="5" t="s">
        <v>8220</v>
      </c>
      <c r="E108" t="s">
        <v>8224</v>
      </c>
      <c r="F108" t="s">
        <v>8246</v>
      </c>
      <c r="G108">
        <v>1415392207</v>
      </c>
      <c r="H108">
        <v>1411500607</v>
      </c>
      <c r="I108" t="b">
        <v>0</v>
      </c>
      <c r="J108">
        <v>81</v>
      </c>
      <c r="K108" t="b">
        <v>0</v>
      </c>
      <c r="L108" t="s">
        <v>8267</v>
      </c>
      <c r="M108" s="4">
        <v>10</v>
      </c>
      <c r="N108" s="6">
        <v>94.51</v>
      </c>
      <c r="O108" t="s">
        <v>8310</v>
      </c>
      <c r="P108" t="s">
        <v>8313</v>
      </c>
      <c r="Q108" s="10">
        <v>41905.812581018516</v>
      </c>
      <c r="R108" s="10">
        <v>41950.854247685187</v>
      </c>
      <c r="S108" s="12">
        <f t="shared" si="1"/>
        <v>45</v>
      </c>
    </row>
    <row r="109" spans="1:19" x14ac:dyDescent="0.3">
      <c r="A109">
        <v>133</v>
      </c>
      <c r="B109" s="14">
        <v>71764</v>
      </c>
      <c r="C109" s="14">
        <v>0</v>
      </c>
      <c r="D109" s="5" t="s">
        <v>8220</v>
      </c>
      <c r="E109" t="s">
        <v>8224</v>
      </c>
      <c r="F109" t="s">
        <v>8246</v>
      </c>
      <c r="G109">
        <v>1464715860</v>
      </c>
      <c r="H109">
        <v>1462130584</v>
      </c>
      <c r="I109" t="b">
        <v>0</v>
      </c>
      <c r="J109">
        <v>0</v>
      </c>
      <c r="K109" t="b">
        <v>0</v>
      </c>
      <c r="L109" t="s">
        <v>8267</v>
      </c>
      <c r="M109" s="4">
        <v>0</v>
      </c>
      <c r="N109" s="6">
        <v>0</v>
      </c>
      <c r="O109" t="s">
        <v>8310</v>
      </c>
      <c r="P109" t="s">
        <v>8313</v>
      </c>
      <c r="Q109" s="10">
        <v>42491.80768518518</v>
      </c>
      <c r="R109" s="10">
        <v>42521.729861111111</v>
      </c>
      <c r="S109" s="12">
        <f t="shared" si="1"/>
        <v>30</v>
      </c>
    </row>
    <row r="110" spans="1:19" x14ac:dyDescent="0.3">
      <c r="A110">
        <v>134</v>
      </c>
      <c r="B110" s="14">
        <v>5000</v>
      </c>
      <c r="C110" s="14">
        <v>0</v>
      </c>
      <c r="D110" s="5" t="s">
        <v>8220</v>
      </c>
      <c r="E110" t="s">
        <v>8224</v>
      </c>
      <c r="F110" t="s">
        <v>8246</v>
      </c>
      <c r="G110">
        <v>1441386000</v>
      </c>
      <c r="H110">
        <v>1438811418</v>
      </c>
      <c r="I110" t="b">
        <v>0</v>
      </c>
      <c r="J110">
        <v>0</v>
      </c>
      <c r="K110" t="b">
        <v>0</v>
      </c>
      <c r="L110" t="s">
        <v>8267</v>
      </c>
      <c r="M110" s="4">
        <v>0</v>
      </c>
      <c r="N110" s="6">
        <v>0</v>
      </c>
      <c r="O110" t="s">
        <v>8310</v>
      </c>
      <c r="P110" t="s">
        <v>8313</v>
      </c>
      <c r="Q110" s="10">
        <v>42221.909930555557</v>
      </c>
      <c r="R110" s="10">
        <v>42251.708333333328</v>
      </c>
      <c r="S110" s="12">
        <f t="shared" si="1"/>
        <v>30</v>
      </c>
    </row>
    <row r="111" spans="1:19" x14ac:dyDescent="0.3">
      <c r="A111">
        <v>135</v>
      </c>
      <c r="B111" s="14">
        <v>3000</v>
      </c>
      <c r="C111" s="14">
        <v>403</v>
      </c>
      <c r="D111" s="5" t="s">
        <v>8220</v>
      </c>
      <c r="E111" t="s">
        <v>8224</v>
      </c>
      <c r="F111" t="s">
        <v>8246</v>
      </c>
      <c r="G111">
        <v>1404241200</v>
      </c>
      <c r="H111">
        <v>1401354597</v>
      </c>
      <c r="I111" t="b">
        <v>0</v>
      </c>
      <c r="J111">
        <v>5</v>
      </c>
      <c r="K111" t="b">
        <v>0</v>
      </c>
      <c r="L111" t="s">
        <v>8267</v>
      </c>
      <c r="M111" s="4">
        <v>13</v>
      </c>
      <c r="N111" s="6">
        <v>80.599999999999994</v>
      </c>
      <c r="O111" t="s">
        <v>8310</v>
      </c>
      <c r="P111" t="s">
        <v>8313</v>
      </c>
      <c r="Q111" s="10">
        <v>41788.381909722222</v>
      </c>
      <c r="R111" s="10">
        <v>41821.791666666664</v>
      </c>
      <c r="S111" s="12">
        <f t="shared" si="1"/>
        <v>33</v>
      </c>
    </row>
    <row r="112" spans="1:19" x14ac:dyDescent="0.3">
      <c r="A112">
        <v>136</v>
      </c>
      <c r="B112" s="14">
        <v>3000</v>
      </c>
      <c r="C112" s="14">
        <v>0</v>
      </c>
      <c r="D112" s="5" t="s">
        <v>8220</v>
      </c>
      <c r="E112" t="s">
        <v>8224</v>
      </c>
      <c r="F112" t="s">
        <v>8246</v>
      </c>
      <c r="G112">
        <v>1431771360</v>
      </c>
      <c r="H112">
        <v>1427968234</v>
      </c>
      <c r="I112" t="b">
        <v>0</v>
      </c>
      <c r="J112">
        <v>0</v>
      </c>
      <c r="K112" t="b">
        <v>0</v>
      </c>
      <c r="L112" t="s">
        <v>8267</v>
      </c>
      <c r="M112" s="4">
        <v>0</v>
      </c>
      <c r="N112" s="6">
        <v>0</v>
      </c>
      <c r="O112" t="s">
        <v>8310</v>
      </c>
      <c r="P112" t="s">
        <v>8313</v>
      </c>
      <c r="Q112" s="10">
        <v>42096.410115740742</v>
      </c>
      <c r="R112" s="10">
        <v>42140.427777777775</v>
      </c>
      <c r="S112" s="12">
        <f t="shared" si="1"/>
        <v>44</v>
      </c>
    </row>
    <row r="113" spans="1:19" x14ac:dyDescent="0.3">
      <c r="A113">
        <v>138</v>
      </c>
      <c r="B113" s="14">
        <v>150000</v>
      </c>
      <c r="C113" s="14">
        <v>4712</v>
      </c>
      <c r="D113" s="5" t="s">
        <v>8220</v>
      </c>
      <c r="E113" t="s">
        <v>8224</v>
      </c>
      <c r="F113" t="s">
        <v>8246</v>
      </c>
      <c r="G113">
        <v>1438405140</v>
      </c>
      <c r="H113">
        <v>1435731041</v>
      </c>
      <c r="I113" t="b">
        <v>0</v>
      </c>
      <c r="J113">
        <v>58</v>
      </c>
      <c r="K113" t="b">
        <v>0</v>
      </c>
      <c r="L113" t="s">
        <v>8267</v>
      </c>
      <c r="M113" s="4">
        <v>3</v>
      </c>
      <c r="N113" s="6">
        <v>81.239999999999995</v>
      </c>
      <c r="O113" t="s">
        <v>8310</v>
      </c>
      <c r="P113" t="s">
        <v>8313</v>
      </c>
      <c r="Q113" s="10">
        <v>42186.257418981477</v>
      </c>
      <c r="R113" s="10">
        <v>42217.207638888889</v>
      </c>
      <c r="S113" s="12">
        <f t="shared" si="1"/>
        <v>31</v>
      </c>
    </row>
    <row r="114" spans="1:19" x14ac:dyDescent="0.3">
      <c r="A114">
        <v>139</v>
      </c>
      <c r="B114" s="14">
        <v>500</v>
      </c>
      <c r="C114" s="14">
        <v>500</v>
      </c>
      <c r="D114" s="5" t="s">
        <v>8220</v>
      </c>
      <c r="E114" t="s">
        <v>8224</v>
      </c>
      <c r="F114" t="s">
        <v>8246</v>
      </c>
      <c r="G114">
        <v>1436738772</v>
      </c>
      <c r="H114">
        <v>1435874772</v>
      </c>
      <c r="I114" t="b">
        <v>0</v>
      </c>
      <c r="J114">
        <v>1</v>
      </c>
      <c r="K114" t="b">
        <v>0</v>
      </c>
      <c r="L114" t="s">
        <v>8267</v>
      </c>
      <c r="M114" s="4">
        <v>100</v>
      </c>
      <c r="N114" s="6">
        <v>500</v>
      </c>
      <c r="O114" t="s">
        <v>8310</v>
      </c>
      <c r="P114" t="s">
        <v>8313</v>
      </c>
      <c r="Q114" s="10">
        <v>42187.920972222222</v>
      </c>
      <c r="R114" s="10">
        <v>42197.920972222222</v>
      </c>
      <c r="S114" s="12">
        <f t="shared" si="1"/>
        <v>10</v>
      </c>
    </row>
    <row r="115" spans="1:19" x14ac:dyDescent="0.3">
      <c r="A115">
        <v>140</v>
      </c>
      <c r="B115" s="14">
        <v>200000</v>
      </c>
      <c r="C115" s="14">
        <v>0</v>
      </c>
      <c r="D115" s="5" t="s">
        <v>8220</v>
      </c>
      <c r="E115" t="s">
        <v>8224</v>
      </c>
      <c r="F115" t="s">
        <v>8246</v>
      </c>
      <c r="G115">
        <v>1426823132</v>
      </c>
      <c r="H115">
        <v>1424234732</v>
      </c>
      <c r="I115" t="b">
        <v>0</v>
      </c>
      <c r="J115">
        <v>0</v>
      </c>
      <c r="K115" t="b">
        <v>0</v>
      </c>
      <c r="L115" t="s">
        <v>8267</v>
      </c>
      <c r="M115" s="4">
        <v>0</v>
      </c>
      <c r="N115" s="6">
        <v>0</v>
      </c>
      <c r="O115" t="s">
        <v>8310</v>
      </c>
      <c r="P115" t="s">
        <v>8313</v>
      </c>
      <c r="Q115" s="10">
        <v>42053.198287037041</v>
      </c>
      <c r="R115" s="10">
        <v>42083.15662037037</v>
      </c>
      <c r="S115" s="12">
        <f t="shared" si="1"/>
        <v>30</v>
      </c>
    </row>
    <row r="116" spans="1:19" x14ac:dyDescent="0.3">
      <c r="A116">
        <v>141</v>
      </c>
      <c r="B116" s="14">
        <v>12000</v>
      </c>
      <c r="C116" s="14">
        <v>1293</v>
      </c>
      <c r="D116" s="5" t="s">
        <v>8220</v>
      </c>
      <c r="E116" t="s">
        <v>8224</v>
      </c>
      <c r="F116" t="s">
        <v>8246</v>
      </c>
      <c r="G116">
        <v>1433043623</v>
      </c>
      <c r="H116">
        <v>1429155623</v>
      </c>
      <c r="I116" t="b">
        <v>0</v>
      </c>
      <c r="J116">
        <v>28</v>
      </c>
      <c r="K116" t="b">
        <v>0</v>
      </c>
      <c r="L116" t="s">
        <v>8267</v>
      </c>
      <c r="M116" s="4">
        <v>11</v>
      </c>
      <c r="N116" s="6">
        <v>46.18</v>
      </c>
      <c r="O116" t="s">
        <v>8310</v>
      </c>
      <c r="P116" t="s">
        <v>8313</v>
      </c>
      <c r="Q116" s="10">
        <v>42110.153043981481</v>
      </c>
      <c r="R116" s="10">
        <v>42155.153043981481</v>
      </c>
      <c r="S116" s="12">
        <f t="shared" si="1"/>
        <v>45</v>
      </c>
    </row>
    <row r="117" spans="1:19" x14ac:dyDescent="0.3">
      <c r="A117">
        <v>142</v>
      </c>
      <c r="B117" s="14">
        <v>3000</v>
      </c>
      <c r="C117" s="14">
        <v>10</v>
      </c>
      <c r="D117" s="5" t="s">
        <v>8220</v>
      </c>
      <c r="E117" t="s">
        <v>8224</v>
      </c>
      <c r="F117" t="s">
        <v>8246</v>
      </c>
      <c r="G117">
        <v>1416176778</v>
      </c>
      <c r="H117">
        <v>1414358778</v>
      </c>
      <c r="I117" t="b">
        <v>0</v>
      </c>
      <c r="J117">
        <v>1</v>
      </c>
      <c r="K117" t="b">
        <v>0</v>
      </c>
      <c r="L117" t="s">
        <v>8267</v>
      </c>
      <c r="M117" s="4">
        <v>0</v>
      </c>
      <c r="N117" s="6">
        <v>10</v>
      </c>
      <c r="O117" t="s">
        <v>8310</v>
      </c>
      <c r="P117" t="s">
        <v>8313</v>
      </c>
      <c r="Q117" s="10">
        <v>41938.893263888887</v>
      </c>
      <c r="R117" s="10">
        <v>41959.934930555552</v>
      </c>
      <c r="S117" s="12">
        <f t="shared" si="1"/>
        <v>21</v>
      </c>
    </row>
    <row r="118" spans="1:19" x14ac:dyDescent="0.3">
      <c r="A118">
        <v>145</v>
      </c>
      <c r="B118" s="14">
        <v>4500</v>
      </c>
      <c r="C118" s="14">
        <v>338</v>
      </c>
      <c r="D118" s="5" t="s">
        <v>8220</v>
      </c>
      <c r="E118" t="s">
        <v>8224</v>
      </c>
      <c r="F118" t="s">
        <v>8246</v>
      </c>
      <c r="G118">
        <v>1439298052</v>
      </c>
      <c r="H118">
        <v>1436965252</v>
      </c>
      <c r="I118" t="b">
        <v>0</v>
      </c>
      <c r="J118">
        <v>9</v>
      </c>
      <c r="K118" t="b">
        <v>0</v>
      </c>
      <c r="L118" t="s">
        <v>8267</v>
      </c>
      <c r="M118" s="4">
        <v>8</v>
      </c>
      <c r="N118" s="6">
        <v>37.56</v>
      </c>
      <c r="O118" t="s">
        <v>8310</v>
      </c>
      <c r="P118" t="s">
        <v>8313</v>
      </c>
      <c r="Q118" s="10">
        <v>42200.542268518519</v>
      </c>
      <c r="R118" s="10">
        <v>42227.542268518519</v>
      </c>
      <c r="S118" s="12">
        <f t="shared" si="1"/>
        <v>27</v>
      </c>
    </row>
    <row r="119" spans="1:19" x14ac:dyDescent="0.3">
      <c r="A119">
        <v>146</v>
      </c>
      <c r="B119" s="14">
        <v>20000</v>
      </c>
      <c r="C119" s="14">
        <v>115</v>
      </c>
      <c r="D119" s="5" t="s">
        <v>8220</v>
      </c>
      <c r="E119" t="s">
        <v>8224</v>
      </c>
      <c r="F119" t="s">
        <v>8246</v>
      </c>
      <c r="G119">
        <v>1484698998</v>
      </c>
      <c r="H119">
        <v>1479514998</v>
      </c>
      <c r="I119" t="b">
        <v>0</v>
      </c>
      <c r="J119">
        <v>3</v>
      </c>
      <c r="K119" t="b">
        <v>0</v>
      </c>
      <c r="L119" t="s">
        <v>8267</v>
      </c>
      <c r="M119" s="4">
        <v>1</v>
      </c>
      <c r="N119" s="6">
        <v>38.33</v>
      </c>
      <c r="O119" t="s">
        <v>8310</v>
      </c>
      <c r="P119" t="s">
        <v>8313</v>
      </c>
      <c r="Q119" s="10">
        <v>42693.016180555554</v>
      </c>
      <c r="R119" s="10">
        <v>42753.016180555554</v>
      </c>
      <c r="S119" s="12">
        <f t="shared" si="1"/>
        <v>60</v>
      </c>
    </row>
    <row r="120" spans="1:19" x14ac:dyDescent="0.3">
      <c r="A120">
        <v>148</v>
      </c>
      <c r="B120" s="14">
        <v>50000</v>
      </c>
      <c r="C120" s="14">
        <v>40</v>
      </c>
      <c r="D120" s="5" t="s">
        <v>8220</v>
      </c>
      <c r="E120" t="s">
        <v>8224</v>
      </c>
      <c r="F120" t="s">
        <v>8246</v>
      </c>
      <c r="G120">
        <v>1456555536</v>
      </c>
      <c r="H120">
        <v>1453963536</v>
      </c>
      <c r="I120" t="b">
        <v>0</v>
      </c>
      <c r="J120">
        <v>2</v>
      </c>
      <c r="K120" t="b">
        <v>0</v>
      </c>
      <c r="L120" t="s">
        <v>8267</v>
      </c>
      <c r="M120" s="4">
        <v>0</v>
      </c>
      <c r="N120" s="6">
        <v>20</v>
      </c>
      <c r="O120" t="s">
        <v>8310</v>
      </c>
      <c r="P120" t="s">
        <v>8313</v>
      </c>
      <c r="Q120" s="10">
        <v>42397.281666666662</v>
      </c>
      <c r="R120" s="10">
        <v>42427.281666666662</v>
      </c>
      <c r="S120" s="12">
        <f t="shared" si="1"/>
        <v>30</v>
      </c>
    </row>
    <row r="121" spans="1:19" x14ac:dyDescent="0.3">
      <c r="A121">
        <v>149</v>
      </c>
      <c r="B121" s="14">
        <v>10000</v>
      </c>
      <c r="C121" s="14">
        <v>92</v>
      </c>
      <c r="D121" s="5" t="s">
        <v>8220</v>
      </c>
      <c r="E121" t="s">
        <v>8224</v>
      </c>
      <c r="F121" t="s">
        <v>8246</v>
      </c>
      <c r="G121">
        <v>1419494400</v>
      </c>
      <c r="H121">
        <v>1416888470</v>
      </c>
      <c r="I121" t="b">
        <v>0</v>
      </c>
      <c r="J121">
        <v>6</v>
      </c>
      <c r="K121" t="b">
        <v>0</v>
      </c>
      <c r="L121" t="s">
        <v>8267</v>
      </c>
      <c r="M121" s="4">
        <v>1</v>
      </c>
      <c r="N121" s="6">
        <v>15.33</v>
      </c>
      <c r="O121" t="s">
        <v>8310</v>
      </c>
      <c r="P121" t="s">
        <v>8313</v>
      </c>
      <c r="Q121" s="10">
        <v>41968.172106481477</v>
      </c>
      <c r="R121" s="10">
        <v>41998.333333333328</v>
      </c>
      <c r="S121" s="12">
        <f t="shared" si="1"/>
        <v>30</v>
      </c>
    </row>
    <row r="122" spans="1:19" x14ac:dyDescent="0.3">
      <c r="A122">
        <v>150</v>
      </c>
      <c r="B122" s="14">
        <v>130000</v>
      </c>
      <c r="C122" s="14">
        <v>30112</v>
      </c>
      <c r="D122" s="5" t="s">
        <v>8220</v>
      </c>
      <c r="E122" t="s">
        <v>8224</v>
      </c>
      <c r="F122" t="s">
        <v>8246</v>
      </c>
      <c r="G122">
        <v>1432612382</v>
      </c>
      <c r="H122">
        <v>1427428382</v>
      </c>
      <c r="I122" t="b">
        <v>0</v>
      </c>
      <c r="J122">
        <v>67</v>
      </c>
      <c r="K122" t="b">
        <v>0</v>
      </c>
      <c r="L122" t="s">
        <v>8267</v>
      </c>
      <c r="M122" s="4">
        <v>23</v>
      </c>
      <c r="N122" s="6">
        <v>449.43</v>
      </c>
      <c r="O122" t="s">
        <v>8310</v>
      </c>
      <c r="P122" t="s">
        <v>8313</v>
      </c>
      <c r="Q122" s="10">
        <v>42090.161828703705</v>
      </c>
      <c r="R122" s="10">
        <v>42150.161828703705</v>
      </c>
      <c r="S122" s="12">
        <f t="shared" si="1"/>
        <v>60</v>
      </c>
    </row>
    <row r="123" spans="1:19" x14ac:dyDescent="0.3">
      <c r="A123">
        <v>152</v>
      </c>
      <c r="B123" s="14">
        <v>380000</v>
      </c>
      <c r="C123" s="14">
        <v>30</v>
      </c>
      <c r="D123" s="5" t="s">
        <v>8220</v>
      </c>
      <c r="E123" t="s">
        <v>8224</v>
      </c>
      <c r="F123" t="s">
        <v>8246</v>
      </c>
      <c r="G123">
        <v>1411437100</v>
      </c>
      <c r="H123">
        <v>1408845100</v>
      </c>
      <c r="I123" t="b">
        <v>0</v>
      </c>
      <c r="J123">
        <v>2</v>
      </c>
      <c r="K123" t="b">
        <v>0</v>
      </c>
      <c r="L123" t="s">
        <v>8267</v>
      </c>
      <c r="M123" s="4">
        <v>0</v>
      </c>
      <c r="N123" s="6">
        <v>15</v>
      </c>
      <c r="O123" t="s">
        <v>8310</v>
      </c>
      <c r="P123" t="s">
        <v>8313</v>
      </c>
      <c r="Q123" s="10">
        <v>41875.077546296299</v>
      </c>
      <c r="R123" s="10">
        <v>41905.077546296299</v>
      </c>
      <c r="S123" s="12">
        <f t="shared" si="1"/>
        <v>30</v>
      </c>
    </row>
    <row r="124" spans="1:19" x14ac:dyDescent="0.3">
      <c r="A124">
        <v>153</v>
      </c>
      <c r="B124" s="14">
        <v>50000</v>
      </c>
      <c r="C124" s="14">
        <v>359</v>
      </c>
      <c r="D124" s="5" t="s">
        <v>8220</v>
      </c>
      <c r="E124" t="s">
        <v>8224</v>
      </c>
      <c r="F124" t="s">
        <v>8246</v>
      </c>
      <c r="G124">
        <v>1417532644</v>
      </c>
      <c r="H124">
        <v>1413900244</v>
      </c>
      <c r="I124" t="b">
        <v>0</v>
      </c>
      <c r="J124">
        <v>10</v>
      </c>
      <c r="K124" t="b">
        <v>0</v>
      </c>
      <c r="L124" t="s">
        <v>8267</v>
      </c>
      <c r="M124" s="4">
        <v>1</v>
      </c>
      <c r="N124" s="6">
        <v>35.9</v>
      </c>
      <c r="O124" t="s">
        <v>8310</v>
      </c>
      <c r="P124" t="s">
        <v>8313</v>
      </c>
      <c r="Q124" s="10">
        <v>41933.586157407408</v>
      </c>
      <c r="R124" s="10">
        <v>41975.627824074079</v>
      </c>
      <c r="S124" s="12">
        <f t="shared" si="1"/>
        <v>42</v>
      </c>
    </row>
    <row r="125" spans="1:19" x14ac:dyDescent="0.3">
      <c r="A125">
        <v>154</v>
      </c>
      <c r="B125" s="14">
        <v>1500</v>
      </c>
      <c r="C125" s="14">
        <v>40</v>
      </c>
      <c r="D125" s="5" t="s">
        <v>8220</v>
      </c>
      <c r="E125" t="s">
        <v>8224</v>
      </c>
      <c r="F125" t="s">
        <v>8246</v>
      </c>
      <c r="G125">
        <v>1433336895</v>
      </c>
      <c r="H125">
        <v>1429621695</v>
      </c>
      <c r="I125" t="b">
        <v>0</v>
      </c>
      <c r="J125">
        <v>3</v>
      </c>
      <c r="K125" t="b">
        <v>0</v>
      </c>
      <c r="L125" t="s">
        <v>8267</v>
      </c>
      <c r="M125" s="4">
        <v>3</v>
      </c>
      <c r="N125" s="6">
        <v>13.33</v>
      </c>
      <c r="O125" t="s">
        <v>8310</v>
      </c>
      <c r="P125" t="s">
        <v>8313</v>
      </c>
      <c r="Q125" s="10">
        <v>42115.547395833331</v>
      </c>
      <c r="R125" s="10">
        <v>42158.547395833331</v>
      </c>
      <c r="S125" s="12">
        <f t="shared" si="1"/>
        <v>43</v>
      </c>
    </row>
    <row r="126" spans="1:19" x14ac:dyDescent="0.3">
      <c r="A126">
        <v>155</v>
      </c>
      <c r="B126" s="14">
        <v>1350000</v>
      </c>
      <c r="C126" s="14">
        <v>81</v>
      </c>
      <c r="D126" s="5" t="s">
        <v>8220</v>
      </c>
      <c r="E126" t="s">
        <v>8224</v>
      </c>
      <c r="F126" t="s">
        <v>8246</v>
      </c>
      <c r="G126">
        <v>1437657935</v>
      </c>
      <c r="H126">
        <v>1434201935</v>
      </c>
      <c r="I126" t="b">
        <v>0</v>
      </c>
      <c r="J126">
        <v>4</v>
      </c>
      <c r="K126" t="b">
        <v>0</v>
      </c>
      <c r="L126" t="s">
        <v>8267</v>
      </c>
      <c r="M126" s="4">
        <v>0</v>
      </c>
      <c r="N126" s="6">
        <v>20.25</v>
      </c>
      <c r="O126" t="s">
        <v>8310</v>
      </c>
      <c r="P126" t="s">
        <v>8313</v>
      </c>
      <c r="Q126" s="10">
        <v>42168.559432870374</v>
      </c>
      <c r="R126" s="10">
        <v>42208.559432870374</v>
      </c>
      <c r="S126" s="12">
        <f t="shared" si="1"/>
        <v>40</v>
      </c>
    </row>
    <row r="127" spans="1:19" x14ac:dyDescent="0.3">
      <c r="A127">
        <v>157</v>
      </c>
      <c r="B127" s="14">
        <v>2995</v>
      </c>
      <c r="C127" s="14">
        <v>8</v>
      </c>
      <c r="D127" s="5" t="s">
        <v>8220</v>
      </c>
      <c r="E127" t="s">
        <v>8224</v>
      </c>
      <c r="F127" t="s">
        <v>8246</v>
      </c>
      <c r="G127">
        <v>1456523572</v>
      </c>
      <c r="H127">
        <v>1453931572</v>
      </c>
      <c r="I127" t="b">
        <v>0</v>
      </c>
      <c r="J127">
        <v>2</v>
      </c>
      <c r="K127" t="b">
        <v>0</v>
      </c>
      <c r="L127" t="s">
        <v>8267</v>
      </c>
      <c r="M127" s="4">
        <v>0</v>
      </c>
      <c r="N127" s="6">
        <v>4</v>
      </c>
      <c r="O127" t="s">
        <v>8310</v>
      </c>
      <c r="P127" t="s">
        <v>8313</v>
      </c>
      <c r="Q127" s="10">
        <v>42396.911712962959</v>
      </c>
      <c r="R127" s="10">
        <v>42426.911712962959</v>
      </c>
      <c r="S127" s="12">
        <f t="shared" si="1"/>
        <v>30</v>
      </c>
    </row>
    <row r="128" spans="1:19" x14ac:dyDescent="0.3">
      <c r="A128">
        <v>158</v>
      </c>
      <c r="B128" s="14">
        <v>5000</v>
      </c>
      <c r="C128" s="14">
        <v>0</v>
      </c>
      <c r="D128" s="5" t="s">
        <v>8220</v>
      </c>
      <c r="E128" t="s">
        <v>8224</v>
      </c>
      <c r="F128" t="s">
        <v>8246</v>
      </c>
      <c r="G128">
        <v>1413942628</v>
      </c>
      <c r="H128">
        <v>1411350628</v>
      </c>
      <c r="I128" t="b">
        <v>0</v>
      </c>
      <c r="J128">
        <v>0</v>
      </c>
      <c r="K128" t="b">
        <v>0</v>
      </c>
      <c r="L128" t="s">
        <v>8267</v>
      </c>
      <c r="M128" s="4">
        <v>0</v>
      </c>
      <c r="N128" s="6">
        <v>0</v>
      </c>
      <c r="O128" t="s">
        <v>8310</v>
      </c>
      <c r="P128" t="s">
        <v>8313</v>
      </c>
      <c r="Q128" s="10">
        <v>41904.07671296296</v>
      </c>
      <c r="R128" s="10">
        <v>41934.07671296296</v>
      </c>
      <c r="S128" s="12">
        <f t="shared" si="1"/>
        <v>30</v>
      </c>
    </row>
    <row r="129" spans="1:19" x14ac:dyDescent="0.3">
      <c r="A129">
        <v>159</v>
      </c>
      <c r="B129" s="14">
        <v>500000</v>
      </c>
      <c r="C129" s="14">
        <v>10</v>
      </c>
      <c r="D129" s="5" t="s">
        <v>8220</v>
      </c>
      <c r="E129" t="s">
        <v>8224</v>
      </c>
      <c r="F129" t="s">
        <v>8246</v>
      </c>
      <c r="G129">
        <v>1467541545</v>
      </c>
      <c r="H129">
        <v>1464085545</v>
      </c>
      <c r="I129" t="b">
        <v>0</v>
      </c>
      <c r="J129">
        <v>1</v>
      </c>
      <c r="K129" t="b">
        <v>0</v>
      </c>
      <c r="L129" t="s">
        <v>8267</v>
      </c>
      <c r="M129" s="4">
        <v>0</v>
      </c>
      <c r="N129" s="6">
        <v>10</v>
      </c>
      <c r="O129" t="s">
        <v>8310</v>
      </c>
      <c r="P129" t="s">
        <v>8313</v>
      </c>
      <c r="Q129" s="10">
        <v>42514.434548611112</v>
      </c>
      <c r="R129" s="10">
        <v>42554.434548611112</v>
      </c>
      <c r="S129" s="12">
        <f t="shared" si="1"/>
        <v>40</v>
      </c>
    </row>
    <row r="130" spans="1:19" x14ac:dyDescent="0.3">
      <c r="A130">
        <v>160</v>
      </c>
      <c r="B130" s="14">
        <v>5000</v>
      </c>
      <c r="C130" s="14">
        <v>0</v>
      </c>
      <c r="D130" s="5" t="s">
        <v>8221</v>
      </c>
      <c r="E130" t="s">
        <v>8224</v>
      </c>
      <c r="F130" t="s">
        <v>8246</v>
      </c>
      <c r="G130">
        <v>1439675691</v>
      </c>
      <c r="H130">
        <v>1434491691</v>
      </c>
      <c r="I130" t="b">
        <v>0</v>
      </c>
      <c r="J130">
        <v>0</v>
      </c>
      <c r="K130" t="b">
        <v>0</v>
      </c>
      <c r="L130" t="s">
        <v>8268</v>
      </c>
      <c r="M130" s="4">
        <v>0</v>
      </c>
      <c r="N130" s="6">
        <v>0</v>
      </c>
      <c r="O130" t="s">
        <v>8310</v>
      </c>
      <c r="P130" t="s">
        <v>8314</v>
      </c>
      <c r="Q130" s="10">
        <v>42171.913090277783</v>
      </c>
      <c r="R130" s="10">
        <v>42231.913090277783</v>
      </c>
      <c r="S130" s="12">
        <f t="shared" si="1"/>
        <v>60</v>
      </c>
    </row>
    <row r="131" spans="1:19" x14ac:dyDescent="0.3">
      <c r="A131">
        <v>161</v>
      </c>
      <c r="B131" s="14">
        <v>50000</v>
      </c>
      <c r="C131" s="14">
        <v>5</v>
      </c>
      <c r="D131" s="5" t="s">
        <v>8221</v>
      </c>
      <c r="E131" t="s">
        <v>8224</v>
      </c>
      <c r="F131" t="s">
        <v>8246</v>
      </c>
      <c r="G131">
        <v>1404318595</v>
      </c>
      <c r="H131">
        <v>1401726595</v>
      </c>
      <c r="I131" t="b">
        <v>0</v>
      </c>
      <c r="J131">
        <v>1</v>
      </c>
      <c r="K131" t="b">
        <v>0</v>
      </c>
      <c r="L131" t="s">
        <v>8268</v>
      </c>
      <c r="M131" s="4">
        <v>0</v>
      </c>
      <c r="N131" s="6">
        <v>5</v>
      </c>
      <c r="O131" t="s">
        <v>8310</v>
      </c>
      <c r="P131" t="s">
        <v>8314</v>
      </c>
      <c r="Q131" s="10">
        <v>41792.687442129631</v>
      </c>
      <c r="R131" s="10">
        <v>41822.687442129631</v>
      </c>
      <c r="S131" s="12">
        <f t="shared" ref="S131:S194" si="2">ROUND(+R131-Q131,0)</f>
        <v>30</v>
      </c>
    </row>
    <row r="132" spans="1:19" x14ac:dyDescent="0.3">
      <c r="A132">
        <v>162</v>
      </c>
      <c r="B132" s="14">
        <v>2800</v>
      </c>
      <c r="C132" s="14">
        <v>435</v>
      </c>
      <c r="D132" s="5" t="s">
        <v>8221</v>
      </c>
      <c r="E132" t="s">
        <v>8224</v>
      </c>
      <c r="F132" t="s">
        <v>8246</v>
      </c>
      <c r="G132">
        <v>1408232520</v>
      </c>
      <c r="H132">
        <v>1405393356</v>
      </c>
      <c r="I132" t="b">
        <v>0</v>
      </c>
      <c r="J132">
        <v>10</v>
      </c>
      <c r="K132" t="b">
        <v>0</v>
      </c>
      <c r="L132" t="s">
        <v>8268</v>
      </c>
      <c r="M132" s="4">
        <v>16</v>
      </c>
      <c r="N132" s="6">
        <v>43.5</v>
      </c>
      <c r="O132" t="s">
        <v>8310</v>
      </c>
      <c r="P132" t="s">
        <v>8314</v>
      </c>
      <c r="Q132" s="10">
        <v>41835.126805555556</v>
      </c>
      <c r="R132" s="10">
        <v>41867.987500000003</v>
      </c>
      <c r="S132" s="12">
        <f t="shared" si="2"/>
        <v>33</v>
      </c>
    </row>
    <row r="133" spans="1:19" x14ac:dyDescent="0.3">
      <c r="A133">
        <v>163</v>
      </c>
      <c r="B133" s="14">
        <v>2000000</v>
      </c>
      <c r="C133" s="14">
        <v>0</v>
      </c>
      <c r="D133" s="5" t="s">
        <v>8221</v>
      </c>
      <c r="E133" t="s">
        <v>8224</v>
      </c>
      <c r="F133" t="s">
        <v>8246</v>
      </c>
      <c r="G133">
        <v>1443657600</v>
      </c>
      <c r="H133">
        <v>1440716654</v>
      </c>
      <c r="I133" t="b">
        <v>0</v>
      </c>
      <c r="J133">
        <v>0</v>
      </c>
      <c r="K133" t="b">
        <v>0</v>
      </c>
      <c r="L133" t="s">
        <v>8268</v>
      </c>
      <c r="M133" s="4">
        <v>0</v>
      </c>
      <c r="N133" s="6">
        <v>0</v>
      </c>
      <c r="O133" t="s">
        <v>8310</v>
      </c>
      <c r="P133" t="s">
        <v>8314</v>
      </c>
      <c r="Q133" s="10">
        <v>42243.961273148147</v>
      </c>
      <c r="R133" s="10">
        <v>42278</v>
      </c>
      <c r="S133" s="12">
        <f t="shared" si="2"/>
        <v>34</v>
      </c>
    </row>
    <row r="134" spans="1:19" x14ac:dyDescent="0.3">
      <c r="A134">
        <v>164</v>
      </c>
      <c r="B134" s="14">
        <v>120000</v>
      </c>
      <c r="C134" s="14">
        <v>640</v>
      </c>
      <c r="D134" s="5" t="s">
        <v>8221</v>
      </c>
      <c r="E134" t="s">
        <v>8224</v>
      </c>
      <c r="F134" t="s">
        <v>8246</v>
      </c>
      <c r="G134">
        <v>1411150701</v>
      </c>
      <c r="H134">
        <v>1405966701</v>
      </c>
      <c r="I134" t="b">
        <v>0</v>
      </c>
      <c r="J134">
        <v>7</v>
      </c>
      <c r="K134" t="b">
        <v>0</v>
      </c>
      <c r="L134" t="s">
        <v>8268</v>
      </c>
      <c r="M134" s="4">
        <v>1</v>
      </c>
      <c r="N134" s="6">
        <v>91.43</v>
      </c>
      <c r="O134" t="s">
        <v>8310</v>
      </c>
      <c r="P134" t="s">
        <v>8314</v>
      </c>
      <c r="Q134" s="10">
        <v>41841.762743055559</v>
      </c>
      <c r="R134" s="10">
        <v>41901.762743055559</v>
      </c>
      <c r="S134" s="12">
        <f t="shared" si="2"/>
        <v>60</v>
      </c>
    </row>
    <row r="135" spans="1:19" x14ac:dyDescent="0.3">
      <c r="A135">
        <v>166</v>
      </c>
      <c r="B135" s="14">
        <v>5000</v>
      </c>
      <c r="C135" s="14">
        <v>3000</v>
      </c>
      <c r="D135" s="5" t="s">
        <v>8221</v>
      </c>
      <c r="E135" t="s">
        <v>8224</v>
      </c>
      <c r="F135" t="s">
        <v>8246</v>
      </c>
      <c r="G135">
        <v>1484531362</v>
      </c>
      <c r="H135">
        <v>1481939362</v>
      </c>
      <c r="I135" t="b">
        <v>0</v>
      </c>
      <c r="J135">
        <v>1</v>
      </c>
      <c r="K135" t="b">
        <v>0</v>
      </c>
      <c r="L135" t="s">
        <v>8268</v>
      </c>
      <c r="M135" s="4">
        <v>60</v>
      </c>
      <c r="N135" s="6">
        <v>3000</v>
      </c>
      <c r="O135" t="s">
        <v>8310</v>
      </c>
      <c r="P135" t="s">
        <v>8314</v>
      </c>
      <c r="Q135" s="10">
        <v>42721.075949074075</v>
      </c>
      <c r="R135" s="10">
        <v>42751.075949074075</v>
      </c>
      <c r="S135" s="12">
        <f t="shared" si="2"/>
        <v>30</v>
      </c>
    </row>
    <row r="136" spans="1:19" x14ac:dyDescent="0.3">
      <c r="A136">
        <v>167</v>
      </c>
      <c r="B136" s="14">
        <v>110000</v>
      </c>
      <c r="C136" s="14">
        <v>11</v>
      </c>
      <c r="D136" s="5" t="s">
        <v>8221</v>
      </c>
      <c r="E136" t="s">
        <v>8224</v>
      </c>
      <c r="F136" t="s">
        <v>8246</v>
      </c>
      <c r="G136">
        <v>1438726535</v>
      </c>
      <c r="H136">
        <v>1433542535</v>
      </c>
      <c r="I136" t="b">
        <v>0</v>
      </c>
      <c r="J136">
        <v>2</v>
      </c>
      <c r="K136" t="b">
        <v>0</v>
      </c>
      <c r="L136" t="s">
        <v>8268</v>
      </c>
      <c r="M136" s="4">
        <v>0</v>
      </c>
      <c r="N136" s="6">
        <v>5.5</v>
      </c>
      <c r="O136" t="s">
        <v>8310</v>
      </c>
      <c r="P136" t="s">
        <v>8314</v>
      </c>
      <c r="Q136" s="10">
        <v>42160.927488425921</v>
      </c>
      <c r="R136" s="10">
        <v>42220.927488425921</v>
      </c>
      <c r="S136" s="12">
        <f t="shared" si="2"/>
        <v>60</v>
      </c>
    </row>
    <row r="137" spans="1:19" x14ac:dyDescent="0.3">
      <c r="A137">
        <v>168</v>
      </c>
      <c r="B137" s="14">
        <v>8000</v>
      </c>
      <c r="C137" s="14">
        <v>325</v>
      </c>
      <c r="D137" s="5" t="s">
        <v>8221</v>
      </c>
      <c r="E137" t="s">
        <v>8224</v>
      </c>
      <c r="F137" t="s">
        <v>8246</v>
      </c>
      <c r="G137">
        <v>1426791770</v>
      </c>
      <c r="H137">
        <v>1424203370</v>
      </c>
      <c r="I137" t="b">
        <v>0</v>
      </c>
      <c r="J137">
        <v>3</v>
      </c>
      <c r="K137" t="b">
        <v>0</v>
      </c>
      <c r="L137" t="s">
        <v>8268</v>
      </c>
      <c r="M137" s="4">
        <v>4</v>
      </c>
      <c r="N137" s="6">
        <v>108.33</v>
      </c>
      <c r="O137" t="s">
        <v>8310</v>
      </c>
      <c r="P137" t="s">
        <v>8314</v>
      </c>
      <c r="Q137" s="10">
        <v>42052.83530092593</v>
      </c>
      <c r="R137" s="10">
        <v>42082.793634259258</v>
      </c>
      <c r="S137" s="12">
        <f t="shared" si="2"/>
        <v>30</v>
      </c>
    </row>
    <row r="138" spans="1:19" x14ac:dyDescent="0.3">
      <c r="A138">
        <v>170</v>
      </c>
      <c r="B138" s="14">
        <v>10000</v>
      </c>
      <c r="C138" s="14">
        <v>325</v>
      </c>
      <c r="D138" s="5" t="s">
        <v>8221</v>
      </c>
      <c r="E138" t="s">
        <v>8224</v>
      </c>
      <c r="F138" t="s">
        <v>8246</v>
      </c>
      <c r="G138">
        <v>1440912480</v>
      </c>
      <c r="H138">
        <v>1438385283</v>
      </c>
      <c r="I138" t="b">
        <v>0</v>
      </c>
      <c r="J138">
        <v>10</v>
      </c>
      <c r="K138" t="b">
        <v>0</v>
      </c>
      <c r="L138" t="s">
        <v>8268</v>
      </c>
      <c r="M138" s="4">
        <v>3</v>
      </c>
      <c r="N138" s="6">
        <v>32.5</v>
      </c>
      <c r="O138" t="s">
        <v>8310</v>
      </c>
      <c r="P138" t="s">
        <v>8314</v>
      </c>
      <c r="Q138" s="10">
        <v>42216.977812500001</v>
      </c>
      <c r="R138" s="10">
        <v>42246.227777777778</v>
      </c>
      <c r="S138" s="12">
        <f t="shared" si="2"/>
        <v>29</v>
      </c>
    </row>
    <row r="139" spans="1:19" x14ac:dyDescent="0.3">
      <c r="A139">
        <v>171</v>
      </c>
      <c r="B139" s="14">
        <v>50000</v>
      </c>
      <c r="C139" s="14">
        <v>1</v>
      </c>
      <c r="D139" s="5" t="s">
        <v>8221</v>
      </c>
      <c r="E139" t="s">
        <v>8224</v>
      </c>
      <c r="F139" t="s">
        <v>8246</v>
      </c>
      <c r="G139">
        <v>1470975614</v>
      </c>
      <c r="H139">
        <v>1465791614</v>
      </c>
      <c r="I139" t="b">
        <v>0</v>
      </c>
      <c r="J139">
        <v>1</v>
      </c>
      <c r="K139" t="b">
        <v>0</v>
      </c>
      <c r="L139" t="s">
        <v>8268</v>
      </c>
      <c r="M139" s="4">
        <v>0</v>
      </c>
      <c r="N139" s="6">
        <v>1</v>
      </c>
      <c r="O139" t="s">
        <v>8310</v>
      </c>
      <c r="P139" t="s">
        <v>8314</v>
      </c>
      <c r="Q139" s="10">
        <v>42534.180717592593</v>
      </c>
      <c r="R139" s="10">
        <v>42594.180717592593</v>
      </c>
      <c r="S139" s="12">
        <f t="shared" si="2"/>
        <v>60</v>
      </c>
    </row>
    <row r="140" spans="1:19" x14ac:dyDescent="0.3">
      <c r="A140">
        <v>172</v>
      </c>
      <c r="B140" s="14">
        <v>95000</v>
      </c>
      <c r="C140" s="14">
        <v>0</v>
      </c>
      <c r="D140" s="5" t="s">
        <v>8221</v>
      </c>
      <c r="E140" t="s">
        <v>8224</v>
      </c>
      <c r="F140" t="s">
        <v>8246</v>
      </c>
      <c r="G140">
        <v>1426753723</v>
      </c>
      <c r="H140">
        <v>1423733323</v>
      </c>
      <c r="I140" t="b">
        <v>0</v>
      </c>
      <c r="J140">
        <v>0</v>
      </c>
      <c r="K140" t="b">
        <v>0</v>
      </c>
      <c r="L140" t="s">
        <v>8268</v>
      </c>
      <c r="M140" s="4">
        <v>0</v>
      </c>
      <c r="N140" s="6">
        <v>0</v>
      </c>
      <c r="O140" t="s">
        <v>8310</v>
      </c>
      <c r="P140" t="s">
        <v>8314</v>
      </c>
      <c r="Q140" s="10">
        <v>42047.394942129627</v>
      </c>
      <c r="R140" s="10">
        <v>42082.353275462956</v>
      </c>
      <c r="S140" s="12">
        <f t="shared" si="2"/>
        <v>35</v>
      </c>
    </row>
    <row r="141" spans="1:19" x14ac:dyDescent="0.3">
      <c r="A141">
        <v>176</v>
      </c>
      <c r="B141" s="14">
        <v>1500</v>
      </c>
      <c r="C141" s="14">
        <v>0</v>
      </c>
      <c r="D141" s="5" t="s">
        <v>8221</v>
      </c>
      <c r="E141" t="s">
        <v>8224</v>
      </c>
      <c r="F141" t="s">
        <v>8246</v>
      </c>
      <c r="G141">
        <v>1438803999</v>
      </c>
      <c r="H141">
        <v>1436211999</v>
      </c>
      <c r="I141" t="b">
        <v>0</v>
      </c>
      <c r="J141">
        <v>0</v>
      </c>
      <c r="K141" t="b">
        <v>0</v>
      </c>
      <c r="L141" t="s">
        <v>8268</v>
      </c>
      <c r="M141" s="4">
        <v>0</v>
      </c>
      <c r="N141" s="6">
        <v>0</v>
      </c>
      <c r="O141" t="s">
        <v>8310</v>
      </c>
      <c r="P141" t="s">
        <v>8314</v>
      </c>
      <c r="Q141" s="10">
        <v>42191.824062500003</v>
      </c>
      <c r="R141" s="10">
        <v>42221.824062500003</v>
      </c>
      <c r="S141" s="12">
        <f t="shared" si="2"/>
        <v>30</v>
      </c>
    </row>
    <row r="142" spans="1:19" x14ac:dyDescent="0.3">
      <c r="A142">
        <v>177</v>
      </c>
      <c r="B142" s="14">
        <v>450</v>
      </c>
      <c r="C142" s="14">
        <v>180</v>
      </c>
      <c r="D142" s="5" t="s">
        <v>8221</v>
      </c>
      <c r="E142" t="s">
        <v>8224</v>
      </c>
      <c r="F142" t="s">
        <v>8246</v>
      </c>
      <c r="G142">
        <v>1427155726</v>
      </c>
      <c r="H142">
        <v>1425690526</v>
      </c>
      <c r="I142" t="b">
        <v>0</v>
      </c>
      <c r="J142">
        <v>7</v>
      </c>
      <c r="K142" t="b">
        <v>0</v>
      </c>
      <c r="L142" t="s">
        <v>8268</v>
      </c>
      <c r="M142" s="4">
        <v>40</v>
      </c>
      <c r="N142" s="6">
        <v>25.71</v>
      </c>
      <c r="O142" t="s">
        <v>8310</v>
      </c>
      <c r="P142" t="s">
        <v>8314</v>
      </c>
      <c r="Q142" s="10">
        <v>42070.047754629632</v>
      </c>
      <c r="R142" s="10">
        <v>42087.00608796296</v>
      </c>
      <c r="S142" s="12">
        <f t="shared" si="2"/>
        <v>17</v>
      </c>
    </row>
    <row r="143" spans="1:19" x14ac:dyDescent="0.3">
      <c r="A143">
        <v>179</v>
      </c>
      <c r="B143" s="14">
        <v>1000</v>
      </c>
      <c r="C143" s="14">
        <v>200</v>
      </c>
      <c r="D143" s="5" t="s">
        <v>8221</v>
      </c>
      <c r="E143" t="s">
        <v>8224</v>
      </c>
      <c r="F143" t="s">
        <v>8246</v>
      </c>
      <c r="G143">
        <v>1457056555</v>
      </c>
      <c r="H143">
        <v>1454464555</v>
      </c>
      <c r="I143" t="b">
        <v>0</v>
      </c>
      <c r="J143">
        <v>2</v>
      </c>
      <c r="K143" t="b">
        <v>0</v>
      </c>
      <c r="L143" t="s">
        <v>8268</v>
      </c>
      <c r="M143" s="4">
        <v>20</v>
      </c>
      <c r="N143" s="6">
        <v>100</v>
      </c>
      <c r="O143" t="s">
        <v>8310</v>
      </c>
      <c r="P143" t="s">
        <v>8314</v>
      </c>
      <c r="Q143" s="10">
        <v>42403.080497685187</v>
      </c>
      <c r="R143" s="10">
        <v>42433.080497685187</v>
      </c>
      <c r="S143" s="12">
        <f t="shared" si="2"/>
        <v>30</v>
      </c>
    </row>
    <row r="144" spans="1:19" x14ac:dyDescent="0.3">
      <c r="A144">
        <v>182</v>
      </c>
      <c r="B144" s="14">
        <v>1000</v>
      </c>
      <c r="C144" s="14">
        <v>0</v>
      </c>
      <c r="D144" s="5" t="s">
        <v>8221</v>
      </c>
      <c r="E144" t="s">
        <v>8224</v>
      </c>
      <c r="F144" t="s">
        <v>8246</v>
      </c>
      <c r="G144">
        <v>1483748232</v>
      </c>
      <c r="H144">
        <v>1481156232</v>
      </c>
      <c r="I144" t="b">
        <v>0</v>
      </c>
      <c r="J144">
        <v>0</v>
      </c>
      <c r="K144" t="b">
        <v>0</v>
      </c>
      <c r="L144" t="s">
        <v>8268</v>
      </c>
      <c r="M144" s="4">
        <v>0</v>
      </c>
      <c r="N144" s="6">
        <v>0</v>
      </c>
      <c r="O144" t="s">
        <v>8310</v>
      </c>
      <c r="P144" t="s">
        <v>8314</v>
      </c>
      <c r="Q144" s="10">
        <v>42712.011944444443</v>
      </c>
      <c r="R144" s="10">
        <v>42742.011944444443</v>
      </c>
      <c r="S144" s="12">
        <f t="shared" si="2"/>
        <v>30</v>
      </c>
    </row>
    <row r="145" spans="1:19" x14ac:dyDescent="0.3">
      <c r="A145">
        <v>186</v>
      </c>
      <c r="B145" s="14">
        <v>5000</v>
      </c>
      <c r="C145" s="14">
        <v>0</v>
      </c>
      <c r="D145" s="5" t="s">
        <v>8221</v>
      </c>
      <c r="E145" t="s">
        <v>8224</v>
      </c>
      <c r="F145" t="s">
        <v>8246</v>
      </c>
      <c r="G145">
        <v>1488571200</v>
      </c>
      <c r="H145">
        <v>1485977434</v>
      </c>
      <c r="I145" t="b">
        <v>0</v>
      </c>
      <c r="J145">
        <v>0</v>
      </c>
      <c r="K145" t="b">
        <v>0</v>
      </c>
      <c r="L145" t="s">
        <v>8268</v>
      </c>
      <c r="M145" s="4">
        <v>0</v>
      </c>
      <c r="N145" s="6">
        <v>0</v>
      </c>
      <c r="O145" t="s">
        <v>8310</v>
      </c>
      <c r="P145" t="s">
        <v>8314</v>
      </c>
      <c r="Q145" s="10">
        <v>42767.812893518523</v>
      </c>
      <c r="R145" s="10">
        <v>42797.833333333328</v>
      </c>
      <c r="S145" s="12">
        <f t="shared" si="2"/>
        <v>30</v>
      </c>
    </row>
    <row r="146" spans="1:19" x14ac:dyDescent="0.3">
      <c r="A146">
        <v>187</v>
      </c>
      <c r="B146" s="14">
        <v>5000</v>
      </c>
      <c r="C146" s="14">
        <v>800</v>
      </c>
      <c r="D146" s="5" t="s">
        <v>8221</v>
      </c>
      <c r="E146" t="s">
        <v>8224</v>
      </c>
      <c r="F146" t="s">
        <v>8246</v>
      </c>
      <c r="G146">
        <v>1437461940</v>
      </c>
      <c r="H146">
        <v>1435383457</v>
      </c>
      <c r="I146" t="b">
        <v>0</v>
      </c>
      <c r="J146">
        <v>5</v>
      </c>
      <c r="K146" t="b">
        <v>0</v>
      </c>
      <c r="L146" t="s">
        <v>8268</v>
      </c>
      <c r="M146" s="4">
        <v>16</v>
      </c>
      <c r="N146" s="6">
        <v>160</v>
      </c>
      <c r="O146" t="s">
        <v>8310</v>
      </c>
      <c r="P146" t="s">
        <v>8314</v>
      </c>
      <c r="Q146" s="10">
        <v>42182.234456018516</v>
      </c>
      <c r="R146" s="10">
        <v>42206.290972222225</v>
      </c>
      <c r="S146" s="12">
        <f t="shared" si="2"/>
        <v>24</v>
      </c>
    </row>
    <row r="147" spans="1:19" x14ac:dyDescent="0.3">
      <c r="A147">
        <v>188</v>
      </c>
      <c r="B147" s="14">
        <v>1500</v>
      </c>
      <c r="C147" s="14">
        <v>0</v>
      </c>
      <c r="D147" s="5" t="s">
        <v>8221</v>
      </c>
      <c r="E147" t="s">
        <v>8224</v>
      </c>
      <c r="F147" t="s">
        <v>8246</v>
      </c>
      <c r="G147">
        <v>1409891015</v>
      </c>
      <c r="H147">
        <v>1407299015</v>
      </c>
      <c r="I147" t="b">
        <v>0</v>
      </c>
      <c r="J147">
        <v>0</v>
      </c>
      <c r="K147" t="b">
        <v>0</v>
      </c>
      <c r="L147" t="s">
        <v>8268</v>
      </c>
      <c r="M147" s="4">
        <v>0</v>
      </c>
      <c r="N147" s="6">
        <v>0</v>
      </c>
      <c r="O147" t="s">
        <v>8310</v>
      </c>
      <c r="P147" t="s">
        <v>8314</v>
      </c>
      <c r="Q147" s="10">
        <v>41857.18304398148</v>
      </c>
      <c r="R147" s="10">
        <v>41887.18304398148</v>
      </c>
      <c r="S147" s="12">
        <f t="shared" si="2"/>
        <v>30</v>
      </c>
    </row>
    <row r="148" spans="1:19" x14ac:dyDescent="0.3">
      <c r="A148">
        <v>189</v>
      </c>
      <c r="B148" s="14">
        <v>500000</v>
      </c>
      <c r="C148" s="14">
        <v>345</v>
      </c>
      <c r="D148" s="5" t="s">
        <v>8221</v>
      </c>
      <c r="E148" t="s">
        <v>8224</v>
      </c>
      <c r="F148" t="s">
        <v>8246</v>
      </c>
      <c r="G148">
        <v>1472920477</v>
      </c>
      <c r="H148">
        <v>1467736477</v>
      </c>
      <c r="I148" t="b">
        <v>0</v>
      </c>
      <c r="J148">
        <v>5</v>
      </c>
      <c r="K148" t="b">
        <v>0</v>
      </c>
      <c r="L148" t="s">
        <v>8268</v>
      </c>
      <c r="M148" s="4">
        <v>0</v>
      </c>
      <c r="N148" s="6">
        <v>69</v>
      </c>
      <c r="O148" t="s">
        <v>8310</v>
      </c>
      <c r="P148" t="s">
        <v>8314</v>
      </c>
      <c r="Q148" s="10">
        <v>42556.690706018519</v>
      </c>
      <c r="R148" s="10">
        <v>42616.690706018519</v>
      </c>
      <c r="S148" s="12">
        <f t="shared" si="2"/>
        <v>60</v>
      </c>
    </row>
    <row r="149" spans="1:19" x14ac:dyDescent="0.3">
      <c r="A149">
        <v>190</v>
      </c>
      <c r="B149" s="14">
        <v>12000</v>
      </c>
      <c r="C149" s="14">
        <v>50</v>
      </c>
      <c r="D149" s="5" t="s">
        <v>8221</v>
      </c>
      <c r="E149" t="s">
        <v>8224</v>
      </c>
      <c r="F149" t="s">
        <v>8246</v>
      </c>
      <c r="G149">
        <v>1466091446</v>
      </c>
      <c r="H149">
        <v>1465227446</v>
      </c>
      <c r="I149" t="b">
        <v>0</v>
      </c>
      <c r="J149">
        <v>1</v>
      </c>
      <c r="K149" t="b">
        <v>0</v>
      </c>
      <c r="L149" t="s">
        <v>8268</v>
      </c>
      <c r="M149" s="4">
        <v>0</v>
      </c>
      <c r="N149" s="6">
        <v>50</v>
      </c>
      <c r="O149" t="s">
        <v>8310</v>
      </c>
      <c r="P149" t="s">
        <v>8314</v>
      </c>
      <c r="Q149" s="10">
        <v>42527.650995370372</v>
      </c>
      <c r="R149" s="10">
        <v>42537.650995370372</v>
      </c>
      <c r="S149" s="12">
        <f t="shared" si="2"/>
        <v>10</v>
      </c>
    </row>
    <row r="150" spans="1:19" x14ac:dyDescent="0.3">
      <c r="A150">
        <v>192</v>
      </c>
      <c r="B150" s="14">
        <v>1000000</v>
      </c>
      <c r="C150" s="14">
        <v>17</v>
      </c>
      <c r="D150" s="5" t="s">
        <v>8221</v>
      </c>
      <c r="E150" t="s">
        <v>8224</v>
      </c>
      <c r="F150" t="s">
        <v>8246</v>
      </c>
      <c r="G150">
        <v>1413572432</v>
      </c>
      <c r="H150">
        <v>1410980432</v>
      </c>
      <c r="I150" t="b">
        <v>0</v>
      </c>
      <c r="J150">
        <v>3</v>
      </c>
      <c r="K150" t="b">
        <v>0</v>
      </c>
      <c r="L150" t="s">
        <v>8268</v>
      </c>
      <c r="M150" s="4">
        <v>0</v>
      </c>
      <c r="N150" s="6">
        <v>5.67</v>
      </c>
      <c r="O150" t="s">
        <v>8310</v>
      </c>
      <c r="P150" t="s">
        <v>8314</v>
      </c>
      <c r="Q150" s="10">
        <v>41899.792037037041</v>
      </c>
      <c r="R150" s="10">
        <v>41929.792037037041</v>
      </c>
      <c r="S150" s="12">
        <f t="shared" si="2"/>
        <v>30</v>
      </c>
    </row>
    <row r="151" spans="1:19" x14ac:dyDescent="0.3">
      <c r="A151">
        <v>195</v>
      </c>
      <c r="B151" s="14">
        <v>2000000</v>
      </c>
      <c r="C151" s="14">
        <v>0</v>
      </c>
      <c r="D151" s="5" t="s">
        <v>8221</v>
      </c>
      <c r="E151" t="s">
        <v>8224</v>
      </c>
      <c r="F151" t="s">
        <v>8246</v>
      </c>
      <c r="G151">
        <v>1436544332</v>
      </c>
      <c r="H151">
        <v>1431360332</v>
      </c>
      <c r="I151" t="b">
        <v>0</v>
      </c>
      <c r="J151">
        <v>0</v>
      </c>
      <c r="K151" t="b">
        <v>0</v>
      </c>
      <c r="L151" t="s">
        <v>8268</v>
      </c>
      <c r="M151" s="4">
        <v>0</v>
      </c>
      <c r="N151" s="6">
        <v>0</v>
      </c>
      <c r="O151" t="s">
        <v>8310</v>
      </c>
      <c r="P151" t="s">
        <v>8314</v>
      </c>
      <c r="Q151" s="10">
        <v>42135.67050925926</v>
      </c>
      <c r="R151" s="10">
        <v>42195.67050925926</v>
      </c>
      <c r="S151" s="12">
        <f t="shared" si="2"/>
        <v>60</v>
      </c>
    </row>
    <row r="152" spans="1:19" x14ac:dyDescent="0.3">
      <c r="A152">
        <v>198</v>
      </c>
      <c r="B152" s="14">
        <v>25000</v>
      </c>
      <c r="C152" s="14">
        <v>279</v>
      </c>
      <c r="D152" s="5" t="s">
        <v>8221</v>
      </c>
      <c r="E152" t="s">
        <v>8224</v>
      </c>
      <c r="F152" t="s">
        <v>8246</v>
      </c>
      <c r="G152">
        <v>1412500322</v>
      </c>
      <c r="H152">
        <v>1409908322</v>
      </c>
      <c r="I152" t="b">
        <v>0</v>
      </c>
      <c r="J152">
        <v>6</v>
      </c>
      <c r="K152" t="b">
        <v>0</v>
      </c>
      <c r="L152" t="s">
        <v>8268</v>
      </c>
      <c r="M152" s="4">
        <v>1</v>
      </c>
      <c r="N152" s="6">
        <v>46.5</v>
      </c>
      <c r="O152" t="s">
        <v>8310</v>
      </c>
      <c r="P152" t="s">
        <v>8314</v>
      </c>
      <c r="Q152" s="10">
        <v>41887.383356481485</v>
      </c>
      <c r="R152" s="10">
        <v>41917.383356481485</v>
      </c>
      <c r="S152" s="12">
        <f t="shared" si="2"/>
        <v>30</v>
      </c>
    </row>
    <row r="153" spans="1:19" x14ac:dyDescent="0.3">
      <c r="A153">
        <v>199</v>
      </c>
      <c r="B153" s="14">
        <v>10000</v>
      </c>
      <c r="C153" s="14">
        <v>0</v>
      </c>
      <c r="D153" s="5" t="s">
        <v>8221</v>
      </c>
      <c r="E153" t="s">
        <v>8224</v>
      </c>
      <c r="F153" t="s">
        <v>8246</v>
      </c>
      <c r="G153">
        <v>1472698702</v>
      </c>
      <c r="H153">
        <v>1470106702</v>
      </c>
      <c r="I153" t="b">
        <v>0</v>
      </c>
      <c r="J153">
        <v>0</v>
      </c>
      <c r="K153" t="b">
        <v>0</v>
      </c>
      <c r="L153" t="s">
        <v>8268</v>
      </c>
      <c r="M153" s="4">
        <v>0</v>
      </c>
      <c r="N153" s="6">
        <v>0</v>
      </c>
      <c r="O153" t="s">
        <v>8310</v>
      </c>
      <c r="P153" t="s">
        <v>8314</v>
      </c>
      <c r="Q153" s="10">
        <v>42584.123865740738</v>
      </c>
      <c r="R153" s="10">
        <v>42614.123865740738</v>
      </c>
      <c r="S153" s="12">
        <f t="shared" si="2"/>
        <v>30</v>
      </c>
    </row>
    <row r="154" spans="1:19" x14ac:dyDescent="0.3">
      <c r="A154">
        <v>200</v>
      </c>
      <c r="B154" s="14">
        <v>6000</v>
      </c>
      <c r="C154" s="14">
        <v>1571.55</v>
      </c>
      <c r="D154" s="5" t="s">
        <v>8221</v>
      </c>
      <c r="E154" t="s">
        <v>8224</v>
      </c>
      <c r="F154" t="s">
        <v>8246</v>
      </c>
      <c r="G154">
        <v>1410746403</v>
      </c>
      <c r="H154">
        <v>1408154403</v>
      </c>
      <c r="I154" t="b">
        <v>0</v>
      </c>
      <c r="J154">
        <v>18</v>
      </c>
      <c r="K154" t="b">
        <v>0</v>
      </c>
      <c r="L154" t="s">
        <v>8268</v>
      </c>
      <c r="M154" s="4">
        <v>26</v>
      </c>
      <c r="N154" s="6">
        <v>87.31</v>
      </c>
      <c r="O154" t="s">
        <v>8310</v>
      </c>
      <c r="P154" t="s">
        <v>8314</v>
      </c>
      <c r="Q154" s="10">
        <v>41867.083368055559</v>
      </c>
      <c r="R154" s="10">
        <v>41897.083368055559</v>
      </c>
      <c r="S154" s="12">
        <f t="shared" si="2"/>
        <v>30</v>
      </c>
    </row>
    <row r="155" spans="1:19" x14ac:dyDescent="0.3">
      <c r="A155">
        <v>201</v>
      </c>
      <c r="B155" s="14">
        <v>650</v>
      </c>
      <c r="C155" s="14">
        <v>380</v>
      </c>
      <c r="D155" s="5" t="s">
        <v>8221</v>
      </c>
      <c r="E155" t="s">
        <v>8224</v>
      </c>
      <c r="F155" t="s">
        <v>8246</v>
      </c>
      <c r="G155">
        <v>1423424329</v>
      </c>
      <c r="H155">
        <v>1421696329</v>
      </c>
      <c r="I155" t="b">
        <v>0</v>
      </c>
      <c r="J155">
        <v>7</v>
      </c>
      <c r="K155" t="b">
        <v>0</v>
      </c>
      <c r="L155" t="s">
        <v>8268</v>
      </c>
      <c r="M155" s="4">
        <v>58</v>
      </c>
      <c r="N155" s="6">
        <v>54.29</v>
      </c>
      <c r="O155" t="s">
        <v>8310</v>
      </c>
      <c r="P155" t="s">
        <v>8314</v>
      </c>
      <c r="Q155" s="10">
        <v>42023.818622685183</v>
      </c>
      <c r="R155" s="10">
        <v>42043.818622685183</v>
      </c>
      <c r="S155" s="12">
        <f t="shared" si="2"/>
        <v>20</v>
      </c>
    </row>
    <row r="156" spans="1:19" x14ac:dyDescent="0.3">
      <c r="A156">
        <v>202</v>
      </c>
      <c r="B156" s="14">
        <v>6000</v>
      </c>
      <c r="C156" s="14">
        <v>0</v>
      </c>
      <c r="D156" s="5" t="s">
        <v>8221</v>
      </c>
      <c r="E156" t="s">
        <v>8224</v>
      </c>
      <c r="F156" t="s">
        <v>8246</v>
      </c>
      <c r="G156">
        <v>1444337940</v>
      </c>
      <c r="H156">
        <v>1441750564</v>
      </c>
      <c r="I156" t="b">
        <v>0</v>
      </c>
      <c r="J156">
        <v>0</v>
      </c>
      <c r="K156" t="b">
        <v>0</v>
      </c>
      <c r="L156" t="s">
        <v>8268</v>
      </c>
      <c r="M156" s="4">
        <v>0</v>
      </c>
      <c r="N156" s="6">
        <v>0</v>
      </c>
      <c r="O156" t="s">
        <v>8310</v>
      </c>
      <c r="P156" t="s">
        <v>8314</v>
      </c>
      <c r="Q156" s="10">
        <v>42255.927824074075</v>
      </c>
      <c r="R156" s="10">
        <v>42285.874305555553</v>
      </c>
      <c r="S156" s="12">
        <f t="shared" si="2"/>
        <v>30</v>
      </c>
    </row>
    <row r="157" spans="1:19" x14ac:dyDescent="0.3">
      <c r="A157">
        <v>205</v>
      </c>
      <c r="B157" s="14">
        <v>8000</v>
      </c>
      <c r="C157" s="14">
        <v>1300</v>
      </c>
      <c r="D157" s="5" t="s">
        <v>8221</v>
      </c>
      <c r="E157" t="s">
        <v>8224</v>
      </c>
      <c r="F157" t="s">
        <v>8246</v>
      </c>
      <c r="G157">
        <v>1444144222</v>
      </c>
      <c r="H157">
        <v>1441120222</v>
      </c>
      <c r="I157" t="b">
        <v>0</v>
      </c>
      <c r="J157">
        <v>17</v>
      </c>
      <c r="K157" t="b">
        <v>0</v>
      </c>
      <c r="L157" t="s">
        <v>8268</v>
      </c>
      <c r="M157" s="4">
        <v>16</v>
      </c>
      <c r="N157" s="6">
        <v>76.47</v>
      </c>
      <c r="O157" t="s">
        <v>8310</v>
      </c>
      <c r="P157" t="s">
        <v>8314</v>
      </c>
      <c r="Q157" s="10">
        <v>42248.632199074069</v>
      </c>
      <c r="R157" s="10">
        <v>42283.632199074069</v>
      </c>
      <c r="S157" s="12">
        <f t="shared" si="2"/>
        <v>35</v>
      </c>
    </row>
    <row r="158" spans="1:19" x14ac:dyDescent="0.3">
      <c r="A158">
        <v>206</v>
      </c>
      <c r="B158" s="14">
        <v>12700</v>
      </c>
      <c r="C158" s="14">
        <v>0</v>
      </c>
      <c r="D158" s="5" t="s">
        <v>8221</v>
      </c>
      <c r="E158" t="s">
        <v>8224</v>
      </c>
      <c r="F158" t="s">
        <v>8246</v>
      </c>
      <c r="G158">
        <v>1470441983</v>
      </c>
      <c r="H158">
        <v>1468627583</v>
      </c>
      <c r="I158" t="b">
        <v>0</v>
      </c>
      <c r="J158">
        <v>0</v>
      </c>
      <c r="K158" t="b">
        <v>0</v>
      </c>
      <c r="L158" t="s">
        <v>8268</v>
      </c>
      <c r="M158" s="4">
        <v>0</v>
      </c>
      <c r="N158" s="6">
        <v>0</v>
      </c>
      <c r="O158" t="s">
        <v>8310</v>
      </c>
      <c r="P158" t="s">
        <v>8314</v>
      </c>
      <c r="Q158" s="10">
        <v>42567.004432870366</v>
      </c>
      <c r="R158" s="10">
        <v>42588.004432870366</v>
      </c>
      <c r="S158" s="12">
        <f t="shared" si="2"/>
        <v>21</v>
      </c>
    </row>
    <row r="159" spans="1:19" x14ac:dyDescent="0.3">
      <c r="A159">
        <v>209</v>
      </c>
      <c r="B159" s="14">
        <v>25000</v>
      </c>
      <c r="C159" s="14">
        <v>0</v>
      </c>
      <c r="D159" s="5" t="s">
        <v>8221</v>
      </c>
      <c r="E159" t="s">
        <v>8224</v>
      </c>
      <c r="F159" t="s">
        <v>8246</v>
      </c>
      <c r="G159">
        <v>1436566135</v>
      </c>
      <c r="H159">
        <v>1433974135</v>
      </c>
      <c r="I159" t="b">
        <v>0</v>
      </c>
      <c r="J159">
        <v>0</v>
      </c>
      <c r="K159" t="b">
        <v>0</v>
      </c>
      <c r="L159" t="s">
        <v>8268</v>
      </c>
      <c r="M159" s="4">
        <v>0</v>
      </c>
      <c r="N159" s="6">
        <v>0</v>
      </c>
      <c r="O159" t="s">
        <v>8310</v>
      </c>
      <c r="P159" t="s">
        <v>8314</v>
      </c>
      <c r="Q159" s="10">
        <v>42165.922858796301</v>
      </c>
      <c r="R159" s="10">
        <v>42195.922858796301</v>
      </c>
      <c r="S159" s="12">
        <f t="shared" si="2"/>
        <v>30</v>
      </c>
    </row>
    <row r="160" spans="1:19" x14ac:dyDescent="0.3">
      <c r="A160">
        <v>210</v>
      </c>
      <c r="B160" s="14">
        <v>12000</v>
      </c>
      <c r="C160" s="14">
        <v>3030</v>
      </c>
      <c r="D160" s="5" t="s">
        <v>8221</v>
      </c>
      <c r="E160" t="s">
        <v>8224</v>
      </c>
      <c r="F160" t="s">
        <v>8246</v>
      </c>
      <c r="G160">
        <v>1443675600</v>
      </c>
      <c r="H160">
        <v>1441157592</v>
      </c>
      <c r="I160" t="b">
        <v>0</v>
      </c>
      <c r="J160">
        <v>33</v>
      </c>
      <c r="K160" t="b">
        <v>0</v>
      </c>
      <c r="L160" t="s">
        <v>8268</v>
      </c>
      <c r="M160" s="4">
        <v>25</v>
      </c>
      <c r="N160" s="6">
        <v>91.82</v>
      </c>
      <c r="O160" t="s">
        <v>8310</v>
      </c>
      <c r="P160" t="s">
        <v>8314</v>
      </c>
      <c r="Q160" s="10">
        <v>42249.064722222218</v>
      </c>
      <c r="R160" s="10">
        <v>42278.208333333328</v>
      </c>
      <c r="S160" s="12">
        <f t="shared" si="2"/>
        <v>29</v>
      </c>
    </row>
    <row r="161" spans="1:19" x14ac:dyDescent="0.3">
      <c r="A161">
        <v>211</v>
      </c>
      <c r="B161" s="14">
        <v>5000</v>
      </c>
      <c r="C161" s="14">
        <v>2230</v>
      </c>
      <c r="D161" s="5" t="s">
        <v>8221</v>
      </c>
      <c r="E161" t="s">
        <v>8224</v>
      </c>
      <c r="F161" t="s">
        <v>8246</v>
      </c>
      <c r="G161">
        <v>1442634617</v>
      </c>
      <c r="H161">
        <v>1440042617</v>
      </c>
      <c r="I161" t="b">
        <v>0</v>
      </c>
      <c r="J161">
        <v>12</v>
      </c>
      <c r="K161" t="b">
        <v>0</v>
      </c>
      <c r="L161" t="s">
        <v>8268</v>
      </c>
      <c r="M161" s="4">
        <v>45</v>
      </c>
      <c r="N161" s="6">
        <v>185.83</v>
      </c>
      <c r="O161" t="s">
        <v>8310</v>
      </c>
      <c r="P161" t="s">
        <v>8314</v>
      </c>
      <c r="Q161" s="10">
        <v>42236.159918981488</v>
      </c>
      <c r="R161" s="10">
        <v>42266.159918981488</v>
      </c>
      <c r="S161" s="12">
        <f t="shared" si="2"/>
        <v>30</v>
      </c>
    </row>
    <row r="162" spans="1:19" x14ac:dyDescent="0.3">
      <c r="A162">
        <v>212</v>
      </c>
      <c r="B162" s="14">
        <v>6300</v>
      </c>
      <c r="C162" s="14">
        <v>1</v>
      </c>
      <c r="D162" s="5" t="s">
        <v>8221</v>
      </c>
      <c r="E162" t="s">
        <v>8224</v>
      </c>
      <c r="F162" t="s">
        <v>8246</v>
      </c>
      <c r="G162">
        <v>1460837320</v>
      </c>
      <c r="H162">
        <v>1455656920</v>
      </c>
      <c r="I162" t="b">
        <v>0</v>
      </c>
      <c r="J162">
        <v>1</v>
      </c>
      <c r="K162" t="b">
        <v>0</v>
      </c>
      <c r="L162" t="s">
        <v>8268</v>
      </c>
      <c r="M162" s="4">
        <v>0</v>
      </c>
      <c r="N162" s="6">
        <v>1</v>
      </c>
      <c r="O162" t="s">
        <v>8310</v>
      </c>
      <c r="P162" t="s">
        <v>8314</v>
      </c>
      <c r="Q162" s="10">
        <v>42416.881018518514</v>
      </c>
      <c r="R162" s="10">
        <v>42476.839351851857</v>
      </c>
      <c r="S162" s="12">
        <f t="shared" si="2"/>
        <v>60</v>
      </c>
    </row>
    <row r="163" spans="1:19" x14ac:dyDescent="0.3">
      <c r="A163">
        <v>213</v>
      </c>
      <c r="B163" s="14">
        <v>50000</v>
      </c>
      <c r="C163" s="14">
        <v>20</v>
      </c>
      <c r="D163" s="5" t="s">
        <v>8221</v>
      </c>
      <c r="E163" t="s">
        <v>8224</v>
      </c>
      <c r="F163" t="s">
        <v>8246</v>
      </c>
      <c r="G163">
        <v>1439734001</v>
      </c>
      <c r="H163">
        <v>1437142547</v>
      </c>
      <c r="I163" t="b">
        <v>0</v>
      </c>
      <c r="J163">
        <v>1</v>
      </c>
      <c r="K163" t="b">
        <v>0</v>
      </c>
      <c r="L163" t="s">
        <v>8268</v>
      </c>
      <c r="M163" s="4">
        <v>0</v>
      </c>
      <c r="N163" s="6">
        <v>20</v>
      </c>
      <c r="O163" t="s">
        <v>8310</v>
      </c>
      <c r="P163" t="s">
        <v>8314</v>
      </c>
      <c r="Q163" s="10">
        <v>42202.594293981485</v>
      </c>
      <c r="R163" s="10">
        <v>42232.587974537033</v>
      </c>
      <c r="S163" s="12">
        <f t="shared" si="2"/>
        <v>30</v>
      </c>
    </row>
    <row r="164" spans="1:19" x14ac:dyDescent="0.3">
      <c r="A164">
        <v>214</v>
      </c>
      <c r="B164" s="14">
        <v>12500</v>
      </c>
      <c r="C164" s="14">
        <v>1</v>
      </c>
      <c r="D164" s="5" t="s">
        <v>8221</v>
      </c>
      <c r="E164" t="s">
        <v>8224</v>
      </c>
      <c r="F164" t="s">
        <v>8246</v>
      </c>
      <c r="G164">
        <v>1425655349</v>
      </c>
      <c r="H164">
        <v>1420471349</v>
      </c>
      <c r="I164" t="b">
        <v>0</v>
      </c>
      <c r="J164">
        <v>1</v>
      </c>
      <c r="K164" t="b">
        <v>0</v>
      </c>
      <c r="L164" t="s">
        <v>8268</v>
      </c>
      <c r="M164" s="4">
        <v>0</v>
      </c>
      <c r="N164" s="6">
        <v>1</v>
      </c>
      <c r="O164" t="s">
        <v>8310</v>
      </c>
      <c r="P164" t="s">
        <v>8314</v>
      </c>
      <c r="Q164" s="10">
        <v>42009.64061342593</v>
      </c>
      <c r="R164" s="10">
        <v>42069.64061342593</v>
      </c>
      <c r="S164" s="12">
        <f t="shared" si="2"/>
        <v>60</v>
      </c>
    </row>
    <row r="165" spans="1:19" x14ac:dyDescent="0.3">
      <c r="A165">
        <v>216</v>
      </c>
      <c r="B165" s="14">
        <v>50000</v>
      </c>
      <c r="C165" s="14">
        <v>27849.22</v>
      </c>
      <c r="D165" s="5" t="s">
        <v>8221</v>
      </c>
      <c r="E165" t="s">
        <v>8224</v>
      </c>
      <c r="F165" t="s">
        <v>8246</v>
      </c>
      <c r="G165">
        <v>1429740037</v>
      </c>
      <c r="H165">
        <v>1425423637</v>
      </c>
      <c r="I165" t="b">
        <v>0</v>
      </c>
      <c r="J165">
        <v>84</v>
      </c>
      <c r="K165" t="b">
        <v>0</v>
      </c>
      <c r="L165" t="s">
        <v>8268</v>
      </c>
      <c r="M165" s="4">
        <v>56</v>
      </c>
      <c r="N165" s="6">
        <v>331.54</v>
      </c>
      <c r="O165" t="s">
        <v>8310</v>
      </c>
      <c r="P165" t="s">
        <v>8314</v>
      </c>
      <c r="Q165" s="10">
        <v>42066.958761574075</v>
      </c>
      <c r="R165" s="10">
        <v>42116.917094907403</v>
      </c>
      <c r="S165" s="12">
        <f t="shared" si="2"/>
        <v>50</v>
      </c>
    </row>
    <row r="166" spans="1:19" x14ac:dyDescent="0.3">
      <c r="A166">
        <v>218</v>
      </c>
      <c r="B166" s="14">
        <v>5000</v>
      </c>
      <c r="C166" s="14">
        <v>100</v>
      </c>
      <c r="D166" s="5" t="s">
        <v>8221</v>
      </c>
      <c r="E166" t="s">
        <v>8224</v>
      </c>
      <c r="F166" t="s">
        <v>8246</v>
      </c>
      <c r="G166">
        <v>1431702289</v>
      </c>
      <c r="H166">
        <v>1426518289</v>
      </c>
      <c r="I166" t="b">
        <v>0</v>
      </c>
      <c r="J166">
        <v>1</v>
      </c>
      <c r="K166" t="b">
        <v>0</v>
      </c>
      <c r="L166" t="s">
        <v>8268</v>
      </c>
      <c r="M166" s="4">
        <v>2</v>
      </c>
      <c r="N166" s="6">
        <v>100</v>
      </c>
      <c r="O166" t="s">
        <v>8310</v>
      </c>
      <c r="P166" t="s">
        <v>8314</v>
      </c>
      <c r="Q166" s="10">
        <v>42079.628344907411</v>
      </c>
      <c r="R166" s="10">
        <v>42139.628344907411</v>
      </c>
      <c r="S166" s="12">
        <f t="shared" si="2"/>
        <v>60</v>
      </c>
    </row>
    <row r="167" spans="1:19" x14ac:dyDescent="0.3">
      <c r="A167">
        <v>219</v>
      </c>
      <c r="B167" s="14">
        <v>50000</v>
      </c>
      <c r="C167" s="14">
        <v>8815</v>
      </c>
      <c r="D167" s="5" t="s">
        <v>8221</v>
      </c>
      <c r="E167" t="s">
        <v>8224</v>
      </c>
      <c r="F167" t="s">
        <v>8246</v>
      </c>
      <c r="G167">
        <v>1459493940</v>
      </c>
      <c r="H167">
        <v>1456732225</v>
      </c>
      <c r="I167" t="b">
        <v>0</v>
      </c>
      <c r="J167">
        <v>76</v>
      </c>
      <c r="K167" t="b">
        <v>0</v>
      </c>
      <c r="L167" t="s">
        <v>8268</v>
      </c>
      <c r="M167" s="4">
        <v>18</v>
      </c>
      <c r="N167" s="6">
        <v>115.99</v>
      </c>
      <c r="O167" t="s">
        <v>8310</v>
      </c>
      <c r="P167" t="s">
        <v>8314</v>
      </c>
      <c r="Q167" s="10">
        <v>42429.326678240745</v>
      </c>
      <c r="R167" s="10">
        <v>42461.290972222225</v>
      </c>
      <c r="S167" s="12">
        <f t="shared" si="2"/>
        <v>32</v>
      </c>
    </row>
    <row r="168" spans="1:19" x14ac:dyDescent="0.3">
      <c r="A168">
        <v>220</v>
      </c>
      <c r="B168" s="14">
        <v>50000</v>
      </c>
      <c r="C168" s="14">
        <v>360</v>
      </c>
      <c r="D168" s="5" t="s">
        <v>8221</v>
      </c>
      <c r="E168" t="s">
        <v>8224</v>
      </c>
      <c r="F168" t="s">
        <v>8246</v>
      </c>
      <c r="G168">
        <v>1440101160</v>
      </c>
      <c r="H168">
        <v>1436542030</v>
      </c>
      <c r="I168" t="b">
        <v>0</v>
      </c>
      <c r="J168">
        <v>3</v>
      </c>
      <c r="K168" t="b">
        <v>0</v>
      </c>
      <c r="L168" t="s">
        <v>8268</v>
      </c>
      <c r="M168" s="4">
        <v>1</v>
      </c>
      <c r="N168" s="6">
        <v>120</v>
      </c>
      <c r="O168" t="s">
        <v>8310</v>
      </c>
      <c r="P168" t="s">
        <v>8314</v>
      </c>
      <c r="Q168" s="10">
        <v>42195.643865740742</v>
      </c>
      <c r="R168" s="10">
        <v>42236.837499999994</v>
      </c>
      <c r="S168" s="12">
        <f t="shared" si="2"/>
        <v>41</v>
      </c>
    </row>
    <row r="169" spans="1:19" x14ac:dyDescent="0.3">
      <c r="A169">
        <v>221</v>
      </c>
      <c r="B169" s="14">
        <v>50000</v>
      </c>
      <c r="C169" s="14">
        <v>0</v>
      </c>
      <c r="D169" s="5" t="s">
        <v>8221</v>
      </c>
      <c r="E169" t="s">
        <v>8224</v>
      </c>
      <c r="F169" t="s">
        <v>8246</v>
      </c>
      <c r="G169">
        <v>1427569564</v>
      </c>
      <c r="H169">
        <v>1422389164</v>
      </c>
      <c r="I169" t="b">
        <v>0</v>
      </c>
      <c r="J169">
        <v>0</v>
      </c>
      <c r="K169" t="b">
        <v>0</v>
      </c>
      <c r="L169" t="s">
        <v>8268</v>
      </c>
      <c r="M169" s="4">
        <v>0</v>
      </c>
      <c r="N169" s="6">
        <v>0</v>
      </c>
      <c r="O169" t="s">
        <v>8310</v>
      </c>
      <c r="P169" t="s">
        <v>8314</v>
      </c>
      <c r="Q169" s="10">
        <v>42031.837546296301</v>
      </c>
      <c r="R169" s="10">
        <v>42091.79587962963</v>
      </c>
      <c r="S169" s="12">
        <f t="shared" si="2"/>
        <v>60</v>
      </c>
    </row>
    <row r="170" spans="1:19" x14ac:dyDescent="0.3">
      <c r="A170">
        <v>222</v>
      </c>
      <c r="B170" s="14">
        <v>1000</v>
      </c>
      <c r="C170" s="14">
        <v>130</v>
      </c>
      <c r="D170" s="5" t="s">
        <v>8221</v>
      </c>
      <c r="E170" t="s">
        <v>8224</v>
      </c>
      <c r="F170" t="s">
        <v>8246</v>
      </c>
      <c r="G170">
        <v>1427423940</v>
      </c>
      <c r="H170">
        <v>1422383318</v>
      </c>
      <c r="I170" t="b">
        <v>0</v>
      </c>
      <c r="J170">
        <v>2</v>
      </c>
      <c r="K170" t="b">
        <v>0</v>
      </c>
      <c r="L170" t="s">
        <v>8268</v>
      </c>
      <c r="M170" s="4">
        <v>13</v>
      </c>
      <c r="N170" s="6">
        <v>65</v>
      </c>
      <c r="O170" t="s">
        <v>8310</v>
      </c>
      <c r="P170" t="s">
        <v>8314</v>
      </c>
      <c r="Q170" s="10">
        <v>42031.769884259258</v>
      </c>
      <c r="R170" s="10">
        <v>42090.110416666663</v>
      </c>
      <c r="S170" s="12">
        <f t="shared" si="2"/>
        <v>58</v>
      </c>
    </row>
    <row r="171" spans="1:19" x14ac:dyDescent="0.3">
      <c r="A171">
        <v>223</v>
      </c>
      <c r="B171" s="14">
        <v>1500000</v>
      </c>
      <c r="C171" s="14">
        <v>0</v>
      </c>
      <c r="D171" s="5" t="s">
        <v>8221</v>
      </c>
      <c r="E171" t="s">
        <v>8224</v>
      </c>
      <c r="F171" t="s">
        <v>8246</v>
      </c>
      <c r="G171">
        <v>1463879100</v>
      </c>
      <c r="H171">
        <v>1461287350</v>
      </c>
      <c r="I171" t="b">
        <v>0</v>
      </c>
      <c r="J171">
        <v>0</v>
      </c>
      <c r="K171" t="b">
        <v>0</v>
      </c>
      <c r="L171" t="s">
        <v>8268</v>
      </c>
      <c r="M171" s="4">
        <v>0</v>
      </c>
      <c r="N171" s="6">
        <v>0</v>
      </c>
      <c r="O171" t="s">
        <v>8310</v>
      </c>
      <c r="P171" t="s">
        <v>8314</v>
      </c>
      <c r="Q171" s="10">
        <v>42482.048032407409</v>
      </c>
      <c r="R171" s="10">
        <v>42512.045138888891</v>
      </c>
      <c r="S171" s="12">
        <f t="shared" si="2"/>
        <v>30</v>
      </c>
    </row>
    <row r="172" spans="1:19" x14ac:dyDescent="0.3">
      <c r="A172">
        <v>225</v>
      </c>
      <c r="B172" s="14">
        <v>200</v>
      </c>
      <c r="C172" s="14">
        <v>0</v>
      </c>
      <c r="D172" s="5" t="s">
        <v>8221</v>
      </c>
      <c r="E172" t="s">
        <v>8224</v>
      </c>
      <c r="F172" t="s">
        <v>8246</v>
      </c>
      <c r="G172">
        <v>1460153054</v>
      </c>
      <c r="H172">
        <v>1457564654</v>
      </c>
      <c r="I172" t="b">
        <v>0</v>
      </c>
      <c r="J172">
        <v>0</v>
      </c>
      <c r="K172" t="b">
        <v>0</v>
      </c>
      <c r="L172" t="s">
        <v>8268</v>
      </c>
      <c r="M172" s="4">
        <v>0</v>
      </c>
      <c r="N172" s="6">
        <v>0</v>
      </c>
      <c r="O172" t="s">
        <v>8310</v>
      </c>
      <c r="P172" t="s">
        <v>8314</v>
      </c>
      <c r="Q172" s="10">
        <v>42438.961273148147</v>
      </c>
      <c r="R172" s="10">
        <v>42468.919606481482</v>
      </c>
      <c r="S172" s="12">
        <f t="shared" si="2"/>
        <v>30</v>
      </c>
    </row>
    <row r="173" spans="1:19" x14ac:dyDescent="0.3">
      <c r="A173">
        <v>227</v>
      </c>
      <c r="B173" s="14">
        <v>28000</v>
      </c>
      <c r="C173" s="14">
        <v>0</v>
      </c>
      <c r="D173" s="5" t="s">
        <v>8221</v>
      </c>
      <c r="E173" t="s">
        <v>8224</v>
      </c>
      <c r="F173" t="s">
        <v>8246</v>
      </c>
      <c r="G173">
        <v>1436477241</v>
      </c>
      <c r="H173">
        <v>1433885241</v>
      </c>
      <c r="I173" t="b">
        <v>0</v>
      </c>
      <c r="J173">
        <v>0</v>
      </c>
      <c r="K173" t="b">
        <v>0</v>
      </c>
      <c r="L173" t="s">
        <v>8268</v>
      </c>
      <c r="M173" s="4">
        <v>0</v>
      </c>
      <c r="N173" s="6">
        <v>0</v>
      </c>
      <c r="O173" t="s">
        <v>8310</v>
      </c>
      <c r="P173" t="s">
        <v>8314</v>
      </c>
      <c r="Q173" s="10">
        <v>42164.893993055557</v>
      </c>
      <c r="R173" s="10">
        <v>42194.893993055557</v>
      </c>
      <c r="S173" s="12">
        <f t="shared" si="2"/>
        <v>30</v>
      </c>
    </row>
    <row r="174" spans="1:19" x14ac:dyDescent="0.3">
      <c r="A174">
        <v>230</v>
      </c>
      <c r="B174" s="14">
        <v>15000</v>
      </c>
      <c r="C174" s="14">
        <v>60</v>
      </c>
      <c r="D174" s="5" t="s">
        <v>8221</v>
      </c>
      <c r="E174" t="s">
        <v>8224</v>
      </c>
      <c r="F174" t="s">
        <v>8246</v>
      </c>
      <c r="G174">
        <v>1433443151</v>
      </c>
      <c r="H174">
        <v>1430851151</v>
      </c>
      <c r="I174" t="b">
        <v>0</v>
      </c>
      <c r="J174">
        <v>2</v>
      </c>
      <c r="K174" t="b">
        <v>0</v>
      </c>
      <c r="L174" t="s">
        <v>8268</v>
      </c>
      <c r="M174" s="4">
        <v>0</v>
      </c>
      <c r="N174" s="6">
        <v>30</v>
      </c>
      <c r="O174" t="s">
        <v>8310</v>
      </c>
      <c r="P174" t="s">
        <v>8314</v>
      </c>
      <c r="Q174" s="10">
        <v>42129.777210648142</v>
      </c>
      <c r="R174" s="10">
        <v>42159.777210648142</v>
      </c>
      <c r="S174" s="12">
        <f t="shared" si="2"/>
        <v>30</v>
      </c>
    </row>
    <row r="175" spans="1:19" x14ac:dyDescent="0.3">
      <c r="A175">
        <v>231</v>
      </c>
      <c r="B175" s="14">
        <v>1500000</v>
      </c>
      <c r="C175" s="14">
        <v>0</v>
      </c>
      <c r="D175" s="5" t="s">
        <v>8221</v>
      </c>
      <c r="E175" t="s">
        <v>8224</v>
      </c>
      <c r="F175" t="s">
        <v>8246</v>
      </c>
      <c r="G175">
        <v>1451775651</v>
      </c>
      <c r="H175">
        <v>1449183651</v>
      </c>
      <c r="I175" t="b">
        <v>0</v>
      </c>
      <c r="J175">
        <v>0</v>
      </c>
      <c r="K175" t="b">
        <v>0</v>
      </c>
      <c r="L175" t="s">
        <v>8268</v>
      </c>
      <c r="M175" s="4">
        <v>0</v>
      </c>
      <c r="N175" s="6">
        <v>0</v>
      </c>
      <c r="O175" t="s">
        <v>8310</v>
      </c>
      <c r="P175" t="s">
        <v>8314</v>
      </c>
      <c r="Q175" s="10">
        <v>42341.958923611113</v>
      </c>
      <c r="R175" s="10">
        <v>42371.958923611113</v>
      </c>
      <c r="S175" s="12">
        <f t="shared" si="2"/>
        <v>30</v>
      </c>
    </row>
    <row r="176" spans="1:19" x14ac:dyDescent="0.3">
      <c r="A176">
        <v>233</v>
      </c>
      <c r="B176" s="14">
        <v>350000</v>
      </c>
      <c r="C176" s="14">
        <v>0</v>
      </c>
      <c r="D176" s="5" t="s">
        <v>8221</v>
      </c>
      <c r="E176" t="s">
        <v>8224</v>
      </c>
      <c r="F176" t="s">
        <v>8246</v>
      </c>
      <c r="G176">
        <v>1475185972</v>
      </c>
      <c r="H176">
        <v>1472593972</v>
      </c>
      <c r="I176" t="b">
        <v>0</v>
      </c>
      <c r="J176">
        <v>0</v>
      </c>
      <c r="K176" t="b">
        <v>0</v>
      </c>
      <c r="L176" t="s">
        <v>8268</v>
      </c>
      <c r="M176" s="4">
        <v>0</v>
      </c>
      <c r="N176" s="6">
        <v>0</v>
      </c>
      <c r="O176" t="s">
        <v>8310</v>
      </c>
      <c r="P176" t="s">
        <v>8314</v>
      </c>
      <c r="Q176" s="10">
        <v>42612.911712962959</v>
      </c>
      <c r="R176" s="10">
        <v>42642.911712962959</v>
      </c>
      <c r="S176" s="12">
        <f t="shared" si="2"/>
        <v>30</v>
      </c>
    </row>
    <row r="177" spans="1:19" x14ac:dyDescent="0.3">
      <c r="A177">
        <v>234</v>
      </c>
      <c r="B177" s="14">
        <v>1000</v>
      </c>
      <c r="C177" s="14">
        <v>401</v>
      </c>
      <c r="D177" s="5" t="s">
        <v>8221</v>
      </c>
      <c r="E177" t="s">
        <v>8224</v>
      </c>
      <c r="F177" t="s">
        <v>8246</v>
      </c>
      <c r="G177">
        <v>1434847859</v>
      </c>
      <c r="H177">
        <v>1431391859</v>
      </c>
      <c r="I177" t="b">
        <v>0</v>
      </c>
      <c r="J177">
        <v>5</v>
      </c>
      <c r="K177" t="b">
        <v>0</v>
      </c>
      <c r="L177" t="s">
        <v>8268</v>
      </c>
      <c r="M177" s="4">
        <v>40</v>
      </c>
      <c r="N177" s="6">
        <v>80.2</v>
      </c>
      <c r="O177" t="s">
        <v>8310</v>
      </c>
      <c r="P177" t="s">
        <v>8314</v>
      </c>
      <c r="Q177" s="10">
        <v>42136.035405092596</v>
      </c>
      <c r="R177" s="10">
        <v>42176.035405092596</v>
      </c>
      <c r="S177" s="12">
        <f t="shared" si="2"/>
        <v>40</v>
      </c>
    </row>
    <row r="178" spans="1:19" x14ac:dyDescent="0.3">
      <c r="A178">
        <v>235</v>
      </c>
      <c r="B178" s="14">
        <v>10000</v>
      </c>
      <c r="C178" s="14">
        <v>0</v>
      </c>
      <c r="D178" s="5" t="s">
        <v>8221</v>
      </c>
      <c r="E178" t="s">
        <v>8224</v>
      </c>
      <c r="F178" t="s">
        <v>8246</v>
      </c>
      <c r="G178">
        <v>1436478497</v>
      </c>
      <c r="H178">
        <v>1433886497</v>
      </c>
      <c r="I178" t="b">
        <v>0</v>
      </c>
      <c r="J178">
        <v>0</v>
      </c>
      <c r="K178" t="b">
        <v>0</v>
      </c>
      <c r="L178" t="s">
        <v>8268</v>
      </c>
      <c r="M178" s="4">
        <v>0</v>
      </c>
      <c r="N178" s="6">
        <v>0</v>
      </c>
      <c r="O178" t="s">
        <v>8310</v>
      </c>
      <c r="P178" t="s">
        <v>8314</v>
      </c>
      <c r="Q178" s="10">
        <v>42164.908530092594</v>
      </c>
      <c r="R178" s="10">
        <v>42194.908530092594</v>
      </c>
      <c r="S178" s="12">
        <f t="shared" si="2"/>
        <v>30</v>
      </c>
    </row>
    <row r="179" spans="1:19" x14ac:dyDescent="0.3">
      <c r="A179">
        <v>236</v>
      </c>
      <c r="B179" s="14">
        <v>150000</v>
      </c>
      <c r="C179" s="14">
        <v>0</v>
      </c>
      <c r="D179" s="5" t="s">
        <v>8221</v>
      </c>
      <c r="E179" t="s">
        <v>8224</v>
      </c>
      <c r="F179" t="s">
        <v>8246</v>
      </c>
      <c r="G179">
        <v>1451952000</v>
      </c>
      <c r="H179">
        <v>1447380099</v>
      </c>
      <c r="I179" t="b">
        <v>0</v>
      </c>
      <c r="J179">
        <v>0</v>
      </c>
      <c r="K179" t="b">
        <v>0</v>
      </c>
      <c r="L179" t="s">
        <v>8268</v>
      </c>
      <c r="M179" s="4">
        <v>0</v>
      </c>
      <c r="N179" s="6">
        <v>0</v>
      </c>
      <c r="O179" t="s">
        <v>8310</v>
      </c>
      <c r="P179" t="s">
        <v>8314</v>
      </c>
      <c r="Q179" s="10">
        <v>42321.08447916666</v>
      </c>
      <c r="R179" s="10">
        <v>42374</v>
      </c>
      <c r="S179" s="12">
        <f t="shared" si="2"/>
        <v>53</v>
      </c>
    </row>
    <row r="180" spans="1:19" x14ac:dyDescent="0.3">
      <c r="A180">
        <v>237</v>
      </c>
      <c r="B180" s="14">
        <v>15000</v>
      </c>
      <c r="C180" s="14">
        <v>50</v>
      </c>
      <c r="D180" s="5" t="s">
        <v>8221</v>
      </c>
      <c r="E180" t="s">
        <v>8224</v>
      </c>
      <c r="F180" t="s">
        <v>8246</v>
      </c>
      <c r="G180">
        <v>1457445069</v>
      </c>
      <c r="H180">
        <v>1452261069</v>
      </c>
      <c r="I180" t="b">
        <v>0</v>
      </c>
      <c r="J180">
        <v>1</v>
      </c>
      <c r="K180" t="b">
        <v>0</v>
      </c>
      <c r="L180" t="s">
        <v>8268</v>
      </c>
      <c r="M180" s="4">
        <v>0</v>
      </c>
      <c r="N180" s="6">
        <v>50</v>
      </c>
      <c r="O180" t="s">
        <v>8310</v>
      </c>
      <c r="P180" t="s">
        <v>8314</v>
      </c>
      <c r="Q180" s="10">
        <v>42377.577187499999</v>
      </c>
      <c r="R180" s="10">
        <v>42437.577187499999</v>
      </c>
      <c r="S180" s="12">
        <f t="shared" si="2"/>
        <v>60</v>
      </c>
    </row>
    <row r="181" spans="1:19" x14ac:dyDescent="0.3">
      <c r="A181">
        <v>238</v>
      </c>
      <c r="B181" s="14">
        <v>26000</v>
      </c>
      <c r="C181" s="14">
        <v>0</v>
      </c>
      <c r="D181" s="5" t="s">
        <v>8221</v>
      </c>
      <c r="E181" t="s">
        <v>8224</v>
      </c>
      <c r="F181" t="s">
        <v>8246</v>
      </c>
      <c r="G181">
        <v>1483088400</v>
      </c>
      <c r="H181">
        <v>1481324760</v>
      </c>
      <c r="I181" t="b">
        <v>0</v>
      </c>
      <c r="J181">
        <v>0</v>
      </c>
      <c r="K181" t="b">
        <v>0</v>
      </c>
      <c r="L181" t="s">
        <v>8268</v>
      </c>
      <c r="M181" s="4">
        <v>0</v>
      </c>
      <c r="N181" s="6">
        <v>0</v>
      </c>
      <c r="O181" t="s">
        <v>8310</v>
      </c>
      <c r="P181" t="s">
        <v>8314</v>
      </c>
      <c r="Q181" s="10">
        <v>42713.962499999994</v>
      </c>
      <c r="R181" s="10">
        <v>42734.375</v>
      </c>
      <c r="S181" s="12">
        <f t="shared" si="2"/>
        <v>20</v>
      </c>
    </row>
    <row r="182" spans="1:19" x14ac:dyDescent="0.3">
      <c r="A182">
        <v>240</v>
      </c>
      <c r="B182" s="14">
        <v>15000</v>
      </c>
      <c r="C182" s="14">
        <v>16145.12</v>
      </c>
      <c r="D182" s="5" t="s">
        <v>8219</v>
      </c>
      <c r="E182" t="s">
        <v>8224</v>
      </c>
      <c r="F182" t="s">
        <v>8246</v>
      </c>
      <c r="G182">
        <v>1367773211</v>
      </c>
      <c r="H182">
        <v>1363885211</v>
      </c>
      <c r="I182" t="b">
        <v>1</v>
      </c>
      <c r="J182">
        <v>137</v>
      </c>
      <c r="K182" t="b">
        <v>1</v>
      </c>
      <c r="L182" t="s">
        <v>8269</v>
      </c>
      <c r="M182" s="4">
        <v>108</v>
      </c>
      <c r="N182" s="6">
        <v>117.85</v>
      </c>
      <c r="O182" t="s">
        <v>8310</v>
      </c>
      <c r="P182" t="s">
        <v>8315</v>
      </c>
      <c r="Q182" s="10">
        <v>41354.708460648151</v>
      </c>
      <c r="R182" s="10">
        <v>41399.708460648151</v>
      </c>
      <c r="S182" s="12">
        <f t="shared" si="2"/>
        <v>45</v>
      </c>
    </row>
    <row r="183" spans="1:19" x14ac:dyDescent="0.3">
      <c r="A183">
        <v>241</v>
      </c>
      <c r="B183" s="14">
        <v>36400</v>
      </c>
      <c r="C183" s="14">
        <v>41000</v>
      </c>
      <c r="D183" s="5" t="s">
        <v>8219</v>
      </c>
      <c r="E183" t="s">
        <v>8224</v>
      </c>
      <c r="F183" t="s">
        <v>8246</v>
      </c>
      <c r="G183">
        <v>1419180304</v>
      </c>
      <c r="H183">
        <v>1415292304</v>
      </c>
      <c r="I183" t="b">
        <v>1</v>
      </c>
      <c r="J183">
        <v>376</v>
      </c>
      <c r="K183" t="b">
        <v>1</v>
      </c>
      <c r="L183" t="s">
        <v>8269</v>
      </c>
      <c r="M183" s="4">
        <v>113</v>
      </c>
      <c r="N183" s="6">
        <v>109.04</v>
      </c>
      <c r="O183" t="s">
        <v>8310</v>
      </c>
      <c r="P183" t="s">
        <v>8315</v>
      </c>
      <c r="Q183" s="10">
        <v>41949.697962962964</v>
      </c>
      <c r="R183" s="10">
        <v>41994.697962962964</v>
      </c>
      <c r="S183" s="12">
        <f t="shared" si="2"/>
        <v>45</v>
      </c>
    </row>
    <row r="184" spans="1:19" x14ac:dyDescent="0.3">
      <c r="A184">
        <v>242</v>
      </c>
      <c r="B184" s="14">
        <v>13000</v>
      </c>
      <c r="C184" s="14">
        <v>14750</v>
      </c>
      <c r="D184" s="5" t="s">
        <v>8219</v>
      </c>
      <c r="E184" t="s">
        <v>8224</v>
      </c>
      <c r="F184" t="s">
        <v>8246</v>
      </c>
      <c r="G184">
        <v>1324381790</v>
      </c>
      <c r="H184">
        <v>1321357790</v>
      </c>
      <c r="I184" t="b">
        <v>1</v>
      </c>
      <c r="J184">
        <v>202</v>
      </c>
      <c r="K184" t="b">
        <v>1</v>
      </c>
      <c r="L184" t="s">
        <v>8269</v>
      </c>
      <c r="M184" s="4">
        <v>113</v>
      </c>
      <c r="N184" s="6">
        <v>73.02</v>
      </c>
      <c r="O184" t="s">
        <v>8310</v>
      </c>
      <c r="P184" t="s">
        <v>8315</v>
      </c>
      <c r="Q184" s="10">
        <v>40862.492939814816</v>
      </c>
      <c r="R184" s="10">
        <v>40897.492939814816</v>
      </c>
      <c r="S184" s="12">
        <f t="shared" si="2"/>
        <v>35</v>
      </c>
    </row>
    <row r="185" spans="1:19" x14ac:dyDescent="0.3">
      <c r="A185">
        <v>243</v>
      </c>
      <c r="B185" s="14">
        <v>25000</v>
      </c>
      <c r="C185" s="14">
        <v>25648</v>
      </c>
      <c r="D185" s="5" t="s">
        <v>8219</v>
      </c>
      <c r="E185" t="s">
        <v>8224</v>
      </c>
      <c r="F185" t="s">
        <v>8246</v>
      </c>
      <c r="G185">
        <v>1393031304</v>
      </c>
      <c r="H185">
        <v>1390439304</v>
      </c>
      <c r="I185" t="b">
        <v>1</v>
      </c>
      <c r="J185">
        <v>328</v>
      </c>
      <c r="K185" t="b">
        <v>1</v>
      </c>
      <c r="L185" t="s">
        <v>8269</v>
      </c>
      <c r="M185" s="4">
        <v>103</v>
      </c>
      <c r="N185" s="6">
        <v>78.2</v>
      </c>
      <c r="O185" t="s">
        <v>8310</v>
      </c>
      <c r="P185" t="s">
        <v>8315</v>
      </c>
      <c r="Q185" s="10">
        <v>41662.047500000001</v>
      </c>
      <c r="R185" s="10">
        <v>41692.047500000001</v>
      </c>
      <c r="S185" s="12">
        <f t="shared" si="2"/>
        <v>30</v>
      </c>
    </row>
    <row r="186" spans="1:19" x14ac:dyDescent="0.3">
      <c r="A186">
        <v>244</v>
      </c>
      <c r="B186" s="14">
        <v>3500</v>
      </c>
      <c r="C186" s="14">
        <v>3981.5</v>
      </c>
      <c r="D186" s="5" t="s">
        <v>8219</v>
      </c>
      <c r="E186" t="s">
        <v>8224</v>
      </c>
      <c r="F186" t="s">
        <v>8246</v>
      </c>
      <c r="G186">
        <v>1268723160</v>
      </c>
      <c r="H186">
        <v>1265269559</v>
      </c>
      <c r="I186" t="b">
        <v>1</v>
      </c>
      <c r="J186">
        <v>84</v>
      </c>
      <c r="K186" t="b">
        <v>1</v>
      </c>
      <c r="L186" t="s">
        <v>8269</v>
      </c>
      <c r="M186" s="4">
        <v>114</v>
      </c>
      <c r="N186" s="6">
        <v>47.4</v>
      </c>
      <c r="O186" t="s">
        <v>8310</v>
      </c>
      <c r="P186" t="s">
        <v>8315</v>
      </c>
      <c r="Q186" s="10">
        <v>40213.323599537034</v>
      </c>
      <c r="R186" s="10">
        <v>40253.29583333333</v>
      </c>
      <c r="S186" s="12">
        <f t="shared" si="2"/>
        <v>40</v>
      </c>
    </row>
    <row r="187" spans="1:19" x14ac:dyDescent="0.3">
      <c r="A187">
        <v>245</v>
      </c>
      <c r="B187" s="14">
        <v>5000</v>
      </c>
      <c r="C187" s="14">
        <v>5186</v>
      </c>
      <c r="D187" s="5" t="s">
        <v>8219</v>
      </c>
      <c r="E187" t="s">
        <v>8224</v>
      </c>
      <c r="F187" t="s">
        <v>8246</v>
      </c>
      <c r="G187">
        <v>1345079785</v>
      </c>
      <c r="H187">
        <v>1342487785</v>
      </c>
      <c r="I187" t="b">
        <v>1</v>
      </c>
      <c r="J187">
        <v>96</v>
      </c>
      <c r="K187" t="b">
        <v>1</v>
      </c>
      <c r="L187" t="s">
        <v>8269</v>
      </c>
      <c r="M187" s="4">
        <v>104</v>
      </c>
      <c r="N187" s="6">
        <v>54.02</v>
      </c>
      <c r="O187" t="s">
        <v>8310</v>
      </c>
      <c r="P187" t="s">
        <v>8315</v>
      </c>
      <c r="Q187" s="10">
        <v>41107.053067129629</v>
      </c>
      <c r="R187" s="10">
        <v>41137.053067129629</v>
      </c>
      <c r="S187" s="12">
        <f t="shared" si="2"/>
        <v>30</v>
      </c>
    </row>
    <row r="188" spans="1:19" x14ac:dyDescent="0.3">
      <c r="A188">
        <v>246</v>
      </c>
      <c r="B188" s="14">
        <v>5000</v>
      </c>
      <c r="C188" s="14">
        <v>15273</v>
      </c>
      <c r="D188" s="5" t="s">
        <v>8219</v>
      </c>
      <c r="E188" t="s">
        <v>8224</v>
      </c>
      <c r="F188" t="s">
        <v>8246</v>
      </c>
      <c r="G188">
        <v>1292665405</v>
      </c>
      <c r="H188">
        <v>1288341805</v>
      </c>
      <c r="I188" t="b">
        <v>1</v>
      </c>
      <c r="J188">
        <v>223</v>
      </c>
      <c r="K188" t="b">
        <v>1</v>
      </c>
      <c r="L188" t="s">
        <v>8269</v>
      </c>
      <c r="M188" s="4">
        <v>305</v>
      </c>
      <c r="N188" s="6">
        <v>68.489999999999995</v>
      </c>
      <c r="O188" t="s">
        <v>8310</v>
      </c>
      <c r="P188" t="s">
        <v>8315</v>
      </c>
      <c r="Q188" s="10">
        <v>40480.363483796296</v>
      </c>
      <c r="R188" s="10">
        <v>40530.405150462961</v>
      </c>
      <c r="S188" s="12">
        <f t="shared" si="2"/>
        <v>50</v>
      </c>
    </row>
    <row r="189" spans="1:19" x14ac:dyDescent="0.3">
      <c r="A189">
        <v>247</v>
      </c>
      <c r="B189" s="14">
        <v>5000</v>
      </c>
      <c r="C189" s="14">
        <v>6705</v>
      </c>
      <c r="D189" s="5" t="s">
        <v>8219</v>
      </c>
      <c r="E189" t="s">
        <v>8224</v>
      </c>
      <c r="F189" t="s">
        <v>8246</v>
      </c>
      <c r="G189">
        <v>1287200340</v>
      </c>
      <c r="H189">
        <v>1284042614</v>
      </c>
      <c r="I189" t="b">
        <v>1</v>
      </c>
      <c r="J189">
        <v>62</v>
      </c>
      <c r="K189" t="b">
        <v>1</v>
      </c>
      <c r="L189" t="s">
        <v>8269</v>
      </c>
      <c r="M189" s="4">
        <v>134</v>
      </c>
      <c r="N189" s="6">
        <v>108.15</v>
      </c>
      <c r="O189" t="s">
        <v>8310</v>
      </c>
      <c r="P189" t="s">
        <v>8315</v>
      </c>
      <c r="Q189" s="10">
        <v>40430.604328703703</v>
      </c>
      <c r="R189" s="10">
        <v>40467.152083333334</v>
      </c>
      <c r="S189" s="12">
        <f t="shared" si="2"/>
        <v>37</v>
      </c>
    </row>
    <row r="190" spans="1:19" x14ac:dyDescent="0.3">
      <c r="A190">
        <v>248</v>
      </c>
      <c r="B190" s="14">
        <v>85000</v>
      </c>
      <c r="C190" s="14">
        <v>86133</v>
      </c>
      <c r="D190" s="5" t="s">
        <v>8219</v>
      </c>
      <c r="E190" t="s">
        <v>8224</v>
      </c>
      <c r="F190" t="s">
        <v>8246</v>
      </c>
      <c r="G190">
        <v>1325961309</v>
      </c>
      <c r="H190">
        <v>1322073309</v>
      </c>
      <c r="I190" t="b">
        <v>1</v>
      </c>
      <c r="J190">
        <v>146</v>
      </c>
      <c r="K190" t="b">
        <v>1</v>
      </c>
      <c r="L190" t="s">
        <v>8269</v>
      </c>
      <c r="M190" s="4">
        <v>101</v>
      </c>
      <c r="N190" s="6">
        <v>589.95000000000005</v>
      </c>
      <c r="O190" t="s">
        <v>8310</v>
      </c>
      <c r="P190" t="s">
        <v>8315</v>
      </c>
      <c r="Q190" s="10">
        <v>40870.774409722224</v>
      </c>
      <c r="R190" s="10">
        <v>40915.774409722224</v>
      </c>
      <c r="S190" s="12">
        <f t="shared" si="2"/>
        <v>45</v>
      </c>
    </row>
    <row r="191" spans="1:19" x14ac:dyDescent="0.3">
      <c r="A191">
        <v>249</v>
      </c>
      <c r="B191" s="14">
        <v>10000</v>
      </c>
      <c r="C191" s="14">
        <v>11292</v>
      </c>
      <c r="D191" s="5" t="s">
        <v>8219</v>
      </c>
      <c r="E191" t="s">
        <v>8224</v>
      </c>
      <c r="F191" t="s">
        <v>8246</v>
      </c>
      <c r="G191">
        <v>1282498800</v>
      </c>
      <c r="H191">
        <v>1275603020</v>
      </c>
      <c r="I191" t="b">
        <v>1</v>
      </c>
      <c r="J191">
        <v>235</v>
      </c>
      <c r="K191" t="b">
        <v>1</v>
      </c>
      <c r="L191" t="s">
        <v>8269</v>
      </c>
      <c r="M191" s="4">
        <v>113</v>
      </c>
      <c r="N191" s="6">
        <v>48.05</v>
      </c>
      <c r="O191" t="s">
        <v>8310</v>
      </c>
      <c r="P191" t="s">
        <v>8315</v>
      </c>
      <c r="Q191" s="10">
        <v>40332.923842592594</v>
      </c>
      <c r="R191" s="10">
        <v>40412.736111111109</v>
      </c>
      <c r="S191" s="12">
        <f t="shared" si="2"/>
        <v>80</v>
      </c>
    </row>
    <row r="192" spans="1:19" x14ac:dyDescent="0.3">
      <c r="A192">
        <v>250</v>
      </c>
      <c r="B192" s="14">
        <v>30000</v>
      </c>
      <c r="C192" s="14">
        <v>31675</v>
      </c>
      <c r="D192" s="5" t="s">
        <v>8219</v>
      </c>
      <c r="E192" t="s">
        <v>8224</v>
      </c>
      <c r="F192" t="s">
        <v>8246</v>
      </c>
      <c r="G192">
        <v>1370525691</v>
      </c>
      <c r="H192">
        <v>1367933691</v>
      </c>
      <c r="I192" t="b">
        <v>1</v>
      </c>
      <c r="J192">
        <v>437</v>
      </c>
      <c r="K192" t="b">
        <v>1</v>
      </c>
      <c r="L192" t="s">
        <v>8269</v>
      </c>
      <c r="M192" s="4">
        <v>106</v>
      </c>
      <c r="N192" s="6">
        <v>72.48</v>
      </c>
      <c r="O192" t="s">
        <v>8310</v>
      </c>
      <c r="P192" t="s">
        <v>8315</v>
      </c>
      <c r="Q192" s="10">
        <v>41401.565868055557</v>
      </c>
      <c r="R192" s="10">
        <v>41431.565868055557</v>
      </c>
      <c r="S192" s="12">
        <f t="shared" si="2"/>
        <v>30</v>
      </c>
    </row>
    <row r="193" spans="1:19" x14ac:dyDescent="0.3">
      <c r="A193">
        <v>251</v>
      </c>
      <c r="B193" s="14">
        <v>3500</v>
      </c>
      <c r="C193" s="14">
        <v>4395</v>
      </c>
      <c r="D193" s="5" t="s">
        <v>8219</v>
      </c>
      <c r="E193" t="s">
        <v>8224</v>
      </c>
      <c r="F193" t="s">
        <v>8246</v>
      </c>
      <c r="G193">
        <v>1337194800</v>
      </c>
      <c r="H193">
        <v>1334429646</v>
      </c>
      <c r="I193" t="b">
        <v>1</v>
      </c>
      <c r="J193">
        <v>77</v>
      </c>
      <c r="K193" t="b">
        <v>1</v>
      </c>
      <c r="L193" t="s">
        <v>8269</v>
      </c>
      <c r="M193" s="4">
        <v>126</v>
      </c>
      <c r="N193" s="6">
        <v>57.08</v>
      </c>
      <c r="O193" t="s">
        <v>8310</v>
      </c>
      <c r="P193" t="s">
        <v>8315</v>
      </c>
      <c r="Q193" s="10">
        <v>41013.787569444445</v>
      </c>
      <c r="R193" s="10">
        <v>41045.791666666664</v>
      </c>
      <c r="S193" s="12">
        <f t="shared" si="2"/>
        <v>32</v>
      </c>
    </row>
    <row r="194" spans="1:19" x14ac:dyDescent="0.3">
      <c r="A194">
        <v>252</v>
      </c>
      <c r="B194" s="14">
        <v>5000</v>
      </c>
      <c r="C194" s="14">
        <v>9228</v>
      </c>
      <c r="D194" s="5" t="s">
        <v>8219</v>
      </c>
      <c r="E194" t="s">
        <v>8224</v>
      </c>
      <c r="F194" t="s">
        <v>8246</v>
      </c>
      <c r="G194">
        <v>1275364740</v>
      </c>
      <c r="H194">
        <v>1269878058</v>
      </c>
      <c r="I194" t="b">
        <v>1</v>
      </c>
      <c r="J194">
        <v>108</v>
      </c>
      <c r="K194" t="b">
        <v>1</v>
      </c>
      <c r="L194" t="s">
        <v>8269</v>
      </c>
      <c r="M194" s="4">
        <v>185</v>
      </c>
      <c r="N194" s="6">
        <v>85.44</v>
      </c>
      <c r="O194" t="s">
        <v>8310</v>
      </c>
      <c r="P194" t="s">
        <v>8315</v>
      </c>
      <c r="Q194" s="10">
        <v>40266.662708333337</v>
      </c>
      <c r="R194" s="10">
        <v>40330.165972222225</v>
      </c>
      <c r="S194" s="12">
        <f t="shared" si="2"/>
        <v>64</v>
      </c>
    </row>
    <row r="195" spans="1:19" x14ac:dyDescent="0.3">
      <c r="A195">
        <v>253</v>
      </c>
      <c r="B195" s="14">
        <v>1500</v>
      </c>
      <c r="C195" s="14">
        <v>1511</v>
      </c>
      <c r="D195" s="5" t="s">
        <v>8219</v>
      </c>
      <c r="E195" t="s">
        <v>8224</v>
      </c>
      <c r="F195" t="s">
        <v>8246</v>
      </c>
      <c r="G195">
        <v>1329320235</v>
      </c>
      <c r="H195">
        <v>1326728235</v>
      </c>
      <c r="I195" t="b">
        <v>1</v>
      </c>
      <c r="J195">
        <v>7</v>
      </c>
      <c r="K195" t="b">
        <v>1</v>
      </c>
      <c r="L195" t="s">
        <v>8269</v>
      </c>
      <c r="M195" s="4">
        <v>101</v>
      </c>
      <c r="N195" s="6">
        <v>215.86</v>
      </c>
      <c r="O195" t="s">
        <v>8310</v>
      </c>
      <c r="P195" t="s">
        <v>8315</v>
      </c>
      <c r="Q195" s="10">
        <v>40924.650868055556</v>
      </c>
      <c r="R195" s="10">
        <v>40954.650868055556</v>
      </c>
      <c r="S195" s="12">
        <f t="shared" ref="S195:S258" si="3">ROUND(+R195-Q195,0)</f>
        <v>30</v>
      </c>
    </row>
    <row r="196" spans="1:19" x14ac:dyDescent="0.3">
      <c r="A196">
        <v>254</v>
      </c>
      <c r="B196" s="14">
        <v>24000</v>
      </c>
      <c r="C196" s="14">
        <v>28067.34</v>
      </c>
      <c r="D196" s="5" t="s">
        <v>8219</v>
      </c>
      <c r="E196" t="s">
        <v>8224</v>
      </c>
      <c r="F196" t="s">
        <v>8246</v>
      </c>
      <c r="G196">
        <v>1445047200</v>
      </c>
      <c r="H196">
        <v>1442443910</v>
      </c>
      <c r="I196" t="b">
        <v>1</v>
      </c>
      <c r="J196">
        <v>314</v>
      </c>
      <c r="K196" t="b">
        <v>1</v>
      </c>
      <c r="L196" t="s">
        <v>8269</v>
      </c>
      <c r="M196" s="4">
        <v>117</v>
      </c>
      <c r="N196" s="6">
        <v>89.39</v>
      </c>
      <c r="O196" t="s">
        <v>8310</v>
      </c>
      <c r="P196" t="s">
        <v>8315</v>
      </c>
      <c r="Q196" s="10">
        <v>42263.952662037031</v>
      </c>
      <c r="R196" s="10">
        <v>42294.083333333328</v>
      </c>
      <c r="S196" s="12">
        <f t="shared" si="3"/>
        <v>30</v>
      </c>
    </row>
    <row r="197" spans="1:19" x14ac:dyDescent="0.3">
      <c r="A197">
        <v>255</v>
      </c>
      <c r="B197" s="14">
        <v>8000</v>
      </c>
      <c r="C197" s="14">
        <v>8538.66</v>
      </c>
      <c r="D197" s="5" t="s">
        <v>8219</v>
      </c>
      <c r="E197" t="s">
        <v>8224</v>
      </c>
      <c r="F197" t="s">
        <v>8246</v>
      </c>
      <c r="G197">
        <v>1300275482</v>
      </c>
      <c r="H197">
        <v>1297687082</v>
      </c>
      <c r="I197" t="b">
        <v>1</v>
      </c>
      <c r="J197">
        <v>188</v>
      </c>
      <c r="K197" t="b">
        <v>1</v>
      </c>
      <c r="L197" t="s">
        <v>8269</v>
      </c>
      <c r="M197" s="4">
        <v>107</v>
      </c>
      <c r="N197" s="6">
        <v>45.42</v>
      </c>
      <c r="O197" t="s">
        <v>8310</v>
      </c>
      <c r="P197" t="s">
        <v>8315</v>
      </c>
      <c r="Q197" s="10">
        <v>40588.526412037041</v>
      </c>
      <c r="R197" s="10">
        <v>40618.48474537037</v>
      </c>
      <c r="S197" s="12">
        <f t="shared" si="3"/>
        <v>30</v>
      </c>
    </row>
    <row r="198" spans="1:19" x14ac:dyDescent="0.3">
      <c r="A198">
        <v>256</v>
      </c>
      <c r="B198" s="14">
        <v>13000</v>
      </c>
      <c r="C198" s="14">
        <v>18083</v>
      </c>
      <c r="D198" s="5" t="s">
        <v>8219</v>
      </c>
      <c r="E198" t="s">
        <v>8224</v>
      </c>
      <c r="F198" t="s">
        <v>8246</v>
      </c>
      <c r="G198">
        <v>1363458467</v>
      </c>
      <c r="H198">
        <v>1360866467</v>
      </c>
      <c r="I198" t="b">
        <v>1</v>
      </c>
      <c r="J198">
        <v>275</v>
      </c>
      <c r="K198" t="b">
        <v>1</v>
      </c>
      <c r="L198" t="s">
        <v>8269</v>
      </c>
      <c r="M198" s="4">
        <v>139</v>
      </c>
      <c r="N198" s="6">
        <v>65.760000000000005</v>
      </c>
      <c r="O198" t="s">
        <v>8310</v>
      </c>
      <c r="P198" t="s">
        <v>8315</v>
      </c>
      <c r="Q198" s="10">
        <v>41319.769293981481</v>
      </c>
      <c r="R198" s="10">
        <v>41349.769293981481</v>
      </c>
      <c r="S198" s="12">
        <f t="shared" si="3"/>
        <v>30</v>
      </c>
    </row>
    <row r="199" spans="1:19" x14ac:dyDescent="0.3">
      <c r="A199">
        <v>257</v>
      </c>
      <c r="B199" s="14">
        <v>35000</v>
      </c>
      <c r="C199" s="14">
        <v>37354.269999999997</v>
      </c>
      <c r="D199" s="5" t="s">
        <v>8219</v>
      </c>
      <c r="E199" t="s">
        <v>8224</v>
      </c>
      <c r="F199" t="s">
        <v>8246</v>
      </c>
      <c r="G199">
        <v>1463670162</v>
      </c>
      <c r="H199">
        <v>1461078162</v>
      </c>
      <c r="I199" t="b">
        <v>1</v>
      </c>
      <c r="J199">
        <v>560</v>
      </c>
      <c r="K199" t="b">
        <v>1</v>
      </c>
      <c r="L199" t="s">
        <v>8269</v>
      </c>
      <c r="M199" s="4">
        <v>107</v>
      </c>
      <c r="N199" s="6">
        <v>66.7</v>
      </c>
      <c r="O199" t="s">
        <v>8310</v>
      </c>
      <c r="P199" t="s">
        <v>8315</v>
      </c>
      <c r="Q199" s="10">
        <v>42479.626875000002</v>
      </c>
      <c r="R199" s="10">
        <v>42509.626875000002</v>
      </c>
      <c r="S199" s="12">
        <f t="shared" si="3"/>
        <v>30</v>
      </c>
    </row>
    <row r="200" spans="1:19" x14ac:dyDescent="0.3">
      <c r="A200">
        <v>258</v>
      </c>
      <c r="B200" s="14">
        <v>30000</v>
      </c>
      <c r="C200" s="14">
        <v>57342</v>
      </c>
      <c r="D200" s="5" t="s">
        <v>8219</v>
      </c>
      <c r="E200" t="s">
        <v>8224</v>
      </c>
      <c r="F200" t="s">
        <v>8246</v>
      </c>
      <c r="G200">
        <v>1308359666</v>
      </c>
      <c r="H200">
        <v>1305767666</v>
      </c>
      <c r="I200" t="b">
        <v>1</v>
      </c>
      <c r="J200">
        <v>688</v>
      </c>
      <c r="K200" t="b">
        <v>1</v>
      </c>
      <c r="L200" t="s">
        <v>8269</v>
      </c>
      <c r="M200" s="4">
        <v>191</v>
      </c>
      <c r="N200" s="6">
        <v>83.35</v>
      </c>
      <c r="O200" t="s">
        <v>8310</v>
      </c>
      <c r="P200" t="s">
        <v>8315</v>
      </c>
      <c r="Q200" s="10">
        <v>40682.051689814813</v>
      </c>
      <c r="R200" s="10">
        <v>40712.051689814813</v>
      </c>
      <c r="S200" s="12">
        <f t="shared" si="3"/>
        <v>30</v>
      </c>
    </row>
    <row r="201" spans="1:19" x14ac:dyDescent="0.3">
      <c r="A201">
        <v>259</v>
      </c>
      <c r="B201" s="14">
        <v>75000</v>
      </c>
      <c r="C201" s="14">
        <v>98953.42</v>
      </c>
      <c r="D201" s="5" t="s">
        <v>8219</v>
      </c>
      <c r="E201" t="s">
        <v>8224</v>
      </c>
      <c r="F201" t="s">
        <v>8246</v>
      </c>
      <c r="G201">
        <v>1428514969</v>
      </c>
      <c r="H201">
        <v>1425922969</v>
      </c>
      <c r="I201" t="b">
        <v>1</v>
      </c>
      <c r="J201">
        <v>942</v>
      </c>
      <c r="K201" t="b">
        <v>1</v>
      </c>
      <c r="L201" t="s">
        <v>8269</v>
      </c>
      <c r="M201" s="4">
        <v>132</v>
      </c>
      <c r="N201" s="6">
        <v>105.05</v>
      </c>
      <c r="O201" t="s">
        <v>8310</v>
      </c>
      <c r="P201" t="s">
        <v>8315</v>
      </c>
      <c r="Q201" s="10">
        <v>42072.738067129627</v>
      </c>
      <c r="R201" s="10">
        <v>42102.738067129627</v>
      </c>
      <c r="S201" s="12">
        <f t="shared" si="3"/>
        <v>30</v>
      </c>
    </row>
    <row r="202" spans="1:19" x14ac:dyDescent="0.3">
      <c r="A202">
        <v>260</v>
      </c>
      <c r="B202" s="14">
        <v>10000</v>
      </c>
      <c r="C202" s="14">
        <v>10640</v>
      </c>
      <c r="D202" s="5" t="s">
        <v>8219</v>
      </c>
      <c r="E202" t="s">
        <v>8224</v>
      </c>
      <c r="F202" t="s">
        <v>8246</v>
      </c>
      <c r="G202">
        <v>1279360740</v>
      </c>
      <c r="H202">
        <v>1275415679</v>
      </c>
      <c r="I202" t="b">
        <v>1</v>
      </c>
      <c r="J202">
        <v>88</v>
      </c>
      <c r="K202" t="b">
        <v>1</v>
      </c>
      <c r="L202" t="s">
        <v>8269</v>
      </c>
      <c r="M202" s="4">
        <v>106</v>
      </c>
      <c r="N202" s="6">
        <v>120.91</v>
      </c>
      <c r="O202" t="s">
        <v>8310</v>
      </c>
      <c r="P202" t="s">
        <v>8315</v>
      </c>
      <c r="Q202" s="10">
        <v>40330.755543981482</v>
      </c>
      <c r="R202" s="10">
        <v>40376.415972222225</v>
      </c>
      <c r="S202" s="12">
        <f t="shared" si="3"/>
        <v>46</v>
      </c>
    </row>
    <row r="203" spans="1:19" x14ac:dyDescent="0.3">
      <c r="A203">
        <v>261</v>
      </c>
      <c r="B203" s="14">
        <v>20000</v>
      </c>
      <c r="C203" s="14">
        <v>21480</v>
      </c>
      <c r="D203" s="5" t="s">
        <v>8219</v>
      </c>
      <c r="E203" t="s">
        <v>8224</v>
      </c>
      <c r="F203" t="s">
        <v>8246</v>
      </c>
      <c r="G203">
        <v>1339080900</v>
      </c>
      <c r="H203">
        <v>1334783704</v>
      </c>
      <c r="I203" t="b">
        <v>1</v>
      </c>
      <c r="J203">
        <v>220</v>
      </c>
      <c r="K203" t="b">
        <v>1</v>
      </c>
      <c r="L203" t="s">
        <v>8269</v>
      </c>
      <c r="M203" s="4">
        <v>107</v>
      </c>
      <c r="N203" s="6">
        <v>97.64</v>
      </c>
      <c r="O203" t="s">
        <v>8310</v>
      </c>
      <c r="P203" t="s">
        <v>8315</v>
      </c>
      <c r="Q203" s="10">
        <v>41017.885462962964</v>
      </c>
      <c r="R203" s="10">
        <v>41067.621527777781</v>
      </c>
      <c r="S203" s="12">
        <f t="shared" si="3"/>
        <v>50</v>
      </c>
    </row>
    <row r="204" spans="1:19" x14ac:dyDescent="0.3">
      <c r="A204">
        <v>262</v>
      </c>
      <c r="B204" s="14">
        <v>2500</v>
      </c>
      <c r="C204" s="14">
        <v>6000</v>
      </c>
      <c r="D204" s="5" t="s">
        <v>8219</v>
      </c>
      <c r="E204" t="s">
        <v>8224</v>
      </c>
      <c r="F204" t="s">
        <v>8246</v>
      </c>
      <c r="G204">
        <v>1298699828</v>
      </c>
      <c r="H204">
        <v>1294811828</v>
      </c>
      <c r="I204" t="b">
        <v>1</v>
      </c>
      <c r="J204">
        <v>145</v>
      </c>
      <c r="K204" t="b">
        <v>1</v>
      </c>
      <c r="L204" t="s">
        <v>8269</v>
      </c>
      <c r="M204" s="4">
        <v>240</v>
      </c>
      <c r="N204" s="6">
        <v>41.38</v>
      </c>
      <c r="O204" t="s">
        <v>8310</v>
      </c>
      <c r="P204" t="s">
        <v>8315</v>
      </c>
      <c r="Q204" s="10">
        <v>40555.24800925926</v>
      </c>
      <c r="R204" s="10">
        <v>40600.24800925926</v>
      </c>
      <c r="S204" s="12">
        <f t="shared" si="3"/>
        <v>45</v>
      </c>
    </row>
    <row r="205" spans="1:19" x14ac:dyDescent="0.3">
      <c r="A205">
        <v>263</v>
      </c>
      <c r="B205" s="14">
        <v>25000</v>
      </c>
      <c r="C205" s="14">
        <v>29520.27</v>
      </c>
      <c r="D205" s="5" t="s">
        <v>8219</v>
      </c>
      <c r="E205" t="s">
        <v>8224</v>
      </c>
      <c r="F205" t="s">
        <v>8246</v>
      </c>
      <c r="G205">
        <v>1348786494</v>
      </c>
      <c r="H205">
        <v>1346194494</v>
      </c>
      <c r="I205" t="b">
        <v>1</v>
      </c>
      <c r="J205">
        <v>963</v>
      </c>
      <c r="K205" t="b">
        <v>1</v>
      </c>
      <c r="L205" t="s">
        <v>8269</v>
      </c>
      <c r="M205" s="4">
        <v>118</v>
      </c>
      <c r="N205" s="6">
        <v>30.65</v>
      </c>
      <c r="O205" t="s">
        <v>8310</v>
      </c>
      <c r="P205" t="s">
        <v>8315</v>
      </c>
      <c r="Q205" s="10">
        <v>41149.954791666663</v>
      </c>
      <c r="R205" s="10">
        <v>41179.954791666663</v>
      </c>
      <c r="S205" s="12">
        <f t="shared" si="3"/>
        <v>30</v>
      </c>
    </row>
    <row r="206" spans="1:19" x14ac:dyDescent="0.3">
      <c r="A206">
        <v>264</v>
      </c>
      <c r="B206" s="14">
        <v>5000</v>
      </c>
      <c r="C206" s="14">
        <v>5910</v>
      </c>
      <c r="D206" s="5" t="s">
        <v>8219</v>
      </c>
      <c r="E206" t="s">
        <v>8224</v>
      </c>
      <c r="F206" t="s">
        <v>8246</v>
      </c>
      <c r="G206">
        <v>1336747995</v>
      </c>
      <c r="H206">
        <v>1334155995</v>
      </c>
      <c r="I206" t="b">
        <v>1</v>
      </c>
      <c r="J206">
        <v>91</v>
      </c>
      <c r="K206" t="b">
        <v>1</v>
      </c>
      <c r="L206" t="s">
        <v>8269</v>
      </c>
      <c r="M206" s="4">
        <v>118</v>
      </c>
      <c r="N206" s="6">
        <v>64.95</v>
      </c>
      <c r="O206" t="s">
        <v>8310</v>
      </c>
      <c r="P206" t="s">
        <v>8315</v>
      </c>
      <c r="Q206" s="10">
        <v>41010.620312500003</v>
      </c>
      <c r="R206" s="10">
        <v>41040.620312500003</v>
      </c>
      <c r="S206" s="12">
        <f t="shared" si="3"/>
        <v>30</v>
      </c>
    </row>
    <row r="207" spans="1:19" x14ac:dyDescent="0.3">
      <c r="A207">
        <v>265</v>
      </c>
      <c r="B207" s="14">
        <v>5000</v>
      </c>
      <c r="C207" s="14">
        <v>5555</v>
      </c>
      <c r="D207" s="5" t="s">
        <v>8219</v>
      </c>
      <c r="E207" t="s">
        <v>8224</v>
      </c>
      <c r="F207" t="s">
        <v>8246</v>
      </c>
      <c r="G207">
        <v>1273522560</v>
      </c>
      <c r="H207">
        <v>1269928430</v>
      </c>
      <c r="I207" t="b">
        <v>1</v>
      </c>
      <c r="J207">
        <v>58</v>
      </c>
      <c r="K207" t="b">
        <v>1</v>
      </c>
      <c r="L207" t="s">
        <v>8269</v>
      </c>
      <c r="M207" s="4">
        <v>111</v>
      </c>
      <c r="N207" s="6">
        <v>95.78</v>
      </c>
      <c r="O207" t="s">
        <v>8310</v>
      </c>
      <c r="P207" t="s">
        <v>8315</v>
      </c>
      <c r="Q207" s="10">
        <v>40267.245717592588</v>
      </c>
      <c r="R207" s="10">
        <v>40308.844444444447</v>
      </c>
      <c r="S207" s="12">
        <f t="shared" si="3"/>
        <v>42</v>
      </c>
    </row>
    <row r="208" spans="1:19" x14ac:dyDescent="0.3">
      <c r="A208">
        <v>266</v>
      </c>
      <c r="B208" s="14">
        <v>1000</v>
      </c>
      <c r="C208" s="14">
        <v>1455</v>
      </c>
      <c r="D208" s="5" t="s">
        <v>8219</v>
      </c>
      <c r="E208" t="s">
        <v>8224</v>
      </c>
      <c r="F208" t="s">
        <v>8246</v>
      </c>
      <c r="G208">
        <v>1271994660</v>
      </c>
      <c r="H208">
        <v>1264565507</v>
      </c>
      <c r="I208" t="b">
        <v>1</v>
      </c>
      <c r="J208">
        <v>36</v>
      </c>
      <c r="K208" t="b">
        <v>1</v>
      </c>
      <c r="L208" t="s">
        <v>8269</v>
      </c>
      <c r="M208" s="4">
        <v>146</v>
      </c>
      <c r="N208" s="6">
        <v>40.42</v>
      </c>
      <c r="O208" t="s">
        <v>8310</v>
      </c>
      <c r="P208" t="s">
        <v>8315</v>
      </c>
      <c r="Q208" s="10">
        <v>40205.174849537041</v>
      </c>
      <c r="R208" s="10">
        <v>40291.160416666666</v>
      </c>
      <c r="S208" s="12">
        <f t="shared" si="3"/>
        <v>86</v>
      </c>
    </row>
    <row r="209" spans="1:19" x14ac:dyDescent="0.3">
      <c r="A209">
        <v>268</v>
      </c>
      <c r="B209" s="14">
        <v>5000</v>
      </c>
      <c r="C209" s="14">
        <v>5570</v>
      </c>
      <c r="D209" s="5" t="s">
        <v>8219</v>
      </c>
      <c r="E209" t="s">
        <v>8224</v>
      </c>
      <c r="F209" t="s">
        <v>8246</v>
      </c>
      <c r="G209">
        <v>1320640778</v>
      </c>
      <c r="H209">
        <v>1316749178</v>
      </c>
      <c r="I209" t="b">
        <v>1</v>
      </c>
      <c r="J209">
        <v>111</v>
      </c>
      <c r="K209" t="b">
        <v>1</v>
      </c>
      <c r="L209" t="s">
        <v>8269</v>
      </c>
      <c r="M209" s="4">
        <v>111</v>
      </c>
      <c r="N209" s="6">
        <v>50.18</v>
      </c>
      <c r="O209" t="s">
        <v>8310</v>
      </c>
      <c r="P209" t="s">
        <v>8315</v>
      </c>
      <c r="Q209" s="10">
        <v>40809.15252314815</v>
      </c>
      <c r="R209" s="10">
        <v>40854.194189814814</v>
      </c>
      <c r="S209" s="12">
        <f t="shared" si="3"/>
        <v>45</v>
      </c>
    </row>
    <row r="210" spans="1:19" x14ac:dyDescent="0.3">
      <c r="A210">
        <v>270</v>
      </c>
      <c r="B210" s="14">
        <v>2300</v>
      </c>
      <c r="C210" s="14">
        <v>3510</v>
      </c>
      <c r="D210" s="5" t="s">
        <v>8219</v>
      </c>
      <c r="E210" t="s">
        <v>8224</v>
      </c>
      <c r="F210" t="s">
        <v>8246</v>
      </c>
      <c r="G210">
        <v>1306296000</v>
      </c>
      <c r="H210">
        <v>1301950070</v>
      </c>
      <c r="I210" t="b">
        <v>1</v>
      </c>
      <c r="J210">
        <v>61</v>
      </c>
      <c r="K210" t="b">
        <v>1</v>
      </c>
      <c r="L210" t="s">
        <v>8269</v>
      </c>
      <c r="M210" s="4">
        <v>153</v>
      </c>
      <c r="N210" s="6">
        <v>57.54</v>
      </c>
      <c r="O210" t="s">
        <v>8310</v>
      </c>
      <c r="P210" t="s">
        <v>8315</v>
      </c>
      <c r="Q210" s="10">
        <v>40637.866550925923</v>
      </c>
      <c r="R210" s="10">
        <v>40688.166666666664</v>
      </c>
      <c r="S210" s="12">
        <f t="shared" si="3"/>
        <v>50</v>
      </c>
    </row>
    <row r="211" spans="1:19" x14ac:dyDescent="0.3">
      <c r="A211">
        <v>271</v>
      </c>
      <c r="B211" s="14">
        <v>30000</v>
      </c>
      <c r="C211" s="14">
        <v>31404</v>
      </c>
      <c r="D211" s="5" t="s">
        <v>8219</v>
      </c>
      <c r="E211" t="s">
        <v>8224</v>
      </c>
      <c r="F211" t="s">
        <v>8246</v>
      </c>
      <c r="G211">
        <v>1388649600</v>
      </c>
      <c r="H211">
        <v>1386123861</v>
      </c>
      <c r="I211" t="b">
        <v>1</v>
      </c>
      <c r="J211">
        <v>287</v>
      </c>
      <c r="K211" t="b">
        <v>1</v>
      </c>
      <c r="L211" t="s">
        <v>8269</v>
      </c>
      <c r="M211" s="4">
        <v>105</v>
      </c>
      <c r="N211" s="6">
        <v>109.42</v>
      </c>
      <c r="O211" t="s">
        <v>8310</v>
      </c>
      <c r="P211" t="s">
        <v>8315</v>
      </c>
      <c r="Q211" s="10">
        <v>41612.10024305556</v>
      </c>
      <c r="R211" s="10">
        <v>41641.333333333336</v>
      </c>
      <c r="S211" s="12">
        <f t="shared" si="3"/>
        <v>29</v>
      </c>
    </row>
    <row r="212" spans="1:19" x14ac:dyDescent="0.3">
      <c r="A212">
        <v>272</v>
      </c>
      <c r="B212" s="14">
        <v>3000</v>
      </c>
      <c r="C212" s="14">
        <v>5323.01</v>
      </c>
      <c r="D212" s="5" t="s">
        <v>8219</v>
      </c>
      <c r="E212" t="s">
        <v>8224</v>
      </c>
      <c r="F212" t="s">
        <v>8246</v>
      </c>
      <c r="G212">
        <v>1272480540</v>
      </c>
      <c r="H212">
        <v>1267220191</v>
      </c>
      <c r="I212" t="b">
        <v>1</v>
      </c>
      <c r="J212">
        <v>65</v>
      </c>
      <c r="K212" t="b">
        <v>1</v>
      </c>
      <c r="L212" t="s">
        <v>8269</v>
      </c>
      <c r="M212" s="4">
        <v>177</v>
      </c>
      <c r="N212" s="6">
        <v>81.89</v>
      </c>
      <c r="O212" t="s">
        <v>8310</v>
      </c>
      <c r="P212" t="s">
        <v>8315</v>
      </c>
      <c r="Q212" s="10">
        <v>40235.900358796294</v>
      </c>
      <c r="R212" s="10">
        <v>40296.78402777778</v>
      </c>
      <c r="S212" s="12">
        <f t="shared" si="3"/>
        <v>61</v>
      </c>
    </row>
    <row r="213" spans="1:19" x14ac:dyDescent="0.3">
      <c r="A213">
        <v>273</v>
      </c>
      <c r="B213" s="14">
        <v>5000</v>
      </c>
      <c r="C213" s="14">
        <v>5388.79</v>
      </c>
      <c r="D213" s="5" t="s">
        <v>8219</v>
      </c>
      <c r="E213" t="s">
        <v>8224</v>
      </c>
      <c r="F213" t="s">
        <v>8246</v>
      </c>
      <c r="G213">
        <v>1309694266</v>
      </c>
      <c r="H213">
        <v>1307102266</v>
      </c>
      <c r="I213" t="b">
        <v>1</v>
      </c>
      <c r="J213">
        <v>118</v>
      </c>
      <c r="K213" t="b">
        <v>1</v>
      </c>
      <c r="L213" t="s">
        <v>8269</v>
      </c>
      <c r="M213" s="4">
        <v>108</v>
      </c>
      <c r="N213" s="6">
        <v>45.67</v>
      </c>
      <c r="O213" t="s">
        <v>8310</v>
      </c>
      <c r="P213" t="s">
        <v>8315</v>
      </c>
      <c r="Q213" s="10">
        <v>40697.498449074075</v>
      </c>
      <c r="R213" s="10">
        <v>40727.498449074075</v>
      </c>
      <c r="S213" s="12">
        <f t="shared" si="3"/>
        <v>30</v>
      </c>
    </row>
    <row r="214" spans="1:19" x14ac:dyDescent="0.3">
      <c r="A214">
        <v>274</v>
      </c>
      <c r="B214" s="14">
        <v>4000</v>
      </c>
      <c r="C214" s="14">
        <v>6240</v>
      </c>
      <c r="D214" s="5" t="s">
        <v>8219</v>
      </c>
      <c r="E214" t="s">
        <v>8224</v>
      </c>
      <c r="F214" t="s">
        <v>8246</v>
      </c>
      <c r="G214">
        <v>1333609140</v>
      </c>
      <c r="H214">
        <v>1330638829</v>
      </c>
      <c r="I214" t="b">
        <v>1</v>
      </c>
      <c r="J214">
        <v>113</v>
      </c>
      <c r="K214" t="b">
        <v>1</v>
      </c>
      <c r="L214" t="s">
        <v>8269</v>
      </c>
      <c r="M214" s="4">
        <v>156</v>
      </c>
      <c r="N214" s="6">
        <v>55.22</v>
      </c>
      <c r="O214" t="s">
        <v>8310</v>
      </c>
      <c r="P214" t="s">
        <v>8315</v>
      </c>
      <c r="Q214" s="10">
        <v>40969.912372685183</v>
      </c>
      <c r="R214" s="10">
        <v>41004.290972222225</v>
      </c>
      <c r="S214" s="12">
        <f t="shared" si="3"/>
        <v>34</v>
      </c>
    </row>
    <row r="215" spans="1:19" x14ac:dyDescent="0.3">
      <c r="A215">
        <v>275</v>
      </c>
      <c r="B215" s="14">
        <v>20000</v>
      </c>
      <c r="C215" s="14">
        <v>21679</v>
      </c>
      <c r="D215" s="5" t="s">
        <v>8219</v>
      </c>
      <c r="E215" t="s">
        <v>8224</v>
      </c>
      <c r="F215" t="s">
        <v>8246</v>
      </c>
      <c r="G215">
        <v>1352511966</v>
      </c>
      <c r="H215">
        <v>1349916366</v>
      </c>
      <c r="I215" t="b">
        <v>1</v>
      </c>
      <c r="J215">
        <v>332</v>
      </c>
      <c r="K215" t="b">
        <v>1</v>
      </c>
      <c r="L215" t="s">
        <v>8269</v>
      </c>
      <c r="M215" s="4">
        <v>108</v>
      </c>
      <c r="N215" s="6">
        <v>65.3</v>
      </c>
      <c r="O215" t="s">
        <v>8310</v>
      </c>
      <c r="P215" t="s">
        <v>8315</v>
      </c>
      <c r="Q215" s="10">
        <v>41193.032013888893</v>
      </c>
      <c r="R215" s="10">
        <v>41223.073680555557</v>
      </c>
      <c r="S215" s="12">
        <f t="shared" si="3"/>
        <v>30</v>
      </c>
    </row>
    <row r="216" spans="1:19" x14ac:dyDescent="0.3">
      <c r="A216">
        <v>276</v>
      </c>
      <c r="B216" s="14">
        <v>4000</v>
      </c>
      <c r="C216" s="14">
        <v>5904</v>
      </c>
      <c r="D216" s="5" t="s">
        <v>8219</v>
      </c>
      <c r="E216" t="s">
        <v>8224</v>
      </c>
      <c r="F216" t="s">
        <v>8246</v>
      </c>
      <c r="G216">
        <v>1335574674</v>
      </c>
      <c r="H216">
        <v>1330394274</v>
      </c>
      <c r="I216" t="b">
        <v>1</v>
      </c>
      <c r="J216">
        <v>62</v>
      </c>
      <c r="K216" t="b">
        <v>1</v>
      </c>
      <c r="L216" t="s">
        <v>8269</v>
      </c>
      <c r="M216" s="4">
        <v>148</v>
      </c>
      <c r="N216" s="6">
        <v>95.23</v>
      </c>
      <c r="O216" t="s">
        <v>8310</v>
      </c>
      <c r="P216" t="s">
        <v>8315</v>
      </c>
      <c r="Q216" s="10">
        <v>40967.081874999996</v>
      </c>
      <c r="R216" s="10">
        <v>41027.040208333332</v>
      </c>
      <c r="S216" s="12">
        <f t="shared" si="3"/>
        <v>60</v>
      </c>
    </row>
    <row r="217" spans="1:19" x14ac:dyDescent="0.3">
      <c r="A217">
        <v>277</v>
      </c>
      <c r="B217" s="14">
        <v>65000</v>
      </c>
      <c r="C217" s="14">
        <v>71748</v>
      </c>
      <c r="D217" s="5" t="s">
        <v>8219</v>
      </c>
      <c r="E217" t="s">
        <v>8224</v>
      </c>
      <c r="F217" t="s">
        <v>8246</v>
      </c>
      <c r="G217">
        <v>1432416219</v>
      </c>
      <c r="H217">
        <v>1429824219</v>
      </c>
      <c r="I217" t="b">
        <v>1</v>
      </c>
      <c r="J217">
        <v>951</v>
      </c>
      <c r="K217" t="b">
        <v>1</v>
      </c>
      <c r="L217" t="s">
        <v>8269</v>
      </c>
      <c r="M217" s="4">
        <v>110</v>
      </c>
      <c r="N217" s="6">
        <v>75.44</v>
      </c>
      <c r="O217" t="s">
        <v>8310</v>
      </c>
      <c r="P217" t="s">
        <v>8315</v>
      </c>
      <c r="Q217" s="10">
        <v>42117.891423611116</v>
      </c>
      <c r="R217" s="10">
        <v>42147.891423611116</v>
      </c>
      <c r="S217" s="12">
        <f t="shared" si="3"/>
        <v>30</v>
      </c>
    </row>
    <row r="218" spans="1:19" x14ac:dyDescent="0.3">
      <c r="A218">
        <v>278</v>
      </c>
      <c r="B218" s="14">
        <v>27000</v>
      </c>
      <c r="C218" s="14">
        <v>40594</v>
      </c>
      <c r="D218" s="5" t="s">
        <v>8219</v>
      </c>
      <c r="E218" t="s">
        <v>8224</v>
      </c>
      <c r="F218" t="s">
        <v>8246</v>
      </c>
      <c r="G218">
        <v>1350003539</v>
      </c>
      <c r="H218">
        <v>1347411539</v>
      </c>
      <c r="I218" t="b">
        <v>1</v>
      </c>
      <c r="J218">
        <v>415</v>
      </c>
      <c r="K218" t="b">
        <v>1</v>
      </c>
      <c r="L218" t="s">
        <v>8269</v>
      </c>
      <c r="M218" s="4">
        <v>150</v>
      </c>
      <c r="N218" s="6">
        <v>97.82</v>
      </c>
      <c r="O218" t="s">
        <v>8310</v>
      </c>
      <c r="P218" t="s">
        <v>8315</v>
      </c>
      <c r="Q218" s="10">
        <v>41164.040960648148</v>
      </c>
      <c r="R218" s="10">
        <v>41194.040960648148</v>
      </c>
      <c r="S218" s="12">
        <f t="shared" si="3"/>
        <v>30</v>
      </c>
    </row>
    <row r="219" spans="1:19" x14ac:dyDescent="0.3">
      <c r="A219">
        <v>279</v>
      </c>
      <c r="B219" s="14">
        <v>17000</v>
      </c>
      <c r="C219" s="14">
        <v>26744.11</v>
      </c>
      <c r="D219" s="5" t="s">
        <v>8219</v>
      </c>
      <c r="E219" t="s">
        <v>8224</v>
      </c>
      <c r="F219" t="s">
        <v>8246</v>
      </c>
      <c r="G219">
        <v>1488160860</v>
      </c>
      <c r="H219">
        <v>1485237096</v>
      </c>
      <c r="I219" t="b">
        <v>1</v>
      </c>
      <c r="J219">
        <v>305</v>
      </c>
      <c r="K219" t="b">
        <v>1</v>
      </c>
      <c r="L219" t="s">
        <v>8269</v>
      </c>
      <c r="M219" s="4">
        <v>157</v>
      </c>
      <c r="N219" s="6">
        <v>87.69</v>
      </c>
      <c r="O219" t="s">
        <v>8310</v>
      </c>
      <c r="P219" t="s">
        <v>8315</v>
      </c>
      <c r="Q219" s="10">
        <v>42759.244166666671</v>
      </c>
      <c r="R219" s="10">
        <v>42793.084027777775</v>
      </c>
      <c r="S219" s="12">
        <f t="shared" si="3"/>
        <v>34</v>
      </c>
    </row>
    <row r="220" spans="1:19" x14ac:dyDescent="0.3">
      <c r="A220">
        <v>280</v>
      </c>
      <c r="B220" s="14">
        <v>75000</v>
      </c>
      <c r="C220" s="14">
        <v>117108</v>
      </c>
      <c r="D220" s="5" t="s">
        <v>8219</v>
      </c>
      <c r="E220" t="s">
        <v>8224</v>
      </c>
      <c r="F220" t="s">
        <v>8246</v>
      </c>
      <c r="G220">
        <v>1401459035</v>
      </c>
      <c r="H220">
        <v>1397571035</v>
      </c>
      <c r="I220" t="b">
        <v>1</v>
      </c>
      <c r="J220">
        <v>2139</v>
      </c>
      <c r="K220" t="b">
        <v>1</v>
      </c>
      <c r="L220" t="s">
        <v>8269</v>
      </c>
      <c r="M220" s="4">
        <v>156</v>
      </c>
      <c r="N220" s="6">
        <v>54.75</v>
      </c>
      <c r="O220" t="s">
        <v>8310</v>
      </c>
      <c r="P220" t="s">
        <v>8315</v>
      </c>
      <c r="Q220" s="10">
        <v>41744.590682870366</v>
      </c>
      <c r="R220" s="10">
        <v>41789.590682870366</v>
      </c>
      <c r="S220" s="12">
        <f t="shared" si="3"/>
        <v>45</v>
      </c>
    </row>
    <row r="221" spans="1:19" x14ac:dyDescent="0.3">
      <c r="A221">
        <v>281</v>
      </c>
      <c r="B221" s="14">
        <v>5500</v>
      </c>
      <c r="C221" s="14">
        <v>6632.32</v>
      </c>
      <c r="D221" s="5" t="s">
        <v>8219</v>
      </c>
      <c r="E221" t="s">
        <v>8224</v>
      </c>
      <c r="F221" t="s">
        <v>8246</v>
      </c>
      <c r="G221">
        <v>1249932360</v>
      </c>
      <c r="H221">
        <v>1242532513</v>
      </c>
      <c r="I221" t="b">
        <v>1</v>
      </c>
      <c r="J221">
        <v>79</v>
      </c>
      <c r="K221" t="b">
        <v>1</v>
      </c>
      <c r="L221" t="s">
        <v>8269</v>
      </c>
      <c r="M221" s="4">
        <v>121</v>
      </c>
      <c r="N221" s="6">
        <v>83.95</v>
      </c>
      <c r="O221" t="s">
        <v>8310</v>
      </c>
      <c r="P221" t="s">
        <v>8315</v>
      </c>
      <c r="Q221" s="10">
        <v>39950.163344907407</v>
      </c>
      <c r="R221" s="10">
        <v>40035.80972222222</v>
      </c>
      <c r="S221" s="12">
        <f t="shared" si="3"/>
        <v>86</v>
      </c>
    </row>
    <row r="222" spans="1:19" x14ac:dyDescent="0.3">
      <c r="A222">
        <v>282</v>
      </c>
      <c r="B222" s="14">
        <v>45000</v>
      </c>
      <c r="C222" s="14">
        <v>45535</v>
      </c>
      <c r="D222" s="5" t="s">
        <v>8219</v>
      </c>
      <c r="E222" t="s">
        <v>8224</v>
      </c>
      <c r="F222" t="s">
        <v>8246</v>
      </c>
      <c r="G222">
        <v>1266876000</v>
      </c>
      <c r="H222">
        <v>1263679492</v>
      </c>
      <c r="I222" t="b">
        <v>1</v>
      </c>
      <c r="J222">
        <v>179</v>
      </c>
      <c r="K222" t="b">
        <v>1</v>
      </c>
      <c r="L222" t="s">
        <v>8269</v>
      </c>
      <c r="M222" s="4">
        <v>101</v>
      </c>
      <c r="N222" s="6">
        <v>254.39</v>
      </c>
      <c r="O222" t="s">
        <v>8310</v>
      </c>
      <c r="P222" t="s">
        <v>8315</v>
      </c>
      <c r="Q222" s="10">
        <v>40194.920046296298</v>
      </c>
      <c r="R222" s="10">
        <v>40231.916666666664</v>
      </c>
      <c r="S222" s="12">
        <f t="shared" si="3"/>
        <v>37</v>
      </c>
    </row>
    <row r="223" spans="1:19" x14ac:dyDescent="0.3">
      <c r="A223">
        <v>283</v>
      </c>
      <c r="B223" s="14">
        <v>18000</v>
      </c>
      <c r="C223" s="14">
        <v>20569.05</v>
      </c>
      <c r="D223" s="5" t="s">
        <v>8219</v>
      </c>
      <c r="E223" t="s">
        <v>8224</v>
      </c>
      <c r="F223" t="s">
        <v>8246</v>
      </c>
      <c r="G223">
        <v>1306904340</v>
      </c>
      <c r="H223">
        <v>1305219744</v>
      </c>
      <c r="I223" t="b">
        <v>1</v>
      </c>
      <c r="J223">
        <v>202</v>
      </c>
      <c r="K223" t="b">
        <v>1</v>
      </c>
      <c r="L223" t="s">
        <v>8269</v>
      </c>
      <c r="M223" s="4">
        <v>114</v>
      </c>
      <c r="N223" s="6">
        <v>101.83</v>
      </c>
      <c r="O223" t="s">
        <v>8310</v>
      </c>
      <c r="P223" t="s">
        <v>8315</v>
      </c>
      <c r="Q223" s="10">
        <v>40675.71</v>
      </c>
      <c r="R223" s="10">
        <v>40695.207638888889</v>
      </c>
      <c r="S223" s="12">
        <f t="shared" si="3"/>
        <v>19</v>
      </c>
    </row>
    <row r="224" spans="1:19" x14ac:dyDescent="0.3">
      <c r="A224">
        <v>284</v>
      </c>
      <c r="B224" s="14">
        <v>40000</v>
      </c>
      <c r="C224" s="14">
        <v>41850.46</v>
      </c>
      <c r="D224" s="5" t="s">
        <v>8219</v>
      </c>
      <c r="E224" t="s">
        <v>8224</v>
      </c>
      <c r="F224" t="s">
        <v>8246</v>
      </c>
      <c r="G224">
        <v>1327167780</v>
      </c>
      <c r="H224">
        <v>1325007780</v>
      </c>
      <c r="I224" t="b">
        <v>1</v>
      </c>
      <c r="J224">
        <v>760</v>
      </c>
      <c r="K224" t="b">
        <v>1</v>
      </c>
      <c r="L224" t="s">
        <v>8269</v>
      </c>
      <c r="M224" s="4">
        <v>105</v>
      </c>
      <c r="N224" s="6">
        <v>55.07</v>
      </c>
      <c r="O224" t="s">
        <v>8310</v>
      </c>
      <c r="P224" t="s">
        <v>8315</v>
      </c>
      <c r="Q224" s="10">
        <v>40904.738194444442</v>
      </c>
      <c r="R224" s="10">
        <v>40929.738194444442</v>
      </c>
      <c r="S224" s="12">
        <f t="shared" si="3"/>
        <v>25</v>
      </c>
    </row>
    <row r="225" spans="1:19" x14ac:dyDescent="0.3">
      <c r="A225">
        <v>285</v>
      </c>
      <c r="B225" s="14">
        <v>14000</v>
      </c>
      <c r="C225" s="14">
        <v>32035.51</v>
      </c>
      <c r="D225" s="5" t="s">
        <v>8219</v>
      </c>
      <c r="E225" t="s">
        <v>8224</v>
      </c>
      <c r="F225" t="s">
        <v>8246</v>
      </c>
      <c r="G225">
        <v>1379614128</v>
      </c>
      <c r="H225">
        <v>1377022128</v>
      </c>
      <c r="I225" t="b">
        <v>1</v>
      </c>
      <c r="J225">
        <v>563</v>
      </c>
      <c r="K225" t="b">
        <v>1</v>
      </c>
      <c r="L225" t="s">
        <v>8269</v>
      </c>
      <c r="M225" s="4">
        <v>229</v>
      </c>
      <c r="N225" s="6">
        <v>56.9</v>
      </c>
      <c r="O225" t="s">
        <v>8310</v>
      </c>
      <c r="P225" t="s">
        <v>8315</v>
      </c>
      <c r="Q225" s="10">
        <v>41506.756111111114</v>
      </c>
      <c r="R225" s="10">
        <v>41536.756111111114</v>
      </c>
      <c r="S225" s="12">
        <f t="shared" si="3"/>
        <v>30</v>
      </c>
    </row>
    <row r="226" spans="1:19" x14ac:dyDescent="0.3">
      <c r="A226">
        <v>286</v>
      </c>
      <c r="B226" s="14">
        <v>15000</v>
      </c>
      <c r="C226" s="14">
        <v>16373</v>
      </c>
      <c r="D226" s="5" t="s">
        <v>8219</v>
      </c>
      <c r="E226" t="s">
        <v>8224</v>
      </c>
      <c r="F226" t="s">
        <v>8246</v>
      </c>
      <c r="G226">
        <v>1364236524</v>
      </c>
      <c r="H226">
        <v>1360352124</v>
      </c>
      <c r="I226" t="b">
        <v>1</v>
      </c>
      <c r="J226">
        <v>135</v>
      </c>
      <c r="K226" t="b">
        <v>1</v>
      </c>
      <c r="L226" t="s">
        <v>8269</v>
      </c>
      <c r="M226" s="4">
        <v>109</v>
      </c>
      <c r="N226" s="6">
        <v>121.28</v>
      </c>
      <c r="O226" t="s">
        <v>8310</v>
      </c>
      <c r="P226" t="s">
        <v>8315</v>
      </c>
      <c r="Q226" s="10">
        <v>41313.816249999996</v>
      </c>
      <c r="R226" s="10">
        <v>41358.774583333332</v>
      </c>
      <c r="S226" s="12">
        <f t="shared" si="3"/>
        <v>45</v>
      </c>
    </row>
    <row r="227" spans="1:19" x14ac:dyDescent="0.3">
      <c r="A227">
        <v>287</v>
      </c>
      <c r="B227" s="14">
        <v>15000</v>
      </c>
      <c r="C227" s="14">
        <v>26445</v>
      </c>
      <c r="D227" s="5" t="s">
        <v>8219</v>
      </c>
      <c r="E227" t="s">
        <v>8224</v>
      </c>
      <c r="F227" t="s">
        <v>8246</v>
      </c>
      <c r="G227">
        <v>1351828800</v>
      </c>
      <c r="H227">
        <v>1349160018</v>
      </c>
      <c r="I227" t="b">
        <v>1</v>
      </c>
      <c r="J227">
        <v>290</v>
      </c>
      <c r="K227" t="b">
        <v>1</v>
      </c>
      <c r="L227" t="s">
        <v>8269</v>
      </c>
      <c r="M227" s="4">
        <v>176</v>
      </c>
      <c r="N227" s="6">
        <v>91.19</v>
      </c>
      <c r="O227" t="s">
        <v>8310</v>
      </c>
      <c r="P227" t="s">
        <v>8315</v>
      </c>
      <c r="Q227" s="10">
        <v>41184.277986111112</v>
      </c>
      <c r="R227" s="10">
        <v>41215.166666666664</v>
      </c>
      <c r="S227" s="12">
        <f t="shared" si="3"/>
        <v>31</v>
      </c>
    </row>
    <row r="228" spans="1:19" x14ac:dyDescent="0.3">
      <c r="A228">
        <v>288</v>
      </c>
      <c r="B228" s="14">
        <v>50000</v>
      </c>
      <c r="C228" s="14">
        <v>51605.31</v>
      </c>
      <c r="D228" s="5" t="s">
        <v>8219</v>
      </c>
      <c r="E228" t="s">
        <v>8224</v>
      </c>
      <c r="F228" t="s">
        <v>8246</v>
      </c>
      <c r="G228">
        <v>1340683393</v>
      </c>
      <c r="H228">
        <v>1337659393</v>
      </c>
      <c r="I228" t="b">
        <v>1</v>
      </c>
      <c r="J228">
        <v>447</v>
      </c>
      <c r="K228" t="b">
        <v>1</v>
      </c>
      <c r="L228" t="s">
        <v>8269</v>
      </c>
      <c r="M228" s="4">
        <v>103</v>
      </c>
      <c r="N228" s="6">
        <v>115.45</v>
      </c>
      <c r="O228" t="s">
        <v>8310</v>
      </c>
      <c r="P228" t="s">
        <v>8315</v>
      </c>
      <c r="Q228" s="10">
        <v>41051.168900462959</v>
      </c>
      <c r="R228" s="10">
        <v>41086.168900462959</v>
      </c>
      <c r="S228" s="12">
        <f t="shared" si="3"/>
        <v>35</v>
      </c>
    </row>
    <row r="229" spans="1:19" x14ac:dyDescent="0.3">
      <c r="A229">
        <v>290</v>
      </c>
      <c r="B229" s="14">
        <v>4500</v>
      </c>
      <c r="C229" s="14">
        <v>4800.8</v>
      </c>
      <c r="D229" s="5" t="s">
        <v>8219</v>
      </c>
      <c r="E229" t="s">
        <v>8224</v>
      </c>
      <c r="F229" t="s">
        <v>8246</v>
      </c>
      <c r="G229">
        <v>1296633540</v>
      </c>
      <c r="H229">
        <v>1292316697</v>
      </c>
      <c r="I229" t="b">
        <v>1</v>
      </c>
      <c r="J229">
        <v>168</v>
      </c>
      <c r="K229" t="b">
        <v>1</v>
      </c>
      <c r="L229" t="s">
        <v>8269</v>
      </c>
      <c r="M229" s="4">
        <v>107</v>
      </c>
      <c r="N229" s="6">
        <v>28.58</v>
      </c>
      <c r="O229" t="s">
        <v>8310</v>
      </c>
      <c r="P229" t="s">
        <v>8315</v>
      </c>
      <c r="Q229" s="10">
        <v>40526.36917824074</v>
      </c>
      <c r="R229" s="10">
        <v>40576.332638888889</v>
      </c>
      <c r="S229" s="12">
        <f t="shared" si="3"/>
        <v>50</v>
      </c>
    </row>
    <row r="230" spans="1:19" x14ac:dyDescent="0.3">
      <c r="A230">
        <v>291</v>
      </c>
      <c r="B230" s="14">
        <v>5000</v>
      </c>
      <c r="C230" s="14">
        <v>6001</v>
      </c>
      <c r="D230" s="5" t="s">
        <v>8219</v>
      </c>
      <c r="E230" t="s">
        <v>8224</v>
      </c>
      <c r="F230" t="s">
        <v>8246</v>
      </c>
      <c r="G230">
        <v>1367366460</v>
      </c>
      <c r="H230">
        <v>1365791246</v>
      </c>
      <c r="I230" t="b">
        <v>1</v>
      </c>
      <c r="J230">
        <v>128</v>
      </c>
      <c r="K230" t="b">
        <v>1</v>
      </c>
      <c r="L230" t="s">
        <v>8269</v>
      </c>
      <c r="M230" s="4">
        <v>120</v>
      </c>
      <c r="N230" s="6">
        <v>46.88</v>
      </c>
      <c r="O230" t="s">
        <v>8310</v>
      </c>
      <c r="P230" t="s">
        <v>8315</v>
      </c>
      <c r="Q230" s="10">
        <v>41376.769050925926</v>
      </c>
      <c r="R230" s="10">
        <v>41395.000694444447</v>
      </c>
      <c r="S230" s="12">
        <f t="shared" si="3"/>
        <v>18</v>
      </c>
    </row>
    <row r="231" spans="1:19" x14ac:dyDescent="0.3">
      <c r="A231">
        <v>292</v>
      </c>
      <c r="B231" s="14">
        <v>75000</v>
      </c>
      <c r="C231" s="14">
        <v>76130.2</v>
      </c>
      <c r="D231" s="5" t="s">
        <v>8219</v>
      </c>
      <c r="E231" t="s">
        <v>8224</v>
      </c>
      <c r="F231" t="s">
        <v>8246</v>
      </c>
      <c r="G231">
        <v>1319860740</v>
      </c>
      <c r="H231">
        <v>1317064599</v>
      </c>
      <c r="I231" t="b">
        <v>1</v>
      </c>
      <c r="J231">
        <v>493</v>
      </c>
      <c r="K231" t="b">
        <v>1</v>
      </c>
      <c r="L231" t="s">
        <v>8269</v>
      </c>
      <c r="M231" s="4">
        <v>102</v>
      </c>
      <c r="N231" s="6">
        <v>154.41999999999999</v>
      </c>
      <c r="O231" t="s">
        <v>8310</v>
      </c>
      <c r="P231" t="s">
        <v>8315</v>
      </c>
      <c r="Q231" s="10">
        <v>40812.803229166668</v>
      </c>
      <c r="R231" s="10">
        <v>40845.165972222225</v>
      </c>
      <c r="S231" s="12">
        <f t="shared" si="3"/>
        <v>32</v>
      </c>
    </row>
    <row r="232" spans="1:19" x14ac:dyDescent="0.3">
      <c r="A232">
        <v>293</v>
      </c>
      <c r="B232" s="14">
        <v>26000</v>
      </c>
      <c r="C232" s="14">
        <v>26360</v>
      </c>
      <c r="D232" s="5" t="s">
        <v>8219</v>
      </c>
      <c r="E232" t="s">
        <v>8224</v>
      </c>
      <c r="F232" t="s">
        <v>8246</v>
      </c>
      <c r="G232">
        <v>1398009714</v>
      </c>
      <c r="H232">
        <v>1395417714</v>
      </c>
      <c r="I232" t="b">
        <v>1</v>
      </c>
      <c r="J232">
        <v>131</v>
      </c>
      <c r="K232" t="b">
        <v>1</v>
      </c>
      <c r="L232" t="s">
        <v>8269</v>
      </c>
      <c r="M232" s="4">
        <v>101</v>
      </c>
      <c r="N232" s="6">
        <v>201.22</v>
      </c>
      <c r="O232" t="s">
        <v>8310</v>
      </c>
      <c r="P232" t="s">
        <v>8315</v>
      </c>
      <c r="Q232" s="10">
        <v>41719.667986111112</v>
      </c>
      <c r="R232" s="10">
        <v>41749.667986111112</v>
      </c>
      <c r="S232" s="12">
        <f t="shared" si="3"/>
        <v>30</v>
      </c>
    </row>
    <row r="233" spans="1:19" x14ac:dyDescent="0.3">
      <c r="A233">
        <v>294</v>
      </c>
      <c r="B233" s="14">
        <v>5000</v>
      </c>
      <c r="C233" s="14">
        <v>5000</v>
      </c>
      <c r="D233" s="5" t="s">
        <v>8219</v>
      </c>
      <c r="E233" t="s">
        <v>8224</v>
      </c>
      <c r="F233" t="s">
        <v>8246</v>
      </c>
      <c r="G233">
        <v>1279555200</v>
      </c>
      <c r="H233">
        <v>1276480894</v>
      </c>
      <c r="I233" t="b">
        <v>1</v>
      </c>
      <c r="J233">
        <v>50</v>
      </c>
      <c r="K233" t="b">
        <v>1</v>
      </c>
      <c r="L233" t="s">
        <v>8269</v>
      </c>
      <c r="M233" s="4">
        <v>100</v>
      </c>
      <c r="N233" s="6">
        <v>100</v>
      </c>
      <c r="O233" t="s">
        <v>8310</v>
      </c>
      <c r="P233" t="s">
        <v>8315</v>
      </c>
      <c r="Q233" s="10">
        <v>40343.084421296298</v>
      </c>
      <c r="R233" s="10">
        <v>40378.666666666664</v>
      </c>
      <c r="S233" s="12">
        <f t="shared" si="3"/>
        <v>36</v>
      </c>
    </row>
    <row r="234" spans="1:19" x14ac:dyDescent="0.3">
      <c r="A234">
        <v>295</v>
      </c>
      <c r="B234" s="14">
        <v>50000</v>
      </c>
      <c r="C234" s="14">
        <v>66554.559999999998</v>
      </c>
      <c r="D234" s="5" t="s">
        <v>8219</v>
      </c>
      <c r="E234" t="s">
        <v>8224</v>
      </c>
      <c r="F234" t="s">
        <v>8246</v>
      </c>
      <c r="G234">
        <v>1383264000</v>
      </c>
      <c r="H234">
        <v>1378080409</v>
      </c>
      <c r="I234" t="b">
        <v>1</v>
      </c>
      <c r="J234">
        <v>665</v>
      </c>
      <c r="K234" t="b">
        <v>1</v>
      </c>
      <c r="L234" t="s">
        <v>8269</v>
      </c>
      <c r="M234" s="4">
        <v>133</v>
      </c>
      <c r="N234" s="6">
        <v>100.08</v>
      </c>
      <c r="O234" t="s">
        <v>8310</v>
      </c>
      <c r="P234" t="s">
        <v>8315</v>
      </c>
      <c r="Q234" s="10">
        <v>41519.004733796297</v>
      </c>
      <c r="R234" s="10">
        <v>41579</v>
      </c>
      <c r="S234" s="12">
        <f t="shared" si="3"/>
        <v>60</v>
      </c>
    </row>
    <row r="235" spans="1:19" x14ac:dyDescent="0.3">
      <c r="A235">
        <v>296</v>
      </c>
      <c r="B235" s="14">
        <v>25000</v>
      </c>
      <c r="C235" s="14">
        <v>29681.55</v>
      </c>
      <c r="D235" s="5" t="s">
        <v>8219</v>
      </c>
      <c r="E235" t="s">
        <v>8224</v>
      </c>
      <c r="F235" t="s">
        <v>8246</v>
      </c>
      <c r="G235">
        <v>1347017083</v>
      </c>
      <c r="H235">
        <v>1344857083</v>
      </c>
      <c r="I235" t="b">
        <v>1</v>
      </c>
      <c r="J235">
        <v>129</v>
      </c>
      <c r="K235" t="b">
        <v>1</v>
      </c>
      <c r="L235" t="s">
        <v>8269</v>
      </c>
      <c r="M235" s="4">
        <v>119</v>
      </c>
      <c r="N235" s="6">
        <v>230.09</v>
      </c>
      <c r="O235" t="s">
        <v>8310</v>
      </c>
      <c r="P235" t="s">
        <v>8315</v>
      </c>
      <c r="Q235" s="10">
        <v>41134.475497685184</v>
      </c>
      <c r="R235" s="10">
        <v>41159.475497685184</v>
      </c>
      <c r="S235" s="12">
        <f t="shared" si="3"/>
        <v>25</v>
      </c>
    </row>
    <row r="236" spans="1:19" x14ac:dyDescent="0.3">
      <c r="A236">
        <v>297</v>
      </c>
      <c r="B236" s="14">
        <v>20000</v>
      </c>
      <c r="C236" s="14">
        <v>20128</v>
      </c>
      <c r="D236" s="5" t="s">
        <v>8219</v>
      </c>
      <c r="E236" t="s">
        <v>8224</v>
      </c>
      <c r="F236" t="s">
        <v>8246</v>
      </c>
      <c r="G236">
        <v>1430452740</v>
      </c>
      <c r="H236">
        <v>1427390901</v>
      </c>
      <c r="I236" t="b">
        <v>1</v>
      </c>
      <c r="J236">
        <v>142</v>
      </c>
      <c r="K236" t="b">
        <v>1</v>
      </c>
      <c r="L236" t="s">
        <v>8269</v>
      </c>
      <c r="M236" s="4">
        <v>101</v>
      </c>
      <c r="N236" s="6">
        <v>141.75</v>
      </c>
      <c r="O236" t="s">
        <v>8310</v>
      </c>
      <c r="P236" t="s">
        <v>8315</v>
      </c>
      <c r="Q236" s="10">
        <v>42089.72802083334</v>
      </c>
      <c r="R236" s="10">
        <v>42125.165972222225</v>
      </c>
      <c r="S236" s="12">
        <f t="shared" si="3"/>
        <v>35</v>
      </c>
    </row>
    <row r="237" spans="1:19" x14ac:dyDescent="0.3">
      <c r="A237">
        <v>298</v>
      </c>
      <c r="B237" s="14">
        <v>126000</v>
      </c>
      <c r="C237" s="14">
        <v>137254.84</v>
      </c>
      <c r="D237" s="5" t="s">
        <v>8219</v>
      </c>
      <c r="E237" t="s">
        <v>8224</v>
      </c>
      <c r="F237" t="s">
        <v>8246</v>
      </c>
      <c r="G237">
        <v>1399669200</v>
      </c>
      <c r="H237">
        <v>1394536048</v>
      </c>
      <c r="I237" t="b">
        <v>1</v>
      </c>
      <c r="J237">
        <v>2436</v>
      </c>
      <c r="K237" t="b">
        <v>1</v>
      </c>
      <c r="L237" t="s">
        <v>8269</v>
      </c>
      <c r="M237" s="4">
        <v>109</v>
      </c>
      <c r="N237" s="6">
        <v>56.34</v>
      </c>
      <c r="O237" t="s">
        <v>8310</v>
      </c>
      <c r="P237" t="s">
        <v>8315</v>
      </c>
      <c r="Q237" s="10">
        <v>41709.463518518518</v>
      </c>
      <c r="R237" s="10">
        <v>41768.875</v>
      </c>
      <c r="S237" s="12">
        <f t="shared" si="3"/>
        <v>59</v>
      </c>
    </row>
    <row r="238" spans="1:19" x14ac:dyDescent="0.3">
      <c r="A238">
        <v>299</v>
      </c>
      <c r="B238" s="14">
        <v>10000</v>
      </c>
      <c r="C238" s="14">
        <v>17895.25</v>
      </c>
      <c r="D238" s="5" t="s">
        <v>8219</v>
      </c>
      <c r="E238" t="s">
        <v>8224</v>
      </c>
      <c r="F238" t="s">
        <v>8246</v>
      </c>
      <c r="G238">
        <v>1289975060</v>
      </c>
      <c r="H238">
        <v>1287379460</v>
      </c>
      <c r="I238" t="b">
        <v>1</v>
      </c>
      <c r="J238">
        <v>244</v>
      </c>
      <c r="K238" t="b">
        <v>1</v>
      </c>
      <c r="L238" t="s">
        <v>8269</v>
      </c>
      <c r="M238" s="4">
        <v>179</v>
      </c>
      <c r="N238" s="6">
        <v>73.34</v>
      </c>
      <c r="O238" t="s">
        <v>8310</v>
      </c>
      <c r="P238" t="s">
        <v>8315</v>
      </c>
      <c r="Q238" s="10">
        <v>40469.225231481483</v>
      </c>
      <c r="R238" s="10">
        <v>40499.266898148147</v>
      </c>
      <c r="S238" s="12">
        <f t="shared" si="3"/>
        <v>30</v>
      </c>
    </row>
    <row r="239" spans="1:19" x14ac:dyDescent="0.3">
      <c r="A239">
        <v>300</v>
      </c>
      <c r="B239" s="14">
        <v>25000</v>
      </c>
      <c r="C239" s="14">
        <v>25430.66</v>
      </c>
      <c r="D239" s="5" t="s">
        <v>8219</v>
      </c>
      <c r="E239" t="s">
        <v>8224</v>
      </c>
      <c r="F239" t="s">
        <v>8246</v>
      </c>
      <c r="G239">
        <v>1303686138</v>
      </c>
      <c r="H239">
        <v>1301007738</v>
      </c>
      <c r="I239" t="b">
        <v>1</v>
      </c>
      <c r="J239">
        <v>298</v>
      </c>
      <c r="K239" t="b">
        <v>1</v>
      </c>
      <c r="L239" t="s">
        <v>8269</v>
      </c>
      <c r="M239" s="4">
        <v>102</v>
      </c>
      <c r="N239" s="6">
        <v>85.34</v>
      </c>
      <c r="O239" t="s">
        <v>8310</v>
      </c>
      <c r="P239" t="s">
        <v>8315</v>
      </c>
      <c r="Q239" s="10">
        <v>40626.959930555553</v>
      </c>
      <c r="R239" s="10">
        <v>40657.959930555553</v>
      </c>
      <c r="S239" s="12">
        <f t="shared" si="3"/>
        <v>31</v>
      </c>
    </row>
    <row r="240" spans="1:19" x14ac:dyDescent="0.3">
      <c r="A240">
        <v>301</v>
      </c>
      <c r="B240" s="14">
        <v>13000</v>
      </c>
      <c r="C240" s="14">
        <v>15435.55</v>
      </c>
      <c r="D240" s="5" t="s">
        <v>8219</v>
      </c>
      <c r="E240" t="s">
        <v>8224</v>
      </c>
      <c r="F240" t="s">
        <v>8246</v>
      </c>
      <c r="G240">
        <v>1363711335</v>
      </c>
      <c r="H240">
        <v>1360258935</v>
      </c>
      <c r="I240" t="b">
        <v>1</v>
      </c>
      <c r="J240">
        <v>251</v>
      </c>
      <c r="K240" t="b">
        <v>1</v>
      </c>
      <c r="L240" t="s">
        <v>8269</v>
      </c>
      <c r="M240" s="4">
        <v>119</v>
      </c>
      <c r="N240" s="6">
        <v>61.5</v>
      </c>
      <c r="O240" t="s">
        <v>8310</v>
      </c>
      <c r="P240" t="s">
        <v>8315</v>
      </c>
      <c r="Q240" s="10">
        <v>41312.737673611111</v>
      </c>
      <c r="R240" s="10">
        <v>41352.696006944447</v>
      </c>
      <c r="S240" s="12">
        <f t="shared" si="3"/>
        <v>40</v>
      </c>
    </row>
    <row r="241" spans="1:19" x14ac:dyDescent="0.3">
      <c r="A241">
        <v>302</v>
      </c>
      <c r="B241" s="14">
        <v>10000</v>
      </c>
      <c r="C241" s="14">
        <v>10046</v>
      </c>
      <c r="D241" s="5" t="s">
        <v>8219</v>
      </c>
      <c r="E241" t="s">
        <v>8224</v>
      </c>
      <c r="F241" t="s">
        <v>8246</v>
      </c>
      <c r="G241">
        <v>1330115638</v>
      </c>
      <c r="H241">
        <v>1327523638</v>
      </c>
      <c r="I241" t="b">
        <v>1</v>
      </c>
      <c r="J241">
        <v>108</v>
      </c>
      <c r="K241" t="b">
        <v>1</v>
      </c>
      <c r="L241" t="s">
        <v>8269</v>
      </c>
      <c r="M241" s="4">
        <v>100</v>
      </c>
      <c r="N241" s="6">
        <v>93.02</v>
      </c>
      <c r="O241" t="s">
        <v>8310</v>
      </c>
      <c r="P241" t="s">
        <v>8315</v>
      </c>
      <c r="Q241" s="10">
        <v>40933.856921296298</v>
      </c>
      <c r="R241" s="10">
        <v>40963.856921296298</v>
      </c>
      <c r="S241" s="12">
        <f t="shared" si="3"/>
        <v>30</v>
      </c>
    </row>
    <row r="242" spans="1:19" x14ac:dyDescent="0.3">
      <c r="A242">
        <v>303</v>
      </c>
      <c r="B242" s="14">
        <v>3000</v>
      </c>
      <c r="C242" s="14">
        <v>4124</v>
      </c>
      <c r="D242" s="5" t="s">
        <v>8219</v>
      </c>
      <c r="E242" t="s">
        <v>8224</v>
      </c>
      <c r="F242" t="s">
        <v>8246</v>
      </c>
      <c r="G242">
        <v>1338601346</v>
      </c>
      <c r="H242">
        <v>1336009346</v>
      </c>
      <c r="I242" t="b">
        <v>1</v>
      </c>
      <c r="J242">
        <v>82</v>
      </c>
      <c r="K242" t="b">
        <v>1</v>
      </c>
      <c r="L242" t="s">
        <v>8269</v>
      </c>
      <c r="M242" s="4">
        <v>137</v>
      </c>
      <c r="N242" s="6">
        <v>50.29</v>
      </c>
      <c r="O242" t="s">
        <v>8310</v>
      </c>
      <c r="P242" t="s">
        <v>8315</v>
      </c>
      <c r="Q242" s="10">
        <v>41032.071134259262</v>
      </c>
      <c r="R242" s="10">
        <v>41062.071134259262</v>
      </c>
      <c r="S242" s="12">
        <f t="shared" si="3"/>
        <v>30</v>
      </c>
    </row>
    <row r="243" spans="1:19" x14ac:dyDescent="0.3">
      <c r="A243">
        <v>304</v>
      </c>
      <c r="B243" s="14">
        <v>3400</v>
      </c>
      <c r="C243" s="14">
        <v>7876</v>
      </c>
      <c r="D243" s="5" t="s">
        <v>8219</v>
      </c>
      <c r="E243" t="s">
        <v>8224</v>
      </c>
      <c r="F243" t="s">
        <v>8246</v>
      </c>
      <c r="G243">
        <v>1346464800</v>
      </c>
      <c r="H243">
        <v>1343096197</v>
      </c>
      <c r="I243" t="b">
        <v>1</v>
      </c>
      <c r="J243">
        <v>74</v>
      </c>
      <c r="K243" t="b">
        <v>1</v>
      </c>
      <c r="L243" t="s">
        <v>8269</v>
      </c>
      <c r="M243" s="4">
        <v>232</v>
      </c>
      <c r="N243" s="6">
        <v>106.43</v>
      </c>
      <c r="O243" t="s">
        <v>8310</v>
      </c>
      <c r="P243" t="s">
        <v>8315</v>
      </c>
      <c r="Q243" s="10">
        <v>41114.094872685186</v>
      </c>
      <c r="R243" s="10">
        <v>41153.083333333336</v>
      </c>
      <c r="S243" s="12">
        <f t="shared" si="3"/>
        <v>39</v>
      </c>
    </row>
    <row r="244" spans="1:19" x14ac:dyDescent="0.3">
      <c r="A244">
        <v>305</v>
      </c>
      <c r="B244" s="14">
        <v>7500</v>
      </c>
      <c r="C244" s="14">
        <v>9775</v>
      </c>
      <c r="D244" s="5" t="s">
        <v>8219</v>
      </c>
      <c r="E244" t="s">
        <v>8224</v>
      </c>
      <c r="F244" t="s">
        <v>8246</v>
      </c>
      <c r="G244">
        <v>1331392049</v>
      </c>
      <c r="H244">
        <v>1328800049</v>
      </c>
      <c r="I244" t="b">
        <v>1</v>
      </c>
      <c r="J244">
        <v>189</v>
      </c>
      <c r="K244" t="b">
        <v>1</v>
      </c>
      <c r="L244" t="s">
        <v>8269</v>
      </c>
      <c r="M244" s="4">
        <v>130</v>
      </c>
      <c r="N244" s="6">
        <v>51.72</v>
      </c>
      <c r="O244" t="s">
        <v>8310</v>
      </c>
      <c r="P244" t="s">
        <v>8315</v>
      </c>
      <c r="Q244" s="10">
        <v>40948.630196759259</v>
      </c>
      <c r="R244" s="10">
        <v>40978.630196759259</v>
      </c>
      <c r="S244" s="12">
        <f t="shared" si="3"/>
        <v>30</v>
      </c>
    </row>
    <row r="245" spans="1:19" x14ac:dyDescent="0.3">
      <c r="A245">
        <v>306</v>
      </c>
      <c r="B245" s="14">
        <v>1000</v>
      </c>
      <c r="C245" s="14">
        <v>2929</v>
      </c>
      <c r="D245" s="5" t="s">
        <v>8219</v>
      </c>
      <c r="E245" t="s">
        <v>8224</v>
      </c>
      <c r="F245" t="s">
        <v>8246</v>
      </c>
      <c r="G245">
        <v>1363806333</v>
      </c>
      <c r="H245">
        <v>1362081933</v>
      </c>
      <c r="I245" t="b">
        <v>1</v>
      </c>
      <c r="J245">
        <v>80</v>
      </c>
      <c r="K245" t="b">
        <v>1</v>
      </c>
      <c r="L245" t="s">
        <v>8269</v>
      </c>
      <c r="M245" s="4">
        <v>293</v>
      </c>
      <c r="N245" s="6">
        <v>36.61</v>
      </c>
      <c r="O245" t="s">
        <v>8310</v>
      </c>
      <c r="P245" t="s">
        <v>8315</v>
      </c>
      <c r="Q245" s="10">
        <v>41333.837187500001</v>
      </c>
      <c r="R245" s="10">
        <v>41353.795520833337</v>
      </c>
      <c r="S245" s="12">
        <f t="shared" si="3"/>
        <v>20</v>
      </c>
    </row>
    <row r="246" spans="1:19" x14ac:dyDescent="0.3">
      <c r="A246">
        <v>307</v>
      </c>
      <c r="B246" s="14">
        <v>22000</v>
      </c>
      <c r="C246" s="14">
        <v>24490</v>
      </c>
      <c r="D246" s="5" t="s">
        <v>8219</v>
      </c>
      <c r="E246" t="s">
        <v>8224</v>
      </c>
      <c r="F246" t="s">
        <v>8246</v>
      </c>
      <c r="G246">
        <v>1360276801</v>
      </c>
      <c r="H246">
        <v>1357684801</v>
      </c>
      <c r="I246" t="b">
        <v>1</v>
      </c>
      <c r="J246">
        <v>576</v>
      </c>
      <c r="K246" t="b">
        <v>1</v>
      </c>
      <c r="L246" t="s">
        <v>8269</v>
      </c>
      <c r="M246" s="4">
        <v>111</v>
      </c>
      <c r="N246" s="6">
        <v>42.52</v>
      </c>
      <c r="O246" t="s">
        <v>8310</v>
      </c>
      <c r="P246" t="s">
        <v>8315</v>
      </c>
      <c r="Q246" s="10">
        <v>41282.944456018515</v>
      </c>
      <c r="R246" s="10">
        <v>41312.944456018515</v>
      </c>
      <c r="S246" s="12">
        <f t="shared" si="3"/>
        <v>30</v>
      </c>
    </row>
    <row r="247" spans="1:19" x14ac:dyDescent="0.3">
      <c r="A247">
        <v>308</v>
      </c>
      <c r="B247" s="14">
        <v>12000</v>
      </c>
      <c r="C247" s="14">
        <v>12668</v>
      </c>
      <c r="D247" s="5" t="s">
        <v>8219</v>
      </c>
      <c r="E247" t="s">
        <v>8224</v>
      </c>
      <c r="F247" t="s">
        <v>8246</v>
      </c>
      <c r="G247">
        <v>1299775210</v>
      </c>
      <c r="H247">
        <v>1295887210</v>
      </c>
      <c r="I247" t="b">
        <v>1</v>
      </c>
      <c r="J247">
        <v>202</v>
      </c>
      <c r="K247" t="b">
        <v>1</v>
      </c>
      <c r="L247" t="s">
        <v>8269</v>
      </c>
      <c r="M247" s="4">
        <v>106</v>
      </c>
      <c r="N247" s="6">
        <v>62.71</v>
      </c>
      <c r="O247" t="s">
        <v>8310</v>
      </c>
      <c r="P247" t="s">
        <v>8315</v>
      </c>
      <c r="Q247" s="10">
        <v>40567.694560185184</v>
      </c>
      <c r="R247" s="10">
        <v>40612.694560185184</v>
      </c>
      <c r="S247" s="12">
        <f t="shared" si="3"/>
        <v>45</v>
      </c>
    </row>
    <row r="248" spans="1:19" x14ac:dyDescent="0.3">
      <c r="A248">
        <v>309</v>
      </c>
      <c r="B248" s="14">
        <v>18000</v>
      </c>
      <c r="C248" s="14">
        <v>21410</v>
      </c>
      <c r="D248" s="5" t="s">
        <v>8219</v>
      </c>
      <c r="E248" t="s">
        <v>8224</v>
      </c>
      <c r="F248" t="s">
        <v>8246</v>
      </c>
      <c r="G248">
        <v>1346695334</v>
      </c>
      <c r="H248">
        <v>1344880934</v>
      </c>
      <c r="I248" t="b">
        <v>1</v>
      </c>
      <c r="J248">
        <v>238</v>
      </c>
      <c r="K248" t="b">
        <v>1</v>
      </c>
      <c r="L248" t="s">
        <v>8269</v>
      </c>
      <c r="M248" s="4">
        <v>119</v>
      </c>
      <c r="N248" s="6">
        <v>89.96</v>
      </c>
      <c r="O248" t="s">
        <v>8310</v>
      </c>
      <c r="P248" t="s">
        <v>8315</v>
      </c>
      <c r="Q248" s="10">
        <v>41134.751550925925</v>
      </c>
      <c r="R248" s="10">
        <v>41155.751550925925</v>
      </c>
      <c r="S248" s="12">
        <f t="shared" si="3"/>
        <v>21</v>
      </c>
    </row>
    <row r="249" spans="1:19" x14ac:dyDescent="0.3">
      <c r="A249">
        <v>310</v>
      </c>
      <c r="B249" s="14">
        <v>1000</v>
      </c>
      <c r="C249" s="14">
        <v>1041.29</v>
      </c>
      <c r="D249" s="5" t="s">
        <v>8219</v>
      </c>
      <c r="E249" t="s">
        <v>8224</v>
      </c>
      <c r="F249" t="s">
        <v>8246</v>
      </c>
      <c r="G249">
        <v>1319076000</v>
      </c>
      <c r="H249">
        <v>1317788623</v>
      </c>
      <c r="I249" t="b">
        <v>1</v>
      </c>
      <c r="J249">
        <v>36</v>
      </c>
      <c r="K249" t="b">
        <v>1</v>
      </c>
      <c r="L249" t="s">
        <v>8269</v>
      </c>
      <c r="M249" s="4">
        <v>104</v>
      </c>
      <c r="N249" s="6">
        <v>28.92</v>
      </c>
      <c r="O249" t="s">
        <v>8310</v>
      </c>
      <c r="P249" t="s">
        <v>8315</v>
      </c>
      <c r="Q249" s="10">
        <v>40821.183136574073</v>
      </c>
      <c r="R249" s="10">
        <v>40836.083333333336</v>
      </c>
      <c r="S249" s="12">
        <f t="shared" si="3"/>
        <v>15</v>
      </c>
    </row>
    <row r="250" spans="1:19" x14ac:dyDescent="0.3">
      <c r="A250">
        <v>311</v>
      </c>
      <c r="B250" s="14">
        <v>20000</v>
      </c>
      <c r="C250" s="14">
        <v>20820.330000000002</v>
      </c>
      <c r="D250" s="5" t="s">
        <v>8219</v>
      </c>
      <c r="E250" t="s">
        <v>8224</v>
      </c>
      <c r="F250" t="s">
        <v>8246</v>
      </c>
      <c r="G250">
        <v>1325404740</v>
      </c>
      <c r="H250">
        <v>1321852592</v>
      </c>
      <c r="I250" t="b">
        <v>1</v>
      </c>
      <c r="J250">
        <v>150</v>
      </c>
      <c r="K250" t="b">
        <v>1</v>
      </c>
      <c r="L250" t="s">
        <v>8269</v>
      </c>
      <c r="M250" s="4">
        <v>104</v>
      </c>
      <c r="N250" s="6">
        <v>138.80000000000001</v>
      </c>
      <c r="O250" t="s">
        <v>8310</v>
      </c>
      <c r="P250" t="s">
        <v>8315</v>
      </c>
      <c r="Q250" s="10">
        <v>40868.219814814816</v>
      </c>
      <c r="R250" s="10">
        <v>40909.332638888889</v>
      </c>
      <c r="S250" s="12">
        <f t="shared" si="3"/>
        <v>41</v>
      </c>
    </row>
    <row r="251" spans="1:19" x14ac:dyDescent="0.3">
      <c r="A251">
        <v>312</v>
      </c>
      <c r="B251" s="14">
        <v>8000</v>
      </c>
      <c r="C251" s="14">
        <v>8950</v>
      </c>
      <c r="D251" s="5" t="s">
        <v>8219</v>
      </c>
      <c r="E251" t="s">
        <v>8224</v>
      </c>
      <c r="F251" t="s">
        <v>8246</v>
      </c>
      <c r="G251">
        <v>1365973432</v>
      </c>
      <c r="H251">
        <v>1363381432</v>
      </c>
      <c r="I251" t="b">
        <v>1</v>
      </c>
      <c r="J251">
        <v>146</v>
      </c>
      <c r="K251" t="b">
        <v>1</v>
      </c>
      <c r="L251" t="s">
        <v>8269</v>
      </c>
      <c r="M251" s="4">
        <v>112</v>
      </c>
      <c r="N251" s="6">
        <v>61.3</v>
      </c>
      <c r="O251" t="s">
        <v>8310</v>
      </c>
      <c r="P251" t="s">
        <v>8315</v>
      </c>
      <c r="Q251" s="10">
        <v>41348.877685185187</v>
      </c>
      <c r="R251" s="10">
        <v>41378.877685185187</v>
      </c>
      <c r="S251" s="12">
        <f t="shared" si="3"/>
        <v>30</v>
      </c>
    </row>
    <row r="252" spans="1:19" x14ac:dyDescent="0.3">
      <c r="A252">
        <v>313</v>
      </c>
      <c r="B252" s="14">
        <v>17000</v>
      </c>
      <c r="C252" s="14">
        <v>17805</v>
      </c>
      <c r="D252" s="5" t="s">
        <v>8219</v>
      </c>
      <c r="E252" t="s">
        <v>8224</v>
      </c>
      <c r="F252" t="s">
        <v>8246</v>
      </c>
      <c r="G252">
        <v>1281542340</v>
      </c>
      <c r="H252">
        <v>1277702894</v>
      </c>
      <c r="I252" t="b">
        <v>1</v>
      </c>
      <c r="J252">
        <v>222</v>
      </c>
      <c r="K252" t="b">
        <v>1</v>
      </c>
      <c r="L252" t="s">
        <v>8269</v>
      </c>
      <c r="M252" s="4">
        <v>105</v>
      </c>
      <c r="N252" s="6">
        <v>80.2</v>
      </c>
      <c r="O252" t="s">
        <v>8310</v>
      </c>
      <c r="P252" t="s">
        <v>8315</v>
      </c>
      <c r="Q252" s="10">
        <v>40357.227939814817</v>
      </c>
      <c r="R252" s="10">
        <v>40401.665972222225</v>
      </c>
      <c r="S252" s="12">
        <f t="shared" si="3"/>
        <v>44</v>
      </c>
    </row>
    <row r="253" spans="1:19" x14ac:dyDescent="0.3">
      <c r="A253">
        <v>314</v>
      </c>
      <c r="B253" s="14">
        <v>1000</v>
      </c>
      <c r="C253" s="14">
        <v>3851.5</v>
      </c>
      <c r="D253" s="5" t="s">
        <v>8219</v>
      </c>
      <c r="E253" t="s">
        <v>8224</v>
      </c>
      <c r="F253" t="s">
        <v>8246</v>
      </c>
      <c r="G253">
        <v>1362167988</v>
      </c>
      <c r="H253">
        <v>1359575988</v>
      </c>
      <c r="I253" t="b">
        <v>1</v>
      </c>
      <c r="J253">
        <v>120</v>
      </c>
      <c r="K253" t="b">
        <v>1</v>
      </c>
      <c r="L253" t="s">
        <v>8269</v>
      </c>
      <c r="M253" s="4">
        <v>385</v>
      </c>
      <c r="N253" s="6">
        <v>32.1</v>
      </c>
      <c r="O253" t="s">
        <v>8310</v>
      </c>
      <c r="P253" t="s">
        <v>8315</v>
      </c>
      <c r="Q253" s="10">
        <v>41304.833194444444</v>
      </c>
      <c r="R253" s="10">
        <v>41334.833194444444</v>
      </c>
      <c r="S253" s="12">
        <f t="shared" si="3"/>
        <v>30</v>
      </c>
    </row>
    <row r="254" spans="1:19" x14ac:dyDescent="0.3">
      <c r="A254">
        <v>315</v>
      </c>
      <c r="B254" s="14">
        <v>25000</v>
      </c>
      <c r="C254" s="14">
        <v>25312</v>
      </c>
      <c r="D254" s="5" t="s">
        <v>8219</v>
      </c>
      <c r="E254" t="s">
        <v>8224</v>
      </c>
      <c r="F254" t="s">
        <v>8246</v>
      </c>
      <c r="G254">
        <v>1345660334</v>
      </c>
      <c r="H254">
        <v>1343068334</v>
      </c>
      <c r="I254" t="b">
        <v>1</v>
      </c>
      <c r="J254">
        <v>126</v>
      </c>
      <c r="K254" t="b">
        <v>1</v>
      </c>
      <c r="L254" t="s">
        <v>8269</v>
      </c>
      <c r="M254" s="4">
        <v>101</v>
      </c>
      <c r="N254" s="6">
        <v>200.89</v>
      </c>
      <c r="O254" t="s">
        <v>8310</v>
      </c>
      <c r="P254" t="s">
        <v>8315</v>
      </c>
      <c r="Q254" s="10">
        <v>41113.77238425926</v>
      </c>
      <c r="R254" s="10">
        <v>41143.77238425926</v>
      </c>
      <c r="S254" s="12">
        <f t="shared" si="3"/>
        <v>30</v>
      </c>
    </row>
    <row r="255" spans="1:19" x14ac:dyDescent="0.3">
      <c r="A255">
        <v>317</v>
      </c>
      <c r="B255" s="14">
        <v>30000</v>
      </c>
      <c r="C255" s="14">
        <v>30241</v>
      </c>
      <c r="D255" s="5" t="s">
        <v>8219</v>
      </c>
      <c r="E255" t="s">
        <v>8224</v>
      </c>
      <c r="F255" t="s">
        <v>8246</v>
      </c>
      <c r="G255">
        <v>1386778483</v>
      </c>
      <c r="H255">
        <v>1384186483</v>
      </c>
      <c r="I255" t="b">
        <v>1</v>
      </c>
      <c r="J255">
        <v>316</v>
      </c>
      <c r="K255" t="b">
        <v>1</v>
      </c>
      <c r="L255" t="s">
        <v>8269</v>
      </c>
      <c r="M255" s="4">
        <v>101</v>
      </c>
      <c r="N255" s="6">
        <v>95.7</v>
      </c>
      <c r="O255" t="s">
        <v>8310</v>
      </c>
      <c r="P255" t="s">
        <v>8315</v>
      </c>
      <c r="Q255" s="10">
        <v>41589.676886574074</v>
      </c>
      <c r="R255" s="10">
        <v>41619.676886574074</v>
      </c>
      <c r="S255" s="12">
        <f t="shared" si="3"/>
        <v>30</v>
      </c>
    </row>
    <row r="256" spans="1:19" x14ac:dyDescent="0.3">
      <c r="A256">
        <v>318</v>
      </c>
      <c r="B256" s="14">
        <v>5000</v>
      </c>
      <c r="C256" s="14">
        <v>14166</v>
      </c>
      <c r="D256" s="5" t="s">
        <v>8219</v>
      </c>
      <c r="E256" t="s">
        <v>8224</v>
      </c>
      <c r="F256" t="s">
        <v>8246</v>
      </c>
      <c r="G256">
        <v>1364342151</v>
      </c>
      <c r="H256">
        <v>1361753751</v>
      </c>
      <c r="I256" t="b">
        <v>1</v>
      </c>
      <c r="J256">
        <v>284</v>
      </c>
      <c r="K256" t="b">
        <v>1</v>
      </c>
      <c r="L256" t="s">
        <v>8269</v>
      </c>
      <c r="M256" s="4">
        <v>283</v>
      </c>
      <c r="N256" s="6">
        <v>49.88</v>
      </c>
      <c r="O256" t="s">
        <v>8310</v>
      </c>
      <c r="P256" t="s">
        <v>8315</v>
      </c>
      <c r="Q256" s="10">
        <v>41330.038784722223</v>
      </c>
      <c r="R256" s="10">
        <v>41359.997118055559</v>
      </c>
      <c r="S256" s="12">
        <f t="shared" si="3"/>
        <v>30</v>
      </c>
    </row>
    <row r="257" spans="1:19" x14ac:dyDescent="0.3">
      <c r="A257">
        <v>319</v>
      </c>
      <c r="B257" s="14">
        <v>5000</v>
      </c>
      <c r="C257" s="14">
        <v>5634</v>
      </c>
      <c r="D257" s="5" t="s">
        <v>8219</v>
      </c>
      <c r="E257" t="s">
        <v>8224</v>
      </c>
      <c r="F257" t="s">
        <v>8246</v>
      </c>
      <c r="G257">
        <v>1265097540</v>
      </c>
      <c r="H257">
        <v>1257538029</v>
      </c>
      <c r="I257" t="b">
        <v>1</v>
      </c>
      <c r="J257">
        <v>51</v>
      </c>
      <c r="K257" t="b">
        <v>1</v>
      </c>
      <c r="L257" t="s">
        <v>8269</v>
      </c>
      <c r="M257" s="4">
        <v>113</v>
      </c>
      <c r="N257" s="6">
        <v>110.47</v>
      </c>
      <c r="O257" t="s">
        <v>8310</v>
      </c>
      <c r="P257" t="s">
        <v>8315</v>
      </c>
      <c r="Q257" s="10">
        <v>40123.83829861111</v>
      </c>
      <c r="R257" s="10">
        <v>40211.332638888889</v>
      </c>
      <c r="S257" s="12">
        <f t="shared" si="3"/>
        <v>87</v>
      </c>
    </row>
    <row r="258" spans="1:19" x14ac:dyDescent="0.3">
      <c r="A258">
        <v>322</v>
      </c>
      <c r="B258" s="14">
        <v>25000</v>
      </c>
      <c r="C258" s="14">
        <v>26978</v>
      </c>
      <c r="D258" s="5" t="s">
        <v>8219</v>
      </c>
      <c r="E258" t="s">
        <v>8224</v>
      </c>
      <c r="F258" t="s">
        <v>8246</v>
      </c>
      <c r="G258">
        <v>1463146848</v>
      </c>
      <c r="H258">
        <v>1460554848</v>
      </c>
      <c r="I258" t="b">
        <v>1</v>
      </c>
      <c r="J258">
        <v>186</v>
      </c>
      <c r="K258" t="b">
        <v>1</v>
      </c>
      <c r="L258" t="s">
        <v>8269</v>
      </c>
      <c r="M258" s="4">
        <v>108</v>
      </c>
      <c r="N258" s="6">
        <v>145.04</v>
      </c>
      <c r="O258" t="s">
        <v>8310</v>
      </c>
      <c r="P258" t="s">
        <v>8315</v>
      </c>
      <c r="Q258" s="10">
        <v>42473.57</v>
      </c>
      <c r="R258" s="10">
        <v>42503.57</v>
      </c>
      <c r="S258" s="12">
        <f t="shared" si="3"/>
        <v>30</v>
      </c>
    </row>
    <row r="259" spans="1:19" x14ac:dyDescent="0.3">
      <c r="A259">
        <v>323</v>
      </c>
      <c r="B259" s="14">
        <v>5400</v>
      </c>
      <c r="C259" s="14">
        <v>6646</v>
      </c>
      <c r="D259" s="5" t="s">
        <v>8219</v>
      </c>
      <c r="E259" t="s">
        <v>8224</v>
      </c>
      <c r="F259" t="s">
        <v>8246</v>
      </c>
      <c r="G259">
        <v>1482307140</v>
      </c>
      <c r="H259">
        <v>1479886966</v>
      </c>
      <c r="I259" t="b">
        <v>1</v>
      </c>
      <c r="J259">
        <v>58</v>
      </c>
      <c r="K259" t="b">
        <v>1</v>
      </c>
      <c r="L259" t="s">
        <v>8269</v>
      </c>
      <c r="M259" s="4">
        <v>123</v>
      </c>
      <c r="N259" s="6">
        <v>114.59</v>
      </c>
      <c r="O259" t="s">
        <v>8310</v>
      </c>
      <c r="P259" t="s">
        <v>8315</v>
      </c>
      <c r="Q259" s="10">
        <v>42697.32136574074</v>
      </c>
      <c r="R259" s="10">
        <v>42725.332638888889</v>
      </c>
      <c r="S259" s="12">
        <f t="shared" ref="S259:S322" si="4">ROUND(+R259-Q259,0)</f>
        <v>28</v>
      </c>
    </row>
    <row r="260" spans="1:19" x14ac:dyDescent="0.3">
      <c r="A260">
        <v>324</v>
      </c>
      <c r="B260" s="14">
        <v>8500</v>
      </c>
      <c r="C260" s="14">
        <v>8636</v>
      </c>
      <c r="D260" s="5" t="s">
        <v>8219</v>
      </c>
      <c r="E260" t="s">
        <v>8224</v>
      </c>
      <c r="F260" t="s">
        <v>8246</v>
      </c>
      <c r="G260">
        <v>1438441308</v>
      </c>
      <c r="H260">
        <v>1435590108</v>
      </c>
      <c r="I260" t="b">
        <v>1</v>
      </c>
      <c r="J260">
        <v>82</v>
      </c>
      <c r="K260" t="b">
        <v>1</v>
      </c>
      <c r="L260" t="s">
        <v>8269</v>
      </c>
      <c r="M260" s="4">
        <v>102</v>
      </c>
      <c r="N260" s="6">
        <v>105.32</v>
      </c>
      <c r="O260" t="s">
        <v>8310</v>
      </c>
      <c r="P260" t="s">
        <v>8315</v>
      </c>
      <c r="Q260" s="10">
        <v>42184.626250000001</v>
      </c>
      <c r="R260" s="10">
        <v>42217.626250000001</v>
      </c>
      <c r="S260" s="12">
        <f t="shared" si="4"/>
        <v>33</v>
      </c>
    </row>
    <row r="261" spans="1:19" x14ac:dyDescent="0.3">
      <c r="A261">
        <v>325</v>
      </c>
      <c r="B261" s="14">
        <v>50000</v>
      </c>
      <c r="C261" s="14">
        <v>52198</v>
      </c>
      <c r="D261" s="5" t="s">
        <v>8219</v>
      </c>
      <c r="E261" t="s">
        <v>8224</v>
      </c>
      <c r="F261" t="s">
        <v>8246</v>
      </c>
      <c r="G261">
        <v>1482208233</v>
      </c>
      <c r="H261">
        <v>1479184233</v>
      </c>
      <c r="I261" t="b">
        <v>1</v>
      </c>
      <c r="J261">
        <v>736</v>
      </c>
      <c r="K261" t="b">
        <v>1</v>
      </c>
      <c r="L261" t="s">
        <v>8269</v>
      </c>
      <c r="M261" s="4">
        <v>104</v>
      </c>
      <c r="N261" s="6">
        <v>70.92</v>
      </c>
      <c r="O261" t="s">
        <v>8310</v>
      </c>
      <c r="P261" t="s">
        <v>8315</v>
      </c>
      <c r="Q261" s="10">
        <v>42689.187881944439</v>
      </c>
      <c r="R261" s="10">
        <v>42724.187881944439</v>
      </c>
      <c r="S261" s="12">
        <f t="shared" si="4"/>
        <v>35</v>
      </c>
    </row>
    <row r="262" spans="1:19" x14ac:dyDescent="0.3">
      <c r="A262">
        <v>326</v>
      </c>
      <c r="B262" s="14">
        <v>150000</v>
      </c>
      <c r="C262" s="14">
        <v>169394.6</v>
      </c>
      <c r="D262" s="5" t="s">
        <v>8219</v>
      </c>
      <c r="E262" t="s">
        <v>8224</v>
      </c>
      <c r="F262" t="s">
        <v>8246</v>
      </c>
      <c r="G262">
        <v>1489532220</v>
      </c>
      <c r="H262">
        <v>1486625606</v>
      </c>
      <c r="I262" t="b">
        <v>1</v>
      </c>
      <c r="J262">
        <v>1151</v>
      </c>
      <c r="K262" t="b">
        <v>1</v>
      </c>
      <c r="L262" t="s">
        <v>8269</v>
      </c>
      <c r="M262" s="4">
        <v>113</v>
      </c>
      <c r="N262" s="6">
        <v>147.16999999999999</v>
      </c>
      <c r="O262" t="s">
        <v>8310</v>
      </c>
      <c r="P262" t="s">
        <v>8315</v>
      </c>
      <c r="Q262" s="10">
        <v>42775.314884259264</v>
      </c>
      <c r="R262" s="10">
        <v>42808.956250000003</v>
      </c>
      <c r="S262" s="12">
        <f t="shared" si="4"/>
        <v>34</v>
      </c>
    </row>
    <row r="263" spans="1:19" x14ac:dyDescent="0.3">
      <c r="A263">
        <v>327</v>
      </c>
      <c r="B263" s="14">
        <v>4000</v>
      </c>
      <c r="C263" s="14">
        <v>5456</v>
      </c>
      <c r="D263" s="5" t="s">
        <v>8219</v>
      </c>
      <c r="E263" t="s">
        <v>8224</v>
      </c>
      <c r="F263" t="s">
        <v>8246</v>
      </c>
      <c r="G263">
        <v>1427011200</v>
      </c>
      <c r="H263">
        <v>1424669929</v>
      </c>
      <c r="I263" t="b">
        <v>1</v>
      </c>
      <c r="J263">
        <v>34</v>
      </c>
      <c r="K263" t="b">
        <v>1</v>
      </c>
      <c r="L263" t="s">
        <v>8269</v>
      </c>
      <c r="M263" s="4">
        <v>136</v>
      </c>
      <c r="N263" s="6">
        <v>160.47</v>
      </c>
      <c r="O263" t="s">
        <v>8310</v>
      </c>
      <c r="P263" t="s">
        <v>8315</v>
      </c>
      <c r="Q263" s="10">
        <v>42058.235289351855</v>
      </c>
      <c r="R263" s="10">
        <v>42085.333333333328</v>
      </c>
      <c r="S263" s="12">
        <f t="shared" si="4"/>
        <v>27</v>
      </c>
    </row>
    <row r="264" spans="1:19" x14ac:dyDescent="0.3">
      <c r="A264">
        <v>328</v>
      </c>
      <c r="B264" s="14">
        <v>75000</v>
      </c>
      <c r="C264" s="14">
        <v>77710.8</v>
      </c>
      <c r="D264" s="5" t="s">
        <v>8219</v>
      </c>
      <c r="E264" t="s">
        <v>8224</v>
      </c>
      <c r="F264" t="s">
        <v>8246</v>
      </c>
      <c r="G264">
        <v>1446350400</v>
      </c>
      <c r="H264">
        <v>1443739388</v>
      </c>
      <c r="I264" t="b">
        <v>1</v>
      </c>
      <c r="J264">
        <v>498</v>
      </c>
      <c r="K264" t="b">
        <v>1</v>
      </c>
      <c r="L264" t="s">
        <v>8269</v>
      </c>
      <c r="M264" s="4">
        <v>104</v>
      </c>
      <c r="N264" s="6">
        <v>156.05000000000001</v>
      </c>
      <c r="O264" t="s">
        <v>8310</v>
      </c>
      <c r="P264" t="s">
        <v>8315</v>
      </c>
      <c r="Q264" s="10">
        <v>42278.946620370371</v>
      </c>
      <c r="R264" s="10">
        <v>42309.166666666672</v>
      </c>
      <c r="S264" s="12">
        <f t="shared" si="4"/>
        <v>30</v>
      </c>
    </row>
    <row r="265" spans="1:19" x14ac:dyDescent="0.3">
      <c r="A265">
        <v>329</v>
      </c>
      <c r="B265" s="14">
        <v>10000</v>
      </c>
      <c r="C265" s="14">
        <v>10550</v>
      </c>
      <c r="D265" s="5" t="s">
        <v>8219</v>
      </c>
      <c r="E265" t="s">
        <v>8224</v>
      </c>
      <c r="F265" t="s">
        <v>8246</v>
      </c>
      <c r="G265">
        <v>1446868800</v>
      </c>
      <c r="H265">
        <v>1444821127</v>
      </c>
      <c r="I265" t="b">
        <v>1</v>
      </c>
      <c r="J265">
        <v>167</v>
      </c>
      <c r="K265" t="b">
        <v>1</v>
      </c>
      <c r="L265" t="s">
        <v>8269</v>
      </c>
      <c r="M265" s="4">
        <v>106</v>
      </c>
      <c r="N265" s="6">
        <v>63.17</v>
      </c>
      <c r="O265" t="s">
        <v>8310</v>
      </c>
      <c r="P265" t="s">
        <v>8315</v>
      </c>
      <c r="Q265" s="10">
        <v>42291.46674768519</v>
      </c>
      <c r="R265" s="10">
        <v>42315.166666666672</v>
      </c>
      <c r="S265" s="12">
        <f t="shared" si="4"/>
        <v>24</v>
      </c>
    </row>
    <row r="266" spans="1:19" x14ac:dyDescent="0.3">
      <c r="A266">
        <v>330</v>
      </c>
      <c r="B266" s="14">
        <v>35000</v>
      </c>
      <c r="C266" s="14">
        <v>35640</v>
      </c>
      <c r="D266" s="5" t="s">
        <v>8219</v>
      </c>
      <c r="E266" t="s">
        <v>8224</v>
      </c>
      <c r="F266" t="s">
        <v>8246</v>
      </c>
      <c r="G266">
        <v>1368763140</v>
      </c>
      <c r="H266">
        <v>1366028563</v>
      </c>
      <c r="I266" t="b">
        <v>1</v>
      </c>
      <c r="J266">
        <v>340</v>
      </c>
      <c r="K266" t="b">
        <v>1</v>
      </c>
      <c r="L266" t="s">
        <v>8269</v>
      </c>
      <c r="M266" s="4">
        <v>102</v>
      </c>
      <c r="N266" s="6">
        <v>104.82</v>
      </c>
      <c r="O266" t="s">
        <v>8310</v>
      </c>
      <c r="P266" t="s">
        <v>8315</v>
      </c>
      <c r="Q266" s="10">
        <v>41379.515775462962</v>
      </c>
      <c r="R266" s="10">
        <v>41411.165972222225</v>
      </c>
      <c r="S266" s="12">
        <f t="shared" si="4"/>
        <v>32</v>
      </c>
    </row>
    <row r="267" spans="1:19" x14ac:dyDescent="0.3">
      <c r="A267">
        <v>331</v>
      </c>
      <c r="B267" s="14">
        <v>40000</v>
      </c>
      <c r="C267" s="14">
        <v>42642</v>
      </c>
      <c r="D267" s="5" t="s">
        <v>8219</v>
      </c>
      <c r="E267" t="s">
        <v>8224</v>
      </c>
      <c r="F267" t="s">
        <v>8246</v>
      </c>
      <c r="G267">
        <v>1466171834</v>
      </c>
      <c r="H267">
        <v>1463493434</v>
      </c>
      <c r="I267" t="b">
        <v>1</v>
      </c>
      <c r="J267">
        <v>438</v>
      </c>
      <c r="K267" t="b">
        <v>1</v>
      </c>
      <c r="L267" t="s">
        <v>8269</v>
      </c>
      <c r="M267" s="4">
        <v>107</v>
      </c>
      <c r="N267" s="6">
        <v>97.36</v>
      </c>
      <c r="O267" t="s">
        <v>8310</v>
      </c>
      <c r="P267" t="s">
        <v>8315</v>
      </c>
      <c r="Q267" s="10">
        <v>42507.581412037034</v>
      </c>
      <c r="R267" s="10">
        <v>42538.581412037034</v>
      </c>
      <c r="S267" s="12">
        <f t="shared" si="4"/>
        <v>31</v>
      </c>
    </row>
    <row r="268" spans="1:19" x14ac:dyDescent="0.3">
      <c r="A268">
        <v>332</v>
      </c>
      <c r="B268" s="14">
        <v>100000</v>
      </c>
      <c r="C268" s="14">
        <v>113015</v>
      </c>
      <c r="D268" s="5" t="s">
        <v>8219</v>
      </c>
      <c r="E268" t="s">
        <v>8224</v>
      </c>
      <c r="F268" t="s">
        <v>8246</v>
      </c>
      <c r="G268">
        <v>1446019200</v>
      </c>
      <c r="H268">
        <v>1442420377</v>
      </c>
      <c r="I268" t="b">
        <v>1</v>
      </c>
      <c r="J268">
        <v>555</v>
      </c>
      <c r="K268" t="b">
        <v>1</v>
      </c>
      <c r="L268" t="s">
        <v>8269</v>
      </c>
      <c r="M268" s="4">
        <v>113</v>
      </c>
      <c r="N268" s="6">
        <v>203.63</v>
      </c>
      <c r="O268" t="s">
        <v>8310</v>
      </c>
      <c r="P268" t="s">
        <v>8315</v>
      </c>
      <c r="Q268" s="10">
        <v>42263.680289351847</v>
      </c>
      <c r="R268" s="10">
        <v>42305.333333333328</v>
      </c>
      <c r="S268" s="12">
        <f t="shared" si="4"/>
        <v>42</v>
      </c>
    </row>
    <row r="269" spans="1:19" x14ac:dyDescent="0.3">
      <c r="A269">
        <v>333</v>
      </c>
      <c r="B269" s="14">
        <v>40000</v>
      </c>
      <c r="C269" s="14">
        <v>50091</v>
      </c>
      <c r="D269" s="5" t="s">
        <v>8219</v>
      </c>
      <c r="E269" t="s">
        <v>8224</v>
      </c>
      <c r="F269" t="s">
        <v>8246</v>
      </c>
      <c r="G269">
        <v>1460038591</v>
      </c>
      <c r="H269">
        <v>1457450191</v>
      </c>
      <c r="I269" t="b">
        <v>1</v>
      </c>
      <c r="J269">
        <v>266</v>
      </c>
      <c r="K269" t="b">
        <v>1</v>
      </c>
      <c r="L269" t="s">
        <v>8269</v>
      </c>
      <c r="M269" s="4">
        <v>125</v>
      </c>
      <c r="N269" s="6">
        <v>188.31</v>
      </c>
      <c r="O269" t="s">
        <v>8310</v>
      </c>
      <c r="P269" t="s">
        <v>8315</v>
      </c>
      <c r="Q269" s="10">
        <v>42437.636469907404</v>
      </c>
      <c r="R269" s="10">
        <v>42467.59480324074</v>
      </c>
      <c r="S269" s="12">
        <f t="shared" si="4"/>
        <v>30</v>
      </c>
    </row>
    <row r="270" spans="1:19" x14ac:dyDescent="0.3">
      <c r="A270">
        <v>334</v>
      </c>
      <c r="B270" s="14">
        <v>10000</v>
      </c>
      <c r="C270" s="14">
        <v>10119</v>
      </c>
      <c r="D270" s="5" t="s">
        <v>8219</v>
      </c>
      <c r="E270" t="s">
        <v>8224</v>
      </c>
      <c r="F270" t="s">
        <v>8246</v>
      </c>
      <c r="G270">
        <v>1431716400</v>
      </c>
      <c r="H270">
        <v>1428423757</v>
      </c>
      <c r="I270" t="b">
        <v>1</v>
      </c>
      <c r="J270">
        <v>69</v>
      </c>
      <c r="K270" t="b">
        <v>1</v>
      </c>
      <c r="L270" t="s">
        <v>8269</v>
      </c>
      <c r="M270" s="4">
        <v>101</v>
      </c>
      <c r="N270" s="6">
        <v>146.65</v>
      </c>
      <c r="O270" t="s">
        <v>8310</v>
      </c>
      <c r="P270" t="s">
        <v>8315</v>
      </c>
      <c r="Q270" s="10">
        <v>42101.682372685187</v>
      </c>
      <c r="R270" s="10">
        <v>42139.791666666672</v>
      </c>
      <c r="S270" s="12">
        <f t="shared" si="4"/>
        <v>38</v>
      </c>
    </row>
    <row r="271" spans="1:19" x14ac:dyDescent="0.3">
      <c r="A271">
        <v>335</v>
      </c>
      <c r="B271" s="14">
        <v>8500</v>
      </c>
      <c r="C271" s="14">
        <v>8735</v>
      </c>
      <c r="D271" s="5" t="s">
        <v>8219</v>
      </c>
      <c r="E271" t="s">
        <v>8224</v>
      </c>
      <c r="F271" t="s">
        <v>8246</v>
      </c>
      <c r="G271">
        <v>1431122400</v>
      </c>
      <c r="H271">
        <v>1428428515</v>
      </c>
      <c r="I271" t="b">
        <v>1</v>
      </c>
      <c r="J271">
        <v>80</v>
      </c>
      <c r="K271" t="b">
        <v>1</v>
      </c>
      <c r="L271" t="s">
        <v>8269</v>
      </c>
      <c r="M271" s="4">
        <v>103</v>
      </c>
      <c r="N271" s="6">
        <v>109.19</v>
      </c>
      <c r="O271" t="s">
        <v>8310</v>
      </c>
      <c r="P271" t="s">
        <v>8315</v>
      </c>
      <c r="Q271" s="10">
        <v>42101.737442129626</v>
      </c>
      <c r="R271" s="10">
        <v>42132.916666666672</v>
      </c>
      <c r="S271" s="12">
        <f t="shared" si="4"/>
        <v>31</v>
      </c>
    </row>
    <row r="272" spans="1:19" x14ac:dyDescent="0.3">
      <c r="A272">
        <v>336</v>
      </c>
      <c r="B272" s="14">
        <v>25000</v>
      </c>
      <c r="C272" s="14">
        <v>29209.78</v>
      </c>
      <c r="D272" s="5" t="s">
        <v>8219</v>
      </c>
      <c r="E272" t="s">
        <v>8224</v>
      </c>
      <c r="F272" t="s">
        <v>8246</v>
      </c>
      <c r="G272">
        <v>1447427918</v>
      </c>
      <c r="H272">
        <v>1444832318</v>
      </c>
      <c r="I272" t="b">
        <v>1</v>
      </c>
      <c r="J272">
        <v>493</v>
      </c>
      <c r="K272" t="b">
        <v>1</v>
      </c>
      <c r="L272" t="s">
        <v>8269</v>
      </c>
      <c r="M272" s="4">
        <v>117</v>
      </c>
      <c r="N272" s="6">
        <v>59.25</v>
      </c>
      <c r="O272" t="s">
        <v>8310</v>
      </c>
      <c r="P272" t="s">
        <v>8315</v>
      </c>
      <c r="Q272" s="10">
        <v>42291.596273148149</v>
      </c>
      <c r="R272" s="10">
        <v>42321.637939814813</v>
      </c>
      <c r="S272" s="12">
        <f t="shared" si="4"/>
        <v>30</v>
      </c>
    </row>
    <row r="273" spans="1:19" x14ac:dyDescent="0.3">
      <c r="A273">
        <v>337</v>
      </c>
      <c r="B273" s="14">
        <v>3000</v>
      </c>
      <c r="C273" s="14">
        <v>3035.05</v>
      </c>
      <c r="D273" s="5" t="s">
        <v>8219</v>
      </c>
      <c r="E273" t="s">
        <v>8224</v>
      </c>
      <c r="F273" t="s">
        <v>8246</v>
      </c>
      <c r="G273">
        <v>1426298708</v>
      </c>
      <c r="H273">
        <v>1423710308</v>
      </c>
      <c r="I273" t="b">
        <v>1</v>
      </c>
      <c r="J273">
        <v>31</v>
      </c>
      <c r="K273" t="b">
        <v>1</v>
      </c>
      <c r="L273" t="s">
        <v>8269</v>
      </c>
      <c r="M273" s="4">
        <v>101</v>
      </c>
      <c r="N273" s="6">
        <v>97.9</v>
      </c>
      <c r="O273" t="s">
        <v>8310</v>
      </c>
      <c r="P273" t="s">
        <v>8315</v>
      </c>
      <c r="Q273" s="10">
        <v>42047.128564814819</v>
      </c>
      <c r="R273" s="10">
        <v>42077.086898148147</v>
      </c>
      <c r="S273" s="12">
        <f t="shared" si="4"/>
        <v>30</v>
      </c>
    </row>
    <row r="274" spans="1:19" x14ac:dyDescent="0.3">
      <c r="A274">
        <v>338</v>
      </c>
      <c r="B274" s="14">
        <v>15000</v>
      </c>
      <c r="C274" s="14">
        <v>16520.04</v>
      </c>
      <c r="D274" s="5" t="s">
        <v>8219</v>
      </c>
      <c r="E274" t="s">
        <v>8224</v>
      </c>
      <c r="F274" t="s">
        <v>8246</v>
      </c>
      <c r="G274">
        <v>1472864400</v>
      </c>
      <c r="H274">
        <v>1468001290</v>
      </c>
      <c r="I274" t="b">
        <v>1</v>
      </c>
      <c r="J274">
        <v>236</v>
      </c>
      <c r="K274" t="b">
        <v>1</v>
      </c>
      <c r="L274" t="s">
        <v>8269</v>
      </c>
      <c r="M274" s="4">
        <v>110</v>
      </c>
      <c r="N274" s="6">
        <v>70</v>
      </c>
      <c r="O274" t="s">
        <v>8310</v>
      </c>
      <c r="P274" t="s">
        <v>8315</v>
      </c>
      <c r="Q274" s="10">
        <v>42559.755671296298</v>
      </c>
      <c r="R274" s="10">
        <v>42616.041666666672</v>
      </c>
      <c r="S274" s="12">
        <f t="shared" si="4"/>
        <v>56</v>
      </c>
    </row>
    <row r="275" spans="1:19" x14ac:dyDescent="0.3">
      <c r="A275">
        <v>339</v>
      </c>
      <c r="B275" s="14">
        <v>6000</v>
      </c>
      <c r="C275" s="14">
        <v>6485</v>
      </c>
      <c r="D275" s="5" t="s">
        <v>8219</v>
      </c>
      <c r="E275" t="s">
        <v>8224</v>
      </c>
      <c r="F275" t="s">
        <v>8246</v>
      </c>
      <c r="G275">
        <v>1430331268</v>
      </c>
      <c r="H275">
        <v>1427739268</v>
      </c>
      <c r="I275" t="b">
        <v>1</v>
      </c>
      <c r="J275">
        <v>89</v>
      </c>
      <c r="K275" t="b">
        <v>1</v>
      </c>
      <c r="L275" t="s">
        <v>8269</v>
      </c>
      <c r="M275" s="4">
        <v>108</v>
      </c>
      <c r="N275" s="6">
        <v>72.87</v>
      </c>
      <c r="O275" t="s">
        <v>8310</v>
      </c>
      <c r="P275" t="s">
        <v>8315</v>
      </c>
      <c r="Q275" s="10">
        <v>42093.760046296295</v>
      </c>
      <c r="R275" s="10">
        <v>42123.760046296295</v>
      </c>
      <c r="S275" s="12">
        <f t="shared" si="4"/>
        <v>30</v>
      </c>
    </row>
    <row r="276" spans="1:19" x14ac:dyDescent="0.3">
      <c r="A276">
        <v>340</v>
      </c>
      <c r="B276" s="14">
        <v>35000</v>
      </c>
      <c r="C276" s="14">
        <v>43758</v>
      </c>
      <c r="D276" s="5" t="s">
        <v>8219</v>
      </c>
      <c r="E276" t="s">
        <v>8224</v>
      </c>
      <c r="F276" t="s">
        <v>8246</v>
      </c>
      <c r="G276">
        <v>1489006800</v>
      </c>
      <c r="H276">
        <v>1486397007</v>
      </c>
      <c r="I276" t="b">
        <v>1</v>
      </c>
      <c r="J276">
        <v>299</v>
      </c>
      <c r="K276" t="b">
        <v>1</v>
      </c>
      <c r="L276" t="s">
        <v>8269</v>
      </c>
      <c r="M276" s="4">
        <v>125</v>
      </c>
      <c r="N276" s="6">
        <v>146.35</v>
      </c>
      <c r="O276" t="s">
        <v>8310</v>
      </c>
      <c r="P276" t="s">
        <v>8315</v>
      </c>
      <c r="Q276" s="10">
        <v>42772.669062500005</v>
      </c>
      <c r="R276" s="10">
        <v>42802.875</v>
      </c>
      <c r="S276" s="12">
        <f t="shared" si="4"/>
        <v>30</v>
      </c>
    </row>
    <row r="277" spans="1:19" x14ac:dyDescent="0.3">
      <c r="A277">
        <v>341</v>
      </c>
      <c r="B277" s="14">
        <v>3500</v>
      </c>
      <c r="C277" s="14">
        <v>3735</v>
      </c>
      <c r="D277" s="5" t="s">
        <v>8219</v>
      </c>
      <c r="E277" t="s">
        <v>8224</v>
      </c>
      <c r="F277" t="s">
        <v>8246</v>
      </c>
      <c r="G277">
        <v>1412135940</v>
      </c>
      <c r="H277">
        <v>1410555998</v>
      </c>
      <c r="I277" t="b">
        <v>1</v>
      </c>
      <c r="J277">
        <v>55</v>
      </c>
      <c r="K277" t="b">
        <v>1</v>
      </c>
      <c r="L277" t="s">
        <v>8269</v>
      </c>
      <c r="M277" s="4">
        <v>107</v>
      </c>
      <c r="N277" s="6">
        <v>67.91</v>
      </c>
      <c r="O277" t="s">
        <v>8310</v>
      </c>
      <c r="P277" t="s">
        <v>8315</v>
      </c>
      <c r="Q277" s="10">
        <v>41894.879606481481</v>
      </c>
      <c r="R277" s="10">
        <v>41913.165972222225</v>
      </c>
      <c r="S277" s="12">
        <f t="shared" si="4"/>
        <v>18</v>
      </c>
    </row>
    <row r="278" spans="1:19" x14ac:dyDescent="0.3">
      <c r="A278">
        <v>342</v>
      </c>
      <c r="B278" s="14">
        <v>55000</v>
      </c>
      <c r="C278" s="14">
        <v>55201.52</v>
      </c>
      <c r="D278" s="5" t="s">
        <v>8219</v>
      </c>
      <c r="E278" t="s">
        <v>8224</v>
      </c>
      <c r="F278" t="s">
        <v>8246</v>
      </c>
      <c r="G278">
        <v>1461955465</v>
      </c>
      <c r="H278">
        <v>1459363465</v>
      </c>
      <c r="I278" t="b">
        <v>1</v>
      </c>
      <c r="J278">
        <v>325</v>
      </c>
      <c r="K278" t="b">
        <v>1</v>
      </c>
      <c r="L278" t="s">
        <v>8269</v>
      </c>
      <c r="M278" s="4">
        <v>100</v>
      </c>
      <c r="N278" s="6">
        <v>169.85</v>
      </c>
      <c r="O278" t="s">
        <v>8310</v>
      </c>
      <c r="P278" t="s">
        <v>8315</v>
      </c>
      <c r="Q278" s="10">
        <v>42459.780844907407</v>
      </c>
      <c r="R278" s="10">
        <v>42489.780844907407</v>
      </c>
      <c r="S278" s="12">
        <f t="shared" si="4"/>
        <v>30</v>
      </c>
    </row>
    <row r="279" spans="1:19" x14ac:dyDescent="0.3">
      <c r="A279">
        <v>343</v>
      </c>
      <c r="B279" s="14">
        <v>30000</v>
      </c>
      <c r="C279" s="14">
        <v>30608.59</v>
      </c>
      <c r="D279" s="5" t="s">
        <v>8219</v>
      </c>
      <c r="E279" t="s">
        <v>8224</v>
      </c>
      <c r="F279" t="s">
        <v>8246</v>
      </c>
      <c r="G279">
        <v>1415934000</v>
      </c>
      <c r="H279">
        <v>1413308545</v>
      </c>
      <c r="I279" t="b">
        <v>1</v>
      </c>
      <c r="J279">
        <v>524</v>
      </c>
      <c r="K279" t="b">
        <v>1</v>
      </c>
      <c r="L279" t="s">
        <v>8269</v>
      </c>
      <c r="M279" s="4">
        <v>102</v>
      </c>
      <c r="N279" s="6">
        <v>58.41</v>
      </c>
      <c r="O279" t="s">
        <v>8310</v>
      </c>
      <c r="P279" t="s">
        <v>8315</v>
      </c>
      <c r="Q279" s="10">
        <v>41926.73778935185</v>
      </c>
      <c r="R279" s="10">
        <v>41957.125</v>
      </c>
      <c r="S279" s="12">
        <f t="shared" si="4"/>
        <v>30</v>
      </c>
    </row>
    <row r="280" spans="1:19" x14ac:dyDescent="0.3">
      <c r="A280">
        <v>344</v>
      </c>
      <c r="B280" s="14">
        <v>33500</v>
      </c>
      <c r="C280" s="14">
        <v>34198</v>
      </c>
      <c r="D280" s="5" t="s">
        <v>8219</v>
      </c>
      <c r="E280" t="s">
        <v>8224</v>
      </c>
      <c r="F280" t="s">
        <v>8246</v>
      </c>
      <c r="G280">
        <v>1433125200</v>
      </c>
      <c r="H280">
        <v>1429312694</v>
      </c>
      <c r="I280" t="b">
        <v>1</v>
      </c>
      <c r="J280">
        <v>285</v>
      </c>
      <c r="K280" t="b">
        <v>1</v>
      </c>
      <c r="L280" t="s">
        <v>8269</v>
      </c>
      <c r="M280" s="4">
        <v>102</v>
      </c>
      <c r="N280" s="6">
        <v>119.99</v>
      </c>
      <c r="O280" t="s">
        <v>8310</v>
      </c>
      <c r="P280" t="s">
        <v>8315</v>
      </c>
      <c r="Q280" s="10">
        <v>42111.970995370371</v>
      </c>
      <c r="R280" s="10">
        <v>42156.097222222219</v>
      </c>
      <c r="S280" s="12">
        <f t="shared" si="4"/>
        <v>44</v>
      </c>
    </row>
    <row r="281" spans="1:19" x14ac:dyDescent="0.3">
      <c r="A281">
        <v>345</v>
      </c>
      <c r="B281" s="14">
        <v>14500</v>
      </c>
      <c r="C281" s="14">
        <v>17875</v>
      </c>
      <c r="D281" s="5" t="s">
        <v>8219</v>
      </c>
      <c r="E281" t="s">
        <v>8224</v>
      </c>
      <c r="F281" t="s">
        <v>8246</v>
      </c>
      <c r="G281">
        <v>1432161590</v>
      </c>
      <c r="H281">
        <v>1429569590</v>
      </c>
      <c r="I281" t="b">
        <v>1</v>
      </c>
      <c r="J281">
        <v>179</v>
      </c>
      <c r="K281" t="b">
        <v>1</v>
      </c>
      <c r="L281" t="s">
        <v>8269</v>
      </c>
      <c r="M281" s="4">
        <v>123</v>
      </c>
      <c r="N281" s="6">
        <v>99.86</v>
      </c>
      <c r="O281" t="s">
        <v>8310</v>
      </c>
      <c r="P281" t="s">
        <v>8315</v>
      </c>
      <c r="Q281" s="10">
        <v>42114.944328703699</v>
      </c>
      <c r="R281" s="10">
        <v>42144.944328703699</v>
      </c>
      <c r="S281" s="12">
        <f t="shared" si="4"/>
        <v>30</v>
      </c>
    </row>
    <row r="282" spans="1:19" x14ac:dyDescent="0.3">
      <c r="A282">
        <v>346</v>
      </c>
      <c r="B282" s="14">
        <v>10000</v>
      </c>
      <c r="C282" s="14">
        <v>17028.88</v>
      </c>
      <c r="D282" s="5" t="s">
        <v>8219</v>
      </c>
      <c r="E282" t="s">
        <v>8224</v>
      </c>
      <c r="F282" t="s">
        <v>8246</v>
      </c>
      <c r="G282">
        <v>1444824021</v>
      </c>
      <c r="H282">
        <v>1442232021</v>
      </c>
      <c r="I282" t="b">
        <v>1</v>
      </c>
      <c r="J282">
        <v>188</v>
      </c>
      <c r="K282" t="b">
        <v>1</v>
      </c>
      <c r="L282" t="s">
        <v>8269</v>
      </c>
      <c r="M282" s="4">
        <v>170</v>
      </c>
      <c r="N282" s="6">
        <v>90.58</v>
      </c>
      <c r="O282" t="s">
        <v>8310</v>
      </c>
      <c r="P282" t="s">
        <v>8315</v>
      </c>
      <c r="Q282" s="10">
        <v>42261.500243055561</v>
      </c>
      <c r="R282" s="10">
        <v>42291.500243055561</v>
      </c>
      <c r="S282" s="12">
        <f t="shared" si="4"/>
        <v>30</v>
      </c>
    </row>
    <row r="283" spans="1:19" x14ac:dyDescent="0.3">
      <c r="A283">
        <v>347</v>
      </c>
      <c r="B283" s="14">
        <v>40000</v>
      </c>
      <c r="C283" s="14">
        <v>44636.2</v>
      </c>
      <c r="D283" s="5" t="s">
        <v>8219</v>
      </c>
      <c r="E283" t="s">
        <v>8224</v>
      </c>
      <c r="F283" t="s">
        <v>8246</v>
      </c>
      <c r="G283">
        <v>1447505609</v>
      </c>
      <c r="H283">
        <v>1444910009</v>
      </c>
      <c r="I283" t="b">
        <v>1</v>
      </c>
      <c r="J283">
        <v>379</v>
      </c>
      <c r="K283" t="b">
        <v>1</v>
      </c>
      <c r="L283" t="s">
        <v>8269</v>
      </c>
      <c r="M283" s="4">
        <v>112</v>
      </c>
      <c r="N283" s="6">
        <v>117.77</v>
      </c>
      <c r="O283" t="s">
        <v>8310</v>
      </c>
      <c r="P283" t="s">
        <v>8315</v>
      </c>
      <c r="Q283" s="10">
        <v>42292.495474537034</v>
      </c>
      <c r="R283" s="10">
        <v>42322.537141203706</v>
      </c>
      <c r="S283" s="12">
        <f t="shared" si="4"/>
        <v>30</v>
      </c>
    </row>
    <row r="284" spans="1:19" x14ac:dyDescent="0.3">
      <c r="A284">
        <v>348</v>
      </c>
      <c r="B284" s="14">
        <v>10000</v>
      </c>
      <c r="C284" s="14">
        <v>10300</v>
      </c>
      <c r="D284" s="5" t="s">
        <v>8219</v>
      </c>
      <c r="E284" t="s">
        <v>8224</v>
      </c>
      <c r="F284" t="s">
        <v>8246</v>
      </c>
      <c r="G284">
        <v>1440165916</v>
      </c>
      <c r="H284">
        <v>1437573916</v>
      </c>
      <c r="I284" t="b">
        <v>1</v>
      </c>
      <c r="J284">
        <v>119</v>
      </c>
      <c r="K284" t="b">
        <v>1</v>
      </c>
      <c r="L284" t="s">
        <v>8269</v>
      </c>
      <c r="M284" s="4">
        <v>103</v>
      </c>
      <c r="N284" s="6">
        <v>86.55</v>
      </c>
      <c r="O284" t="s">
        <v>8310</v>
      </c>
      <c r="P284" t="s">
        <v>8315</v>
      </c>
      <c r="Q284" s="10">
        <v>42207.58699074074</v>
      </c>
      <c r="R284" s="10">
        <v>42237.58699074074</v>
      </c>
      <c r="S284" s="12">
        <f t="shared" si="4"/>
        <v>30</v>
      </c>
    </row>
    <row r="285" spans="1:19" x14ac:dyDescent="0.3">
      <c r="A285">
        <v>349</v>
      </c>
      <c r="B285" s="14">
        <v>11260</v>
      </c>
      <c r="C285" s="14">
        <v>12007.18</v>
      </c>
      <c r="D285" s="5" t="s">
        <v>8219</v>
      </c>
      <c r="E285" t="s">
        <v>8224</v>
      </c>
      <c r="F285" t="s">
        <v>8246</v>
      </c>
      <c r="G285">
        <v>1487937508</v>
      </c>
      <c r="H285">
        <v>1485345508</v>
      </c>
      <c r="I285" t="b">
        <v>1</v>
      </c>
      <c r="J285">
        <v>167</v>
      </c>
      <c r="K285" t="b">
        <v>1</v>
      </c>
      <c r="L285" t="s">
        <v>8269</v>
      </c>
      <c r="M285" s="4">
        <v>107</v>
      </c>
      <c r="N285" s="6">
        <v>71.900000000000006</v>
      </c>
      <c r="O285" t="s">
        <v>8310</v>
      </c>
      <c r="P285" t="s">
        <v>8315</v>
      </c>
      <c r="Q285" s="10">
        <v>42760.498935185184</v>
      </c>
      <c r="R285" s="10">
        <v>42790.498935185184</v>
      </c>
      <c r="S285" s="12">
        <f t="shared" si="4"/>
        <v>30</v>
      </c>
    </row>
    <row r="286" spans="1:19" x14ac:dyDescent="0.3">
      <c r="A286">
        <v>350</v>
      </c>
      <c r="B286" s="14">
        <v>25000</v>
      </c>
      <c r="C286" s="14">
        <v>28690</v>
      </c>
      <c r="D286" s="5" t="s">
        <v>8219</v>
      </c>
      <c r="E286" t="s">
        <v>8224</v>
      </c>
      <c r="F286" t="s">
        <v>8246</v>
      </c>
      <c r="G286">
        <v>1473566340</v>
      </c>
      <c r="H286">
        <v>1470274509</v>
      </c>
      <c r="I286" t="b">
        <v>1</v>
      </c>
      <c r="J286">
        <v>221</v>
      </c>
      <c r="K286" t="b">
        <v>1</v>
      </c>
      <c r="L286" t="s">
        <v>8269</v>
      </c>
      <c r="M286" s="4">
        <v>115</v>
      </c>
      <c r="N286" s="6">
        <v>129.82</v>
      </c>
      <c r="O286" t="s">
        <v>8310</v>
      </c>
      <c r="P286" t="s">
        <v>8315</v>
      </c>
      <c r="Q286" s="10">
        <v>42586.066076388888</v>
      </c>
      <c r="R286" s="10">
        <v>42624.165972222225</v>
      </c>
      <c r="S286" s="12">
        <f t="shared" si="4"/>
        <v>38</v>
      </c>
    </row>
    <row r="287" spans="1:19" x14ac:dyDescent="0.3">
      <c r="A287">
        <v>352</v>
      </c>
      <c r="B287" s="14">
        <v>10000</v>
      </c>
      <c r="C287" s="14">
        <v>11656</v>
      </c>
      <c r="D287" s="5" t="s">
        <v>8219</v>
      </c>
      <c r="E287" t="s">
        <v>8224</v>
      </c>
      <c r="F287" t="s">
        <v>8246</v>
      </c>
      <c r="G287">
        <v>1412740868</v>
      </c>
      <c r="H287">
        <v>1410148868</v>
      </c>
      <c r="I287" t="b">
        <v>1</v>
      </c>
      <c r="J287">
        <v>286</v>
      </c>
      <c r="K287" t="b">
        <v>1</v>
      </c>
      <c r="L287" t="s">
        <v>8269</v>
      </c>
      <c r="M287" s="4">
        <v>117</v>
      </c>
      <c r="N287" s="6">
        <v>40.76</v>
      </c>
      <c r="O287" t="s">
        <v>8310</v>
      </c>
      <c r="P287" t="s">
        <v>8315</v>
      </c>
      <c r="Q287" s="10">
        <v>41890.167453703703</v>
      </c>
      <c r="R287" s="10">
        <v>41920.167453703703</v>
      </c>
      <c r="S287" s="12">
        <f t="shared" si="4"/>
        <v>30</v>
      </c>
    </row>
    <row r="288" spans="1:19" x14ac:dyDescent="0.3">
      <c r="A288">
        <v>353</v>
      </c>
      <c r="B288" s="14">
        <v>58425</v>
      </c>
      <c r="C288" s="14">
        <v>63460.18</v>
      </c>
      <c r="D288" s="5" t="s">
        <v>8219</v>
      </c>
      <c r="E288" t="s">
        <v>8224</v>
      </c>
      <c r="F288" t="s">
        <v>8246</v>
      </c>
      <c r="G288">
        <v>1447963219</v>
      </c>
      <c r="H288">
        <v>1445367619</v>
      </c>
      <c r="I288" t="b">
        <v>1</v>
      </c>
      <c r="J288">
        <v>613</v>
      </c>
      <c r="K288" t="b">
        <v>1</v>
      </c>
      <c r="L288" t="s">
        <v>8269</v>
      </c>
      <c r="M288" s="4">
        <v>109</v>
      </c>
      <c r="N288" s="6">
        <v>103.52</v>
      </c>
      <c r="O288" t="s">
        <v>8310</v>
      </c>
      <c r="P288" t="s">
        <v>8315</v>
      </c>
      <c r="Q288" s="10">
        <v>42297.791886574079</v>
      </c>
      <c r="R288" s="10">
        <v>42327.833553240736</v>
      </c>
      <c r="S288" s="12">
        <f t="shared" si="4"/>
        <v>30</v>
      </c>
    </row>
    <row r="289" spans="1:19" x14ac:dyDescent="0.3">
      <c r="A289">
        <v>354</v>
      </c>
      <c r="B289" s="14">
        <v>3500</v>
      </c>
      <c r="C289" s="14">
        <v>3638</v>
      </c>
      <c r="D289" s="5" t="s">
        <v>8219</v>
      </c>
      <c r="E289" t="s">
        <v>8224</v>
      </c>
      <c r="F289" t="s">
        <v>8246</v>
      </c>
      <c r="G289">
        <v>1460141521</v>
      </c>
      <c r="H289">
        <v>1457553121</v>
      </c>
      <c r="I289" t="b">
        <v>1</v>
      </c>
      <c r="J289">
        <v>29</v>
      </c>
      <c r="K289" t="b">
        <v>1</v>
      </c>
      <c r="L289" t="s">
        <v>8269</v>
      </c>
      <c r="M289" s="4">
        <v>104</v>
      </c>
      <c r="N289" s="6">
        <v>125.45</v>
      </c>
      <c r="O289" t="s">
        <v>8310</v>
      </c>
      <c r="P289" t="s">
        <v>8315</v>
      </c>
      <c r="Q289" s="10">
        <v>42438.827789351853</v>
      </c>
      <c r="R289" s="10">
        <v>42468.786122685182</v>
      </c>
      <c r="S289" s="12">
        <f t="shared" si="4"/>
        <v>30</v>
      </c>
    </row>
    <row r="290" spans="1:19" x14ac:dyDescent="0.3">
      <c r="A290">
        <v>355</v>
      </c>
      <c r="B290" s="14">
        <v>35000</v>
      </c>
      <c r="C290" s="14">
        <v>40690</v>
      </c>
      <c r="D290" s="5" t="s">
        <v>8219</v>
      </c>
      <c r="E290" t="s">
        <v>8224</v>
      </c>
      <c r="F290" t="s">
        <v>8246</v>
      </c>
      <c r="G290">
        <v>1417420994</v>
      </c>
      <c r="H290">
        <v>1414738994</v>
      </c>
      <c r="I290" t="b">
        <v>1</v>
      </c>
      <c r="J290">
        <v>165</v>
      </c>
      <c r="K290" t="b">
        <v>1</v>
      </c>
      <c r="L290" t="s">
        <v>8269</v>
      </c>
      <c r="M290" s="4">
        <v>116</v>
      </c>
      <c r="N290" s="6">
        <v>246.61</v>
      </c>
      <c r="O290" t="s">
        <v>8310</v>
      </c>
      <c r="P290" t="s">
        <v>8315</v>
      </c>
      <c r="Q290" s="10">
        <v>41943.293912037036</v>
      </c>
      <c r="R290" s="10">
        <v>41974.3355787037</v>
      </c>
      <c r="S290" s="12">
        <f t="shared" si="4"/>
        <v>31</v>
      </c>
    </row>
    <row r="291" spans="1:19" x14ac:dyDescent="0.3">
      <c r="A291">
        <v>356</v>
      </c>
      <c r="B291" s="14">
        <v>7500</v>
      </c>
      <c r="C291" s="14">
        <v>7701.93</v>
      </c>
      <c r="D291" s="5" t="s">
        <v>8219</v>
      </c>
      <c r="E291" t="s">
        <v>8224</v>
      </c>
      <c r="F291" t="s">
        <v>8246</v>
      </c>
      <c r="G291">
        <v>1458152193</v>
      </c>
      <c r="H291">
        <v>1455563793</v>
      </c>
      <c r="I291" t="b">
        <v>1</v>
      </c>
      <c r="J291">
        <v>97</v>
      </c>
      <c r="K291" t="b">
        <v>1</v>
      </c>
      <c r="L291" t="s">
        <v>8269</v>
      </c>
      <c r="M291" s="4">
        <v>103</v>
      </c>
      <c r="N291" s="6">
        <v>79.400000000000006</v>
      </c>
      <c r="O291" t="s">
        <v>8310</v>
      </c>
      <c r="P291" t="s">
        <v>8315</v>
      </c>
      <c r="Q291" s="10">
        <v>42415.803159722222</v>
      </c>
      <c r="R291" s="10">
        <v>42445.761493055557</v>
      </c>
      <c r="S291" s="12">
        <f t="shared" si="4"/>
        <v>30</v>
      </c>
    </row>
    <row r="292" spans="1:19" x14ac:dyDescent="0.3">
      <c r="A292">
        <v>357</v>
      </c>
      <c r="B292" s="14">
        <v>15000</v>
      </c>
      <c r="C292" s="14">
        <v>26100</v>
      </c>
      <c r="D292" s="5" t="s">
        <v>8219</v>
      </c>
      <c r="E292" t="s">
        <v>8224</v>
      </c>
      <c r="F292" t="s">
        <v>8246</v>
      </c>
      <c r="G292">
        <v>1429852797</v>
      </c>
      <c r="H292">
        <v>1426396797</v>
      </c>
      <c r="I292" t="b">
        <v>1</v>
      </c>
      <c r="J292">
        <v>303</v>
      </c>
      <c r="K292" t="b">
        <v>1</v>
      </c>
      <c r="L292" t="s">
        <v>8269</v>
      </c>
      <c r="M292" s="4">
        <v>174</v>
      </c>
      <c r="N292" s="6">
        <v>86.14</v>
      </c>
      <c r="O292" t="s">
        <v>8310</v>
      </c>
      <c r="P292" t="s">
        <v>8315</v>
      </c>
      <c r="Q292" s="10">
        <v>42078.222187499996</v>
      </c>
      <c r="R292" s="10">
        <v>42118.222187499996</v>
      </c>
      <c r="S292" s="12">
        <f t="shared" si="4"/>
        <v>40</v>
      </c>
    </row>
    <row r="293" spans="1:19" x14ac:dyDescent="0.3">
      <c r="A293">
        <v>358</v>
      </c>
      <c r="B293" s="14">
        <v>50000</v>
      </c>
      <c r="C293" s="14">
        <v>51544</v>
      </c>
      <c r="D293" s="5" t="s">
        <v>8219</v>
      </c>
      <c r="E293" t="s">
        <v>8224</v>
      </c>
      <c r="F293" t="s">
        <v>8246</v>
      </c>
      <c r="G293">
        <v>1466002800</v>
      </c>
      <c r="H293">
        <v>1463517521</v>
      </c>
      <c r="I293" t="b">
        <v>1</v>
      </c>
      <c r="J293">
        <v>267</v>
      </c>
      <c r="K293" t="b">
        <v>1</v>
      </c>
      <c r="L293" t="s">
        <v>8269</v>
      </c>
      <c r="M293" s="4">
        <v>103</v>
      </c>
      <c r="N293" s="6">
        <v>193.05</v>
      </c>
      <c r="O293" t="s">
        <v>8310</v>
      </c>
      <c r="P293" t="s">
        <v>8315</v>
      </c>
      <c r="Q293" s="10">
        <v>42507.860196759255</v>
      </c>
      <c r="R293" s="10">
        <v>42536.625</v>
      </c>
      <c r="S293" s="12">
        <f t="shared" si="4"/>
        <v>29</v>
      </c>
    </row>
    <row r="294" spans="1:19" x14ac:dyDescent="0.3">
      <c r="A294">
        <v>359</v>
      </c>
      <c r="B294" s="14">
        <v>24200</v>
      </c>
      <c r="C294" s="14">
        <v>25375</v>
      </c>
      <c r="D294" s="5" t="s">
        <v>8219</v>
      </c>
      <c r="E294" t="s">
        <v>8224</v>
      </c>
      <c r="F294" t="s">
        <v>8246</v>
      </c>
      <c r="G294">
        <v>1415941920</v>
      </c>
      <c r="H294">
        <v>1414028490</v>
      </c>
      <c r="I294" t="b">
        <v>1</v>
      </c>
      <c r="J294">
        <v>302</v>
      </c>
      <c r="K294" t="b">
        <v>1</v>
      </c>
      <c r="L294" t="s">
        <v>8269</v>
      </c>
      <c r="M294" s="4">
        <v>105</v>
      </c>
      <c r="N294" s="6">
        <v>84.02</v>
      </c>
      <c r="O294" t="s">
        <v>8310</v>
      </c>
      <c r="P294" t="s">
        <v>8315</v>
      </c>
      <c r="Q294" s="10">
        <v>41935.070486111108</v>
      </c>
      <c r="R294" s="10">
        <v>41957.216666666667</v>
      </c>
      <c r="S294" s="12">
        <f t="shared" si="4"/>
        <v>22</v>
      </c>
    </row>
    <row r="295" spans="1:19" x14ac:dyDescent="0.3">
      <c r="A295">
        <v>360</v>
      </c>
      <c r="B295" s="14">
        <v>12000</v>
      </c>
      <c r="C295" s="14">
        <v>12165</v>
      </c>
      <c r="D295" s="5" t="s">
        <v>8219</v>
      </c>
      <c r="E295" t="s">
        <v>8224</v>
      </c>
      <c r="F295" t="s">
        <v>8246</v>
      </c>
      <c r="G295">
        <v>1437621060</v>
      </c>
      <c r="H295">
        <v>1433799180</v>
      </c>
      <c r="I295" t="b">
        <v>0</v>
      </c>
      <c r="J295">
        <v>87</v>
      </c>
      <c r="K295" t="b">
        <v>1</v>
      </c>
      <c r="L295" t="s">
        <v>8269</v>
      </c>
      <c r="M295" s="4">
        <v>101</v>
      </c>
      <c r="N295" s="6">
        <v>139.83000000000001</v>
      </c>
      <c r="O295" t="s">
        <v>8310</v>
      </c>
      <c r="P295" t="s">
        <v>8315</v>
      </c>
      <c r="Q295" s="10">
        <v>42163.897916666669</v>
      </c>
      <c r="R295" s="10">
        <v>42208.132638888885</v>
      </c>
      <c r="S295" s="12">
        <f t="shared" si="4"/>
        <v>44</v>
      </c>
    </row>
    <row r="296" spans="1:19" x14ac:dyDescent="0.3">
      <c r="A296">
        <v>361</v>
      </c>
      <c r="B296" s="14">
        <v>35000</v>
      </c>
      <c r="C296" s="14">
        <v>38876.949999999997</v>
      </c>
      <c r="D296" s="5" t="s">
        <v>8219</v>
      </c>
      <c r="E296" t="s">
        <v>8224</v>
      </c>
      <c r="F296" t="s">
        <v>8246</v>
      </c>
      <c r="G296">
        <v>1416704506</v>
      </c>
      <c r="H296">
        <v>1414108906</v>
      </c>
      <c r="I296" t="b">
        <v>0</v>
      </c>
      <c r="J296">
        <v>354</v>
      </c>
      <c r="K296" t="b">
        <v>1</v>
      </c>
      <c r="L296" t="s">
        <v>8269</v>
      </c>
      <c r="M296" s="4">
        <v>111</v>
      </c>
      <c r="N296" s="6">
        <v>109.82</v>
      </c>
      <c r="O296" t="s">
        <v>8310</v>
      </c>
      <c r="P296" t="s">
        <v>8315</v>
      </c>
      <c r="Q296" s="10">
        <v>41936.001226851848</v>
      </c>
      <c r="R296" s="10">
        <v>41966.042893518519</v>
      </c>
      <c r="S296" s="12">
        <f t="shared" si="4"/>
        <v>30</v>
      </c>
    </row>
    <row r="297" spans="1:19" x14ac:dyDescent="0.3">
      <c r="A297">
        <v>362</v>
      </c>
      <c r="B297" s="14">
        <v>9665</v>
      </c>
      <c r="C297" s="14">
        <v>12000</v>
      </c>
      <c r="D297" s="5" t="s">
        <v>8219</v>
      </c>
      <c r="E297" t="s">
        <v>8224</v>
      </c>
      <c r="F297" t="s">
        <v>8246</v>
      </c>
      <c r="G297">
        <v>1407456000</v>
      </c>
      <c r="H297">
        <v>1405573391</v>
      </c>
      <c r="I297" t="b">
        <v>0</v>
      </c>
      <c r="J297">
        <v>86</v>
      </c>
      <c r="K297" t="b">
        <v>1</v>
      </c>
      <c r="L297" t="s">
        <v>8269</v>
      </c>
      <c r="M297" s="4">
        <v>124</v>
      </c>
      <c r="N297" s="6">
        <v>139.53</v>
      </c>
      <c r="O297" t="s">
        <v>8310</v>
      </c>
      <c r="P297" t="s">
        <v>8315</v>
      </c>
      <c r="Q297" s="10">
        <v>41837.210543981484</v>
      </c>
      <c r="R297" s="10">
        <v>41859</v>
      </c>
      <c r="S297" s="12">
        <f t="shared" si="4"/>
        <v>22</v>
      </c>
    </row>
    <row r="298" spans="1:19" x14ac:dyDescent="0.3">
      <c r="A298">
        <v>363</v>
      </c>
      <c r="B298" s="14">
        <v>8925</v>
      </c>
      <c r="C298" s="14">
        <v>9044</v>
      </c>
      <c r="D298" s="5" t="s">
        <v>8219</v>
      </c>
      <c r="E298" t="s">
        <v>8224</v>
      </c>
      <c r="F298" t="s">
        <v>8246</v>
      </c>
      <c r="G298">
        <v>1272828120</v>
      </c>
      <c r="H298">
        <v>1268934736</v>
      </c>
      <c r="I298" t="b">
        <v>0</v>
      </c>
      <c r="J298">
        <v>26</v>
      </c>
      <c r="K298" t="b">
        <v>1</v>
      </c>
      <c r="L298" t="s">
        <v>8269</v>
      </c>
      <c r="M298" s="4">
        <v>101</v>
      </c>
      <c r="N298" s="6">
        <v>347.85</v>
      </c>
      <c r="O298" t="s">
        <v>8310</v>
      </c>
      <c r="P298" t="s">
        <v>8315</v>
      </c>
      <c r="Q298" s="10">
        <v>40255.744629629626</v>
      </c>
      <c r="R298" s="10">
        <v>40300.806944444441</v>
      </c>
      <c r="S298" s="12">
        <f t="shared" si="4"/>
        <v>45</v>
      </c>
    </row>
    <row r="299" spans="1:19" x14ac:dyDescent="0.3">
      <c r="A299">
        <v>364</v>
      </c>
      <c r="B299" s="14">
        <v>7000</v>
      </c>
      <c r="C299" s="14">
        <v>7711.3</v>
      </c>
      <c r="D299" s="5" t="s">
        <v>8219</v>
      </c>
      <c r="E299" t="s">
        <v>8224</v>
      </c>
      <c r="F299" t="s">
        <v>8246</v>
      </c>
      <c r="G299">
        <v>1403323140</v>
      </c>
      <c r="H299">
        <v>1400704672</v>
      </c>
      <c r="I299" t="b">
        <v>0</v>
      </c>
      <c r="J299">
        <v>113</v>
      </c>
      <c r="K299" t="b">
        <v>1</v>
      </c>
      <c r="L299" t="s">
        <v>8269</v>
      </c>
      <c r="M299" s="4">
        <v>110</v>
      </c>
      <c r="N299" s="6">
        <v>68.239999999999995</v>
      </c>
      <c r="O299" t="s">
        <v>8310</v>
      </c>
      <c r="P299" t="s">
        <v>8315</v>
      </c>
      <c r="Q299" s="10">
        <v>41780.859629629631</v>
      </c>
      <c r="R299" s="10">
        <v>41811.165972222225</v>
      </c>
      <c r="S299" s="12">
        <f t="shared" si="4"/>
        <v>30</v>
      </c>
    </row>
    <row r="300" spans="1:19" x14ac:dyDescent="0.3">
      <c r="A300">
        <v>366</v>
      </c>
      <c r="B300" s="14">
        <v>38000</v>
      </c>
      <c r="C300" s="14">
        <v>38500</v>
      </c>
      <c r="D300" s="5" t="s">
        <v>8219</v>
      </c>
      <c r="E300" t="s">
        <v>8224</v>
      </c>
      <c r="F300" t="s">
        <v>8246</v>
      </c>
      <c r="G300">
        <v>1337540518</v>
      </c>
      <c r="H300">
        <v>1334948518</v>
      </c>
      <c r="I300" t="b">
        <v>0</v>
      </c>
      <c r="J300">
        <v>134</v>
      </c>
      <c r="K300" t="b">
        <v>1</v>
      </c>
      <c r="L300" t="s">
        <v>8269</v>
      </c>
      <c r="M300" s="4">
        <v>101</v>
      </c>
      <c r="N300" s="6">
        <v>287.31</v>
      </c>
      <c r="O300" t="s">
        <v>8310</v>
      </c>
      <c r="P300" t="s">
        <v>8315</v>
      </c>
      <c r="Q300" s="10">
        <v>41019.793032407404</v>
      </c>
      <c r="R300" s="10">
        <v>41049.793032407404</v>
      </c>
      <c r="S300" s="12">
        <f t="shared" si="4"/>
        <v>30</v>
      </c>
    </row>
    <row r="301" spans="1:19" x14ac:dyDescent="0.3">
      <c r="A301">
        <v>367</v>
      </c>
      <c r="B301" s="14">
        <v>10000</v>
      </c>
      <c r="C301" s="14">
        <v>10335.01</v>
      </c>
      <c r="D301" s="5" t="s">
        <v>8219</v>
      </c>
      <c r="E301" t="s">
        <v>8224</v>
      </c>
      <c r="F301" t="s">
        <v>8246</v>
      </c>
      <c r="G301">
        <v>1367384340</v>
      </c>
      <c r="H301">
        <v>1363960278</v>
      </c>
      <c r="I301" t="b">
        <v>0</v>
      </c>
      <c r="J301">
        <v>119</v>
      </c>
      <c r="K301" t="b">
        <v>1</v>
      </c>
      <c r="L301" t="s">
        <v>8269</v>
      </c>
      <c r="M301" s="4">
        <v>103</v>
      </c>
      <c r="N301" s="6">
        <v>86.85</v>
      </c>
      <c r="O301" t="s">
        <v>8310</v>
      </c>
      <c r="P301" t="s">
        <v>8315</v>
      </c>
      <c r="Q301" s="10">
        <v>41355.577291666668</v>
      </c>
      <c r="R301" s="10">
        <v>41395.207638888889</v>
      </c>
      <c r="S301" s="12">
        <f t="shared" si="4"/>
        <v>40</v>
      </c>
    </row>
    <row r="302" spans="1:19" x14ac:dyDescent="0.3">
      <c r="A302">
        <v>368</v>
      </c>
      <c r="B302" s="14">
        <v>12500</v>
      </c>
      <c r="C302" s="14">
        <v>13014</v>
      </c>
      <c r="D302" s="5" t="s">
        <v>8219</v>
      </c>
      <c r="E302" t="s">
        <v>8224</v>
      </c>
      <c r="F302" t="s">
        <v>8246</v>
      </c>
      <c r="G302">
        <v>1426426322</v>
      </c>
      <c r="H302">
        <v>1423405922</v>
      </c>
      <c r="I302" t="b">
        <v>0</v>
      </c>
      <c r="J302">
        <v>159</v>
      </c>
      <c r="K302" t="b">
        <v>1</v>
      </c>
      <c r="L302" t="s">
        <v>8269</v>
      </c>
      <c r="M302" s="4">
        <v>104</v>
      </c>
      <c r="N302" s="6">
        <v>81.849999999999994</v>
      </c>
      <c r="O302" t="s">
        <v>8310</v>
      </c>
      <c r="P302" t="s">
        <v>8315</v>
      </c>
      <c r="Q302" s="10">
        <v>42043.605578703704</v>
      </c>
      <c r="R302" s="10">
        <v>42078.563912037032</v>
      </c>
      <c r="S302" s="12">
        <f t="shared" si="4"/>
        <v>35</v>
      </c>
    </row>
    <row r="303" spans="1:19" x14ac:dyDescent="0.3">
      <c r="A303">
        <v>369</v>
      </c>
      <c r="B303" s="14">
        <v>6500</v>
      </c>
      <c r="C303" s="14">
        <v>7160.12</v>
      </c>
      <c r="D303" s="5" t="s">
        <v>8219</v>
      </c>
      <c r="E303" t="s">
        <v>8224</v>
      </c>
      <c r="F303" t="s">
        <v>8246</v>
      </c>
      <c r="G303">
        <v>1326633269</v>
      </c>
      <c r="H303">
        <v>1324041269</v>
      </c>
      <c r="I303" t="b">
        <v>0</v>
      </c>
      <c r="J303">
        <v>167</v>
      </c>
      <c r="K303" t="b">
        <v>1</v>
      </c>
      <c r="L303" t="s">
        <v>8269</v>
      </c>
      <c r="M303" s="4">
        <v>110</v>
      </c>
      <c r="N303" s="6">
        <v>42.87</v>
      </c>
      <c r="O303" t="s">
        <v>8310</v>
      </c>
      <c r="P303" t="s">
        <v>8315</v>
      </c>
      <c r="Q303" s="10">
        <v>40893.551724537036</v>
      </c>
      <c r="R303" s="10">
        <v>40923.551724537036</v>
      </c>
      <c r="S303" s="12">
        <f t="shared" si="4"/>
        <v>30</v>
      </c>
    </row>
    <row r="304" spans="1:19" x14ac:dyDescent="0.3">
      <c r="A304">
        <v>370</v>
      </c>
      <c r="B304" s="14">
        <v>25000</v>
      </c>
      <c r="C304" s="14">
        <v>30505</v>
      </c>
      <c r="D304" s="5" t="s">
        <v>8219</v>
      </c>
      <c r="E304" t="s">
        <v>8224</v>
      </c>
      <c r="F304" t="s">
        <v>8246</v>
      </c>
      <c r="G304">
        <v>1483729500</v>
      </c>
      <c r="H304">
        <v>1481137500</v>
      </c>
      <c r="I304" t="b">
        <v>0</v>
      </c>
      <c r="J304">
        <v>43</v>
      </c>
      <c r="K304" t="b">
        <v>1</v>
      </c>
      <c r="L304" t="s">
        <v>8269</v>
      </c>
      <c r="M304" s="4">
        <v>122</v>
      </c>
      <c r="N304" s="6">
        <v>709.42</v>
      </c>
      <c r="O304" t="s">
        <v>8310</v>
      </c>
      <c r="P304" t="s">
        <v>8315</v>
      </c>
      <c r="Q304" s="10">
        <v>42711.795138888891</v>
      </c>
      <c r="R304" s="10">
        <v>42741.795138888891</v>
      </c>
      <c r="S304" s="12">
        <f t="shared" si="4"/>
        <v>30</v>
      </c>
    </row>
    <row r="305" spans="1:19" x14ac:dyDescent="0.3">
      <c r="A305">
        <v>371</v>
      </c>
      <c r="B305" s="14">
        <v>150000</v>
      </c>
      <c r="C305" s="14">
        <v>171253</v>
      </c>
      <c r="D305" s="5" t="s">
        <v>8219</v>
      </c>
      <c r="E305" t="s">
        <v>8224</v>
      </c>
      <c r="F305" t="s">
        <v>8246</v>
      </c>
      <c r="G305">
        <v>1359743139</v>
      </c>
      <c r="H305">
        <v>1355855139</v>
      </c>
      <c r="I305" t="b">
        <v>0</v>
      </c>
      <c r="J305">
        <v>1062</v>
      </c>
      <c r="K305" t="b">
        <v>1</v>
      </c>
      <c r="L305" t="s">
        <v>8269</v>
      </c>
      <c r="M305" s="4">
        <v>114</v>
      </c>
      <c r="N305" s="6">
        <v>161.26</v>
      </c>
      <c r="O305" t="s">
        <v>8310</v>
      </c>
      <c r="P305" t="s">
        <v>8315</v>
      </c>
      <c r="Q305" s="10">
        <v>41261.767812500002</v>
      </c>
      <c r="R305" s="10">
        <v>41306.767812500002</v>
      </c>
      <c r="S305" s="12">
        <f t="shared" si="4"/>
        <v>45</v>
      </c>
    </row>
    <row r="306" spans="1:19" x14ac:dyDescent="0.3">
      <c r="A306">
        <v>373</v>
      </c>
      <c r="B306" s="14">
        <v>7500</v>
      </c>
      <c r="C306" s="14">
        <v>8000</v>
      </c>
      <c r="D306" s="5" t="s">
        <v>8219</v>
      </c>
      <c r="E306" t="s">
        <v>8224</v>
      </c>
      <c r="F306" t="s">
        <v>8246</v>
      </c>
      <c r="G306">
        <v>1342648398</v>
      </c>
      <c r="H306">
        <v>1340056398</v>
      </c>
      <c r="I306" t="b">
        <v>0</v>
      </c>
      <c r="J306">
        <v>89</v>
      </c>
      <c r="K306" t="b">
        <v>1</v>
      </c>
      <c r="L306" t="s">
        <v>8269</v>
      </c>
      <c r="M306" s="4">
        <v>107</v>
      </c>
      <c r="N306" s="6">
        <v>89.89</v>
      </c>
      <c r="O306" t="s">
        <v>8310</v>
      </c>
      <c r="P306" t="s">
        <v>8315</v>
      </c>
      <c r="Q306" s="10">
        <v>41078.91201388889</v>
      </c>
      <c r="R306" s="10">
        <v>41108.91201388889</v>
      </c>
      <c r="S306" s="12">
        <f t="shared" si="4"/>
        <v>30</v>
      </c>
    </row>
    <row r="307" spans="1:19" x14ac:dyDescent="0.3">
      <c r="A307">
        <v>374</v>
      </c>
      <c r="B307" s="14">
        <v>6000</v>
      </c>
      <c r="C307" s="14">
        <v>7839</v>
      </c>
      <c r="D307" s="5" t="s">
        <v>8219</v>
      </c>
      <c r="E307" t="s">
        <v>8224</v>
      </c>
      <c r="F307" t="s">
        <v>8246</v>
      </c>
      <c r="G307">
        <v>1316208031</v>
      </c>
      <c r="H307">
        <v>1312320031</v>
      </c>
      <c r="I307" t="b">
        <v>0</v>
      </c>
      <c r="J307">
        <v>174</v>
      </c>
      <c r="K307" t="b">
        <v>1</v>
      </c>
      <c r="L307" t="s">
        <v>8269</v>
      </c>
      <c r="M307" s="4">
        <v>131</v>
      </c>
      <c r="N307" s="6">
        <v>45.05</v>
      </c>
      <c r="O307" t="s">
        <v>8310</v>
      </c>
      <c r="P307" t="s">
        <v>8315</v>
      </c>
      <c r="Q307" s="10">
        <v>40757.889247685183</v>
      </c>
      <c r="R307" s="10">
        <v>40802.889247685183</v>
      </c>
      <c r="S307" s="12">
        <f t="shared" si="4"/>
        <v>45</v>
      </c>
    </row>
    <row r="308" spans="1:19" x14ac:dyDescent="0.3">
      <c r="A308">
        <v>375</v>
      </c>
      <c r="B308" s="14">
        <v>500</v>
      </c>
      <c r="C308" s="14">
        <v>600</v>
      </c>
      <c r="D308" s="5" t="s">
        <v>8219</v>
      </c>
      <c r="E308" t="s">
        <v>8224</v>
      </c>
      <c r="F308" t="s">
        <v>8246</v>
      </c>
      <c r="G308">
        <v>1393694280</v>
      </c>
      <c r="H308">
        <v>1390088311</v>
      </c>
      <c r="I308" t="b">
        <v>0</v>
      </c>
      <c r="J308">
        <v>14</v>
      </c>
      <c r="K308" t="b">
        <v>1</v>
      </c>
      <c r="L308" t="s">
        <v>8269</v>
      </c>
      <c r="M308" s="4">
        <v>120</v>
      </c>
      <c r="N308" s="6">
        <v>42.86</v>
      </c>
      <c r="O308" t="s">
        <v>8310</v>
      </c>
      <c r="P308" t="s">
        <v>8315</v>
      </c>
      <c r="Q308" s="10">
        <v>41657.985081018516</v>
      </c>
      <c r="R308" s="10">
        <v>41699.720833333333</v>
      </c>
      <c r="S308" s="12">
        <f t="shared" si="4"/>
        <v>42</v>
      </c>
    </row>
    <row r="309" spans="1:19" x14ac:dyDescent="0.3">
      <c r="A309">
        <v>377</v>
      </c>
      <c r="B309" s="14">
        <v>12000</v>
      </c>
      <c r="C309" s="14">
        <v>13728</v>
      </c>
      <c r="D309" s="5" t="s">
        <v>8219</v>
      </c>
      <c r="E309" t="s">
        <v>8224</v>
      </c>
      <c r="F309" t="s">
        <v>8246</v>
      </c>
      <c r="G309">
        <v>1447484460</v>
      </c>
      <c r="H309">
        <v>1444888868</v>
      </c>
      <c r="I309" t="b">
        <v>0</v>
      </c>
      <c r="J309">
        <v>133</v>
      </c>
      <c r="K309" t="b">
        <v>1</v>
      </c>
      <c r="L309" t="s">
        <v>8269</v>
      </c>
      <c r="M309" s="4">
        <v>114</v>
      </c>
      <c r="N309" s="6">
        <v>103.22</v>
      </c>
      <c r="O309" t="s">
        <v>8310</v>
      </c>
      <c r="P309" t="s">
        <v>8315</v>
      </c>
      <c r="Q309" s="10">
        <v>42292.250787037032</v>
      </c>
      <c r="R309" s="10">
        <v>42322.292361111111</v>
      </c>
      <c r="S309" s="12">
        <f t="shared" si="4"/>
        <v>30</v>
      </c>
    </row>
    <row r="310" spans="1:19" x14ac:dyDescent="0.3">
      <c r="A310">
        <v>379</v>
      </c>
      <c r="B310" s="14">
        <v>15000</v>
      </c>
      <c r="C310" s="14">
        <v>17412</v>
      </c>
      <c r="D310" s="5" t="s">
        <v>8219</v>
      </c>
      <c r="E310" t="s">
        <v>8224</v>
      </c>
      <c r="F310" t="s">
        <v>8246</v>
      </c>
      <c r="G310">
        <v>1336062672</v>
      </c>
      <c r="H310">
        <v>1332174672</v>
      </c>
      <c r="I310" t="b">
        <v>0</v>
      </c>
      <c r="J310">
        <v>149</v>
      </c>
      <c r="K310" t="b">
        <v>1</v>
      </c>
      <c r="L310" t="s">
        <v>8269</v>
      </c>
      <c r="M310" s="4">
        <v>116</v>
      </c>
      <c r="N310" s="6">
        <v>116.86</v>
      </c>
      <c r="O310" t="s">
        <v>8310</v>
      </c>
      <c r="P310" t="s">
        <v>8315</v>
      </c>
      <c r="Q310" s="10">
        <v>40987.688333333332</v>
      </c>
      <c r="R310" s="10">
        <v>41032.688333333332</v>
      </c>
      <c r="S310" s="12">
        <f t="shared" si="4"/>
        <v>45</v>
      </c>
    </row>
    <row r="311" spans="1:19" x14ac:dyDescent="0.3">
      <c r="A311">
        <v>380</v>
      </c>
      <c r="B311" s="14">
        <v>4000</v>
      </c>
      <c r="C311" s="14">
        <v>5660</v>
      </c>
      <c r="D311" s="5" t="s">
        <v>8219</v>
      </c>
      <c r="E311" t="s">
        <v>8224</v>
      </c>
      <c r="F311" t="s">
        <v>8246</v>
      </c>
      <c r="G311">
        <v>1453569392</v>
      </c>
      <c r="H311">
        <v>1451409392</v>
      </c>
      <c r="I311" t="b">
        <v>0</v>
      </c>
      <c r="J311">
        <v>49</v>
      </c>
      <c r="K311" t="b">
        <v>1</v>
      </c>
      <c r="L311" t="s">
        <v>8269</v>
      </c>
      <c r="M311" s="4">
        <v>142</v>
      </c>
      <c r="N311" s="6">
        <v>115.51</v>
      </c>
      <c r="O311" t="s">
        <v>8310</v>
      </c>
      <c r="P311" t="s">
        <v>8315</v>
      </c>
      <c r="Q311" s="10">
        <v>42367.719814814816</v>
      </c>
      <c r="R311" s="10">
        <v>42392.719814814816</v>
      </c>
      <c r="S311" s="12">
        <f t="shared" si="4"/>
        <v>25</v>
      </c>
    </row>
    <row r="312" spans="1:19" x14ac:dyDescent="0.3">
      <c r="A312">
        <v>381</v>
      </c>
      <c r="B312" s="14">
        <v>25000</v>
      </c>
      <c r="C312" s="14">
        <v>26182.5</v>
      </c>
      <c r="D312" s="5" t="s">
        <v>8219</v>
      </c>
      <c r="E312" t="s">
        <v>8224</v>
      </c>
      <c r="F312" t="s">
        <v>8246</v>
      </c>
      <c r="G312">
        <v>1343624400</v>
      </c>
      <c r="H312">
        <v>1340642717</v>
      </c>
      <c r="I312" t="b">
        <v>0</v>
      </c>
      <c r="J312">
        <v>251</v>
      </c>
      <c r="K312" t="b">
        <v>1</v>
      </c>
      <c r="L312" t="s">
        <v>8269</v>
      </c>
      <c r="M312" s="4">
        <v>105</v>
      </c>
      <c r="N312" s="6">
        <v>104.31</v>
      </c>
      <c r="O312" t="s">
        <v>8310</v>
      </c>
      <c r="P312" t="s">
        <v>8315</v>
      </c>
      <c r="Q312" s="10">
        <v>41085.698113425926</v>
      </c>
      <c r="R312" s="10">
        <v>41120.208333333336</v>
      </c>
      <c r="S312" s="12">
        <f t="shared" si="4"/>
        <v>35</v>
      </c>
    </row>
    <row r="313" spans="1:19" x14ac:dyDescent="0.3">
      <c r="A313">
        <v>382</v>
      </c>
      <c r="B313" s="14">
        <v>600</v>
      </c>
      <c r="C313" s="14">
        <v>1535</v>
      </c>
      <c r="D313" s="5" t="s">
        <v>8219</v>
      </c>
      <c r="E313" t="s">
        <v>8224</v>
      </c>
      <c r="F313" t="s">
        <v>8246</v>
      </c>
      <c r="G313">
        <v>1346950900</v>
      </c>
      <c r="H313">
        <v>1345741300</v>
      </c>
      <c r="I313" t="b">
        <v>0</v>
      </c>
      <c r="J313">
        <v>22</v>
      </c>
      <c r="K313" t="b">
        <v>1</v>
      </c>
      <c r="L313" t="s">
        <v>8269</v>
      </c>
      <c r="M313" s="4">
        <v>256</v>
      </c>
      <c r="N313" s="6">
        <v>69.77</v>
      </c>
      <c r="O313" t="s">
        <v>8310</v>
      </c>
      <c r="P313" t="s">
        <v>8315</v>
      </c>
      <c r="Q313" s="10">
        <v>41144.709490740745</v>
      </c>
      <c r="R313" s="10">
        <v>41158.709490740745</v>
      </c>
      <c r="S313" s="12">
        <f t="shared" si="4"/>
        <v>14</v>
      </c>
    </row>
    <row r="314" spans="1:19" x14ac:dyDescent="0.3">
      <c r="A314">
        <v>383</v>
      </c>
      <c r="B314" s="14">
        <v>999</v>
      </c>
      <c r="C314" s="14">
        <v>2065</v>
      </c>
      <c r="D314" s="5" t="s">
        <v>8219</v>
      </c>
      <c r="E314" t="s">
        <v>8224</v>
      </c>
      <c r="F314" t="s">
        <v>8246</v>
      </c>
      <c r="G314">
        <v>1400467759</v>
      </c>
      <c r="H314">
        <v>1398480559</v>
      </c>
      <c r="I314" t="b">
        <v>0</v>
      </c>
      <c r="J314">
        <v>48</v>
      </c>
      <c r="K314" t="b">
        <v>1</v>
      </c>
      <c r="L314" t="s">
        <v>8269</v>
      </c>
      <c r="M314" s="4">
        <v>207</v>
      </c>
      <c r="N314" s="6">
        <v>43.02</v>
      </c>
      <c r="O314" t="s">
        <v>8310</v>
      </c>
      <c r="P314" t="s">
        <v>8315</v>
      </c>
      <c r="Q314" s="10">
        <v>41755.117581018516</v>
      </c>
      <c r="R314" s="10">
        <v>41778.117581018516</v>
      </c>
      <c r="S314" s="12">
        <f t="shared" si="4"/>
        <v>23</v>
      </c>
    </row>
    <row r="315" spans="1:19" x14ac:dyDescent="0.3">
      <c r="A315">
        <v>384</v>
      </c>
      <c r="B315" s="14">
        <v>20000</v>
      </c>
      <c r="C315" s="14">
        <v>22421</v>
      </c>
      <c r="D315" s="5" t="s">
        <v>8219</v>
      </c>
      <c r="E315" t="s">
        <v>8224</v>
      </c>
      <c r="F315" t="s">
        <v>8246</v>
      </c>
      <c r="G315">
        <v>1420569947</v>
      </c>
      <c r="H315">
        <v>1417977947</v>
      </c>
      <c r="I315" t="b">
        <v>0</v>
      </c>
      <c r="J315">
        <v>383</v>
      </c>
      <c r="K315" t="b">
        <v>1</v>
      </c>
      <c r="L315" t="s">
        <v>8269</v>
      </c>
      <c r="M315" s="4">
        <v>112</v>
      </c>
      <c r="N315" s="6">
        <v>58.54</v>
      </c>
      <c r="O315" t="s">
        <v>8310</v>
      </c>
      <c r="P315" t="s">
        <v>8315</v>
      </c>
      <c r="Q315" s="10">
        <v>41980.781793981485</v>
      </c>
      <c r="R315" s="10">
        <v>42010.781793981485</v>
      </c>
      <c r="S315" s="12">
        <f t="shared" si="4"/>
        <v>30</v>
      </c>
    </row>
    <row r="316" spans="1:19" x14ac:dyDescent="0.3">
      <c r="A316">
        <v>385</v>
      </c>
      <c r="B316" s="14">
        <v>25000</v>
      </c>
      <c r="C316" s="14">
        <v>26495.5</v>
      </c>
      <c r="D316" s="5" t="s">
        <v>8219</v>
      </c>
      <c r="E316" t="s">
        <v>8224</v>
      </c>
      <c r="F316" t="s">
        <v>8246</v>
      </c>
      <c r="G316">
        <v>1416582101</v>
      </c>
      <c r="H316">
        <v>1413986501</v>
      </c>
      <c r="I316" t="b">
        <v>0</v>
      </c>
      <c r="J316">
        <v>237</v>
      </c>
      <c r="K316" t="b">
        <v>1</v>
      </c>
      <c r="L316" t="s">
        <v>8269</v>
      </c>
      <c r="M316" s="4">
        <v>106</v>
      </c>
      <c r="N316" s="6">
        <v>111.8</v>
      </c>
      <c r="O316" t="s">
        <v>8310</v>
      </c>
      <c r="P316" t="s">
        <v>8315</v>
      </c>
      <c r="Q316" s="10">
        <v>41934.584502314814</v>
      </c>
      <c r="R316" s="10">
        <v>41964.626168981486</v>
      </c>
      <c r="S316" s="12">
        <f t="shared" si="4"/>
        <v>30</v>
      </c>
    </row>
    <row r="317" spans="1:19" x14ac:dyDescent="0.3">
      <c r="A317">
        <v>386</v>
      </c>
      <c r="B317" s="14">
        <v>600</v>
      </c>
      <c r="C317" s="14">
        <v>601</v>
      </c>
      <c r="D317" s="5" t="s">
        <v>8219</v>
      </c>
      <c r="E317" t="s">
        <v>8224</v>
      </c>
      <c r="F317" t="s">
        <v>8246</v>
      </c>
      <c r="G317">
        <v>1439246991</v>
      </c>
      <c r="H317">
        <v>1437950991</v>
      </c>
      <c r="I317" t="b">
        <v>0</v>
      </c>
      <c r="J317">
        <v>13</v>
      </c>
      <c r="K317" t="b">
        <v>1</v>
      </c>
      <c r="L317" t="s">
        <v>8269</v>
      </c>
      <c r="M317" s="4">
        <v>100</v>
      </c>
      <c r="N317" s="6">
        <v>46.23</v>
      </c>
      <c r="O317" t="s">
        <v>8310</v>
      </c>
      <c r="P317" t="s">
        <v>8315</v>
      </c>
      <c r="Q317" s="10">
        <v>42211.951284722221</v>
      </c>
      <c r="R317" s="10">
        <v>42226.951284722221</v>
      </c>
      <c r="S317" s="12">
        <f t="shared" si="4"/>
        <v>15</v>
      </c>
    </row>
    <row r="318" spans="1:19" x14ac:dyDescent="0.3">
      <c r="A318">
        <v>387</v>
      </c>
      <c r="B318" s="14">
        <v>38000</v>
      </c>
      <c r="C318" s="14">
        <v>81316</v>
      </c>
      <c r="D318" s="5" t="s">
        <v>8219</v>
      </c>
      <c r="E318" t="s">
        <v>8224</v>
      </c>
      <c r="F318" t="s">
        <v>8246</v>
      </c>
      <c r="G318">
        <v>1439618400</v>
      </c>
      <c r="H318">
        <v>1436976858</v>
      </c>
      <c r="I318" t="b">
        <v>0</v>
      </c>
      <c r="J318">
        <v>562</v>
      </c>
      <c r="K318" t="b">
        <v>1</v>
      </c>
      <c r="L318" t="s">
        <v>8269</v>
      </c>
      <c r="M318" s="4">
        <v>214</v>
      </c>
      <c r="N318" s="6">
        <v>144.69</v>
      </c>
      <c r="O318" t="s">
        <v>8310</v>
      </c>
      <c r="P318" t="s">
        <v>8315</v>
      </c>
      <c r="Q318" s="10">
        <v>42200.67659722222</v>
      </c>
      <c r="R318" s="10">
        <v>42231.25</v>
      </c>
      <c r="S318" s="12">
        <f t="shared" si="4"/>
        <v>31</v>
      </c>
    </row>
    <row r="319" spans="1:19" x14ac:dyDescent="0.3">
      <c r="A319">
        <v>388</v>
      </c>
      <c r="B319" s="14">
        <v>5000</v>
      </c>
      <c r="C319" s="14">
        <v>6308</v>
      </c>
      <c r="D319" s="5" t="s">
        <v>8219</v>
      </c>
      <c r="E319" t="s">
        <v>8224</v>
      </c>
      <c r="F319" t="s">
        <v>8246</v>
      </c>
      <c r="G319">
        <v>1469670580</v>
      </c>
      <c r="H319">
        <v>1467078580</v>
      </c>
      <c r="I319" t="b">
        <v>0</v>
      </c>
      <c r="J319">
        <v>71</v>
      </c>
      <c r="K319" t="b">
        <v>1</v>
      </c>
      <c r="L319" t="s">
        <v>8269</v>
      </c>
      <c r="M319" s="4">
        <v>126</v>
      </c>
      <c r="N319" s="6">
        <v>88.85</v>
      </c>
      <c r="O319" t="s">
        <v>8310</v>
      </c>
      <c r="P319" t="s">
        <v>8315</v>
      </c>
      <c r="Q319" s="10">
        <v>42549.076157407413</v>
      </c>
      <c r="R319" s="10">
        <v>42579.076157407413</v>
      </c>
      <c r="S319" s="12">
        <f t="shared" si="4"/>
        <v>30</v>
      </c>
    </row>
    <row r="320" spans="1:19" x14ac:dyDescent="0.3">
      <c r="A320">
        <v>389</v>
      </c>
      <c r="B320" s="14">
        <v>68000</v>
      </c>
      <c r="C320" s="14">
        <v>123444.12</v>
      </c>
      <c r="D320" s="5" t="s">
        <v>8219</v>
      </c>
      <c r="E320" t="s">
        <v>8224</v>
      </c>
      <c r="F320" t="s">
        <v>8246</v>
      </c>
      <c r="G320">
        <v>1394233140</v>
      </c>
      <c r="H320">
        <v>1391477450</v>
      </c>
      <c r="I320" t="b">
        <v>0</v>
      </c>
      <c r="J320">
        <v>1510</v>
      </c>
      <c r="K320" t="b">
        <v>1</v>
      </c>
      <c r="L320" t="s">
        <v>8269</v>
      </c>
      <c r="M320" s="4">
        <v>182</v>
      </c>
      <c r="N320" s="6">
        <v>81.75</v>
      </c>
      <c r="O320" t="s">
        <v>8310</v>
      </c>
      <c r="P320" t="s">
        <v>8315</v>
      </c>
      <c r="Q320" s="10">
        <v>41674.063078703701</v>
      </c>
      <c r="R320" s="10">
        <v>41705.957638888889</v>
      </c>
      <c r="S320" s="12">
        <f t="shared" si="4"/>
        <v>32</v>
      </c>
    </row>
    <row r="321" spans="1:19" x14ac:dyDescent="0.3">
      <c r="A321">
        <v>390</v>
      </c>
      <c r="B321" s="14">
        <v>1000</v>
      </c>
      <c r="C321" s="14">
        <v>1000</v>
      </c>
      <c r="D321" s="5" t="s">
        <v>8219</v>
      </c>
      <c r="E321" t="s">
        <v>8224</v>
      </c>
      <c r="F321" t="s">
        <v>8246</v>
      </c>
      <c r="G321">
        <v>1431046372</v>
      </c>
      <c r="H321">
        <v>1429318372</v>
      </c>
      <c r="I321" t="b">
        <v>0</v>
      </c>
      <c r="J321">
        <v>14</v>
      </c>
      <c r="K321" t="b">
        <v>1</v>
      </c>
      <c r="L321" t="s">
        <v>8269</v>
      </c>
      <c r="M321" s="4">
        <v>100</v>
      </c>
      <c r="N321" s="6">
        <v>71.430000000000007</v>
      </c>
      <c r="O321" t="s">
        <v>8310</v>
      </c>
      <c r="P321" t="s">
        <v>8315</v>
      </c>
      <c r="Q321" s="10">
        <v>42112.036712962959</v>
      </c>
      <c r="R321" s="10">
        <v>42132.036712962959</v>
      </c>
      <c r="S321" s="12">
        <f t="shared" si="4"/>
        <v>20</v>
      </c>
    </row>
    <row r="322" spans="1:19" x14ac:dyDescent="0.3">
      <c r="A322">
        <v>391</v>
      </c>
      <c r="B322" s="14">
        <v>20000</v>
      </c>
      <c r="C322" s="14">
        <v>20122</v>
      </c>
      <c r="D322" s="5" t="s">
        <v>8219</v>
      </c>
      <c r="E322" t="s">
        <v>8224</v>
      </c>
      <c r="F322" t="s">
        <v>8246</v>
      </c>
      <c r="G322">
        <v>1324169940</v>
      </c>
      <c r="H322">
        <v>1321578051</v>
      </c>
      <c r="I322" t="b">
        <v>0</v>
      </c>
      <c r="J322">
        <v>193</v>
      </c>
      <c r="K322" t="b">
        <v>1</v>
      </c>
      <c r="L322" t="s">
        <v>8269</v>
      </c>
      <c r="M322" s="4">
        <v>101</v>
      </c>
      <c r="N322" s="6">
        <v>104.26</v>
      </c>
      <c r="O322" t="s">
        <v>8310</v>
      </c>
      <c r="P322" t="s">
        <v>8315</v>
      </c>
      <c r="Q322" s="10">
        <v>40865.042256944449</v>
      </c>
      <c r="R322" s="10">
        <v>40895.040972222225</v>
      </c>
      <c r="S322" s="12">
        <f t="shared" si="4"/>
        <v>30</v>
      </c>
    </row>
    <row r="323" spans="1:19" x14ac:dyDescent="0.3">
      <c r="A323">
        <v>392</v>
      </c>
      <c r="B323" s="14">
        <v>18500</v>
      </c>
      <c r="C323" s="14">
        <v>18667</v>
      </c>
      <c r="D323" s="5" t="s">
        <v>8219</v>
      </c>
      <c r="E323" t="s">
        <v>8224</v>
      </c>
      <c r="F323" t="s">
        <v>8246</v>
      </c>
      <c r="G323">
        <v>1315450800</v>
      </c>
      <c r="H323">
        <v>1312823571</v>
      </c>
      <c r="I323" t="b">
        <v>0</v>
      </c>
      <c r="J323">
        <v>206</v>
      </c>
      <c r="K323" t="b">
        <v>1</v>
      </c>
      <c r="L323" t="s">
        <v>8269</v>
      </c>
      <c r="M323" s="4">
        <v>101</v>
      </c>
      <c r="N323" s="6">
        <v>90.62</v>
      </c>
      <c r="O323" t="s">
        <v>8310</v>
      </c>
      <c r="P323" t="s">
        <v>8315</v>
      </c>
      <c r="Q323" s="10">
        <v>40763.717256944445</v>
      </c>
      <c r="R323" s="10">
        <v>40794.125</v>
      </c>
      <c r="S323" s="12">
        <f t="shared" ref="S323:S386" si="5">ROUND(+R323-Q323,0)</f>
        <v>30</v>
      </c>
    </row>
    <row r="324" spans="1:19" x14ac:dyDescent="0.3">
      <c r="A324">
        <v>393</v>
      </c>
      <c r="B324" s="14">
        <v>50000</v>
      </c>
      <c r="C324" s="14">
        <v>55223</v>
      </c>
      <c r="D324" s="5" t="s">
        <v>8219</v>
      </c>
      <c r="E324" t="s">
        <v>8224</v>
      </c>
      <c r="F324" t="s">
        <v>8246</v>
      </c>
      <c r="G324">
        <v>1381424452</v>
      </c>
      <c r="H324">
        <v>1378746052</v>
      </c>
      <c r="I324" t="b">
        <v>0</v>
      </c>
      <c r="J324">
        <v>351</v>
      </c>
      <c r="K324" t="b">
        <v>1</v>
      </c>
      <c r="L324" t="s">
        <v>8269</v>
      </c>
      <c r="M324" s="4">
        <v>110</v>
      </c>
      <c r="N324" s="6">
        <v>157.33000000000001</v>
      </c>
      <c r="O324" t="s">
        <v>8310</v>
      </c>
      <c r="P324" t="s">
        <v>8315</v>
      </c>
      <c r="Q324" s="10">
        <v>41526.708935185183</v>
      </c>
      <c r="R324" s="10">
        <v>41557.708935185183</v>
      </c>
      <c r="S324" s="12">
        <f t="shared" si="5"/>
        <v>31</v>
      </c>
    </row>
    <row r="325" spans="1:19" x14ac:dyDescent="0.3">
      <c r="A325">
        <v>395</v>
      </c>
      <c r="B325" s="14">
        <v>10000</v>
      </c>
      <c r="C325" s="14">
        <v>10804.45</v>
      </c>
      <c r="D325" s="5" t="s">
        <v>8219</v>
      </c>
      <c r="E325" t="s">
        <v>8224</v>
      </c>
      <c r="F325" t="s">
        <v>8246</v>
      </c>
      <c r="G325">
        <v>1335562320</v>
      </c>
      <c r="H325">
        <v>1332452960</v>
      </c>
      <c r="I325" t="b">
        <v>0</v>
      </c>
      <c r="J325">
        <v>184</v>
      </c>
      <c r="K325" t="b">
        <v>1</v>
      </c>
      <c r="L325" t="s">
        <v>8269</v>
      </c>
      <c r="M325" s="4">
        <v>108</v>
      </c>
      <c r="N325" s="6">
        <v>58.72</v>
      </c>
      <c r="O325" t="s">
        <v>8310</v>
      </c>
      <c r="P325" t="s">
        <v>8315</v>
      </c>
      <c r="Q325" s="10">
        <v>40990.909259259257</v>
      </c>
      <c r="R325" s="10">
        <v>41026.897222222222</v>
      </c>
      <c r="S325" s="12">
        <f t="shared" si="5"/>
        <v>36</v>
      </c>
    </row>
    <row r="326" spans="1:19" x14ac:dyDescent="0.3">
      <c r="A326">
        <v>396</v>
      </c>
      <c r="B326" s="14">
        <v>15000</v>
      </c>
      <c r="C326" s="14">
        <v>16000</v>
      </c>
      <c r="D326" s="5" t="s">
        <v>8219</v>
      </c>
      <c r="E326" t="s">
        <v>8224</v>
      </c>
      <c r="F326" t="s">
        <v>8246</v>
      </c>
      <c r="G326">
        <v>1341668006</v>
      </c>
      <c r="H326">
        <v>1340372006</v>
      </c>
      <c r="I326" t="b">
        <v>0</v>
      </c>
      <c r="J326">
        <v>196</v>
      </c>
      <c r="K326" t="b">
        <v>1</v>
      </c>
      <c r="L326" t="s">
        <v>8269</v>
      </c>
      <c r="M326" s="4">
        <v>107</v>
      </c>
      <c r="N326" s="6">
        <v>81.63</v>
      </c>
      <c r="O326" t="s">
        <v>8310</v>
      </c>
      <c r="P326" t="s">
        <v>8315</v>
      </c>
      <c r="Q326" s="10">
        <v>41082.564884259256</v>
      </c>
      <c r="R326" s="10">
        <v>41097.564884259256</v>
      </c>
      <c r="S326" s="12">
        <f t="shared" si="5"/>
        <v>15</v>
      </c>
    </row>
    <row r="327" spans="1:19" x14ac:dyDescent="0.3">
      <c r="A327">
        <v>397</v>
      </c>
      <c r="B327" s="14">
        <v>12444</v>
      </c>
      <c r="C327" s="14">
        <v>12929.35</v>
      </c>
      <c r="D327" s="5" t="s">
        <v>8219</v>
      </c>
      <c r="E327" t="s">
        <v>8224</v>
      </c>
      <c r="F327" t="s">
        <v>8246</v>
      </c>
      <c r="G327">
        <v>1283312640</v>
      </c>
      <c r="H327">
        <v>1279651084</v>
      </c>
      <c r="I327" t="b">
        <v>0</v>
      </c>
      <c r="J327">
        <v>229</v>
      </c>
      <c r="K327" t="b">
        <v>1</v>
      </c>
      <c r="L327" t="s">
        <v>8269</v>
      </c>
      <c r="M327" s="4">
        <v>104</v>
      </c>
      <c r="N327" s="6">
        <v>56.46</v>
      </c>
      <c r="O327" t="s">
        <v>8310</v>
      </c>
      <c r="P327" t="s">
        <v>8315</v>
      </c>
      <c r="Q327" s="10">
        <v>40379.776435185187</v>
      </c>
      <c r="R327" s="10">
        <v>40422.155555555553</v>
      </c>
      <c r="S327" s="12">
        <f t="shared" si="5"/>
        <v>42</v>
      </c>
    </row>
    <row r="328" spans="1:19" x14ac:dyDescent="0.3">
      <c r="A328">
        <v>398</v>
      </c>
      <c r="B328" s="14">
        <v>7500</v>
      </c>
      <c r="C328" s="14">
        <v>9387</v>
      </c>
      <c r="D328" s="5" t="s">
        <v>8219</v>
      </c>
      <c r="E328" t="s">
        <v>8224</v>
      </c>
      <c r="F328" t="s">
        <v>8246</v>
      </c>
      <c r="G328">
        <v>1430334126</v>
      </c>
      <c r="H328">
        <v>1426446126</v>
      </c>
      <c r="I328" t="b">
        <v>0</v>
      </c>
      <c r="J328">
        <v>67</v>
      </c>
      <c r="K328" t="b">
        <v>1</v>
      </c>
      <c r="L328" t="s">
        <v>8269</v>
      </c>
      <c r="M328" s="4">
        <v>125</v>
      </c>
      <c r="N328" s="6">
        <v>140.1</v>
      </c>
      <c r="O328" t="s">
        <v>8310</v>
      </c>
      <c r="P328" t="s">
        <v>8315</v>
      </c>
      <c r="Q328" s="10">
        <v>42078.793124999997</v>
      </c>
      <c r="R328" s="10">
        <v>42123.793124999997</v>
      </c>
      <c r="S328" s="12">
        <f t="shared" si="5"/>
        <v>45</v>
      </c>
    </row>
    <row r="329" spans="1:19" x14ac:dyDescent="0.3">
      <c r="A329">
        <v>400</v>
      </c>
      <c r="B329" s="14">
        <v>10000</v>
      </c>
      <c r="C329" s="14">
        <v>11230.25</v>
      </c>
      <c r="D329" s="5" t="s">
        <v>8219</v>
      </c>
      <c r="E329" t="s">
        <v>8224</v>
      </c>
      <c r="F329" t="s">
        <v>8246</v>
      </c>
      <c r="G329">
        <v>1400297400</v>
      </c>
      <c r="H329">
        <v>1397661347</v>
      </c>
      <c r="I329" t="b">
        <v>0</v>
      </c>
      <c r="J329">
        <v>62</v>
      </c>
      <c r="K329" t="b">
        <v>1</v>
      </c>
      <c r="L329" t="s">
        <v>8269</v>
      </c>
      <c r="M329" s="4">
        <v>112</v>
      </c>
      <c r="N329" s="6">
        <v>181.13</v>
      </c>
      <c r="O329" t="s">
        <v>8310</v>
      </c>
      <c r="P329" t="s">
        <v>8315</v>
      </c>
      <c r="Q329" s="10">
        <v>41745.635960648149</v>
      </c>
      <c r="R329" s="10">
        <v>41776.145833333336</v>
      </c>
      <c r="S329" s="12">
        <f t="shared" si="5"/>
        <v>31</v>
      </c>
    </row>
    <row r="330" spans="1:19" x14ac:dyDescent="0.3">
      <c r="A330">
        <v>401</v>
      </c>
      <c r="B330" s="14">
        <v>50000</v>
      </c>
      <c r="C330" s="14">
        <v>51906</v>
      </c>
      <c r="D330" s="5" t="s">
        <v>8219</v>
      </c>
      <c r="E330" t="s">
        <v>8224</v>
      </c>
      <c r="F330" t="s">
        <v>8246</v>
      </c>
      <c r="G330">
        <v>1312747970</v>
      </c>
      <c r="H330">
        <v>1310155970</v>
      </c>
      <c r="I330" t="b">
        <v>0</v>
      </c>
      <c r="J330">
        <v>73</v>
      </c>
      <c r="K330" t="b">
        <v>1</v>
      </c>
      <c r="L330" t="s">
        <v>8269</v>
      </c>
      <c r="M330" s="4">
        <v>104</v>
      </c>
      <c r="N330" s="6">
        <v>711.04</v>
      </c>
      <c r="O330" t="s">
        <v>8310</v>
      </c>
      <c r="P330" t="s">
        <v>8315</v>
      </c>
      <c r="Q330" s="10">
        <v>40732.842245370368</v>
      </c>
      <c r="R330" s="10">
        <v>40762.842245370368</v>
      </c>
      <c r="S330" s="12">
        <f t="shared" si="5"/>
        <v>30</v>
      </c>
    </row>
    <row r="331" spans="1:19" x14ac:dyDescent="0.3">
      <c r="A331">
        <v>402</v>
      </c>
      <c r="B331" s="14">
        <v>2000</v>
      </c>
      <c r="C331" s="14">
        <v>2833</v>
      </c>
      <c r="D331" s="5" t="s">
        <v>8219</v>
      </c>
      <c r="E331" t="s">
        <v>8224</v>
      </c>
      <c r="F331" t="s">
        <v>8246</v>
      </c>
      <c r="G331">
        <v>1446731817</v>
      </c>
      <c r="H331">
        <v>1444913817</v>
      </c>
      <c r="I331" t="b">
        <v>0</v>
      </c>
      <c r="J331">
        <v>43</v>
      </c>
      <c r="K331" t="b">
        <v>1</v>
      </c>
      <c r="L331" t="s">
        <v>8269</v>
      </c>
      <c r="M331" s="4">
        <v>142</v>
      </c>
      <c r="N331" s="6">
        <v>65.88</v>
      </c>
      <c r="O331" t="s">
        <v>8310</v>
      </c>
      <c r="P331" t="s">
        <v>8315</v>
      </c>
      <c r="Q331" s="10">
        <v>42292.539548611108</v>
      </c>
      <c r="R331" s="10">
        <v>42313.58121527778</v>
      </c>
      <c r="S331" s="12">
        <f t="shared" si="5"/>
        <v>21</v>
      </c>
    </row>
    <row r="332" spans="1:19" x14ac:dyDescent="0.3">
      <c r="A332">
        <v>403</v>
      </c>
      <c r="B332" s="14">
        <v>5000</v>
      </c>
      <c r="C332" s="14">
        <v>5263</v>
      </c>
      <c r="D332" s="5" t="s">
        <v>8219</v>
      </c>
      <c r="E332" t="s">
        <v>8224</v>
      </c>
      <c r="F332" t="s">
        <v>8246</v>
      </c>
      <c r="G332">
        <v>1312960080</v>
      </c>
      <c r="H332">
        <v>1308900441</v>
      </c>
      <c r="I332" t="b">
        <v>0</v>
      </c>
      <c r="J332">
        <v>70</v>
      </c>
      <c r="K332" t="b">
        <v>1</v>
      </c>
      <c r="L332" t="s">
        <v>8269</v>
      </c>
      <c r="M332" s="4">
        <v>105</v>
      </c>
      <c r="N332" s="6">
        <v>75.19</v>
      </c>
      <c r="O332" t="s">
        <v>8310</v>
      </c>
      <c r="P332" t="s">
        <v>8315</v>
      </c>
      <c r="Q332" s="10">
        <v>40718.310659722221</v>
      </c>
      <c r="R332" s="10">
        <v>40765.297222222223</v>
      </c>
      <c r="S332" s="12">
        <f t="shared" si="5"/>
        <v>47</v>
      </c>
    </row>
    <row r="333" spans="1:19" x14ac:dyDescent="0.3">
      <c r="A333">
        <v>404</v>
      </c>
      <c r="B333" s="14">
        <v>35000</v>
      </c>
      <c r="C333" s="14">
        <v>36082</v>
      </c>
      <c r="D333" s="5" t="s">
        <v>8219</v>
      </c>
      <c r="E333" t="s">
        <v>8224</v>
      </c>
      <c r="F333" t="s">
        <v>8246</v>
      </c>
      <c r="G333">
        <v>1391641440</v>
      </c>
      <c r="H333">
        <v>1389107062</v>
      </c>
      <c r="I333" t="b">
        <v>0</v>
      </c>
      <c r="J333">
        <v>271</v>
      </c>
      <c r="K333" t="b">
        <v>1</v>
      </c>
      <c r="L333" t="s">
        <v>8269</v>
      </c>
      <c r="M333" s="4">
        <v>103</v>
      </c>
      <c r="N333" s="6">
        <v>133.13999999999999</v>
      </c>
      <c r="O333" t="s">
        <v>8310</v>
      </c>
      <c r="P333" t="s">
        <v>8315</v>
      </c>
      <c r="Q333" s="10">
        <v>41646.628032407411</v>
      </c>
      <c r="R333" s="10">
        <v>41675.961111111108</v>
      </c>
      <c r="S333" s="12">
        <f t="shared" si="5"/>
        <v>29</v>
      </c>
    </row>
    <row r="334" spans="1:19" x14ac:dyDescent="0.3">
      <c r="A334">
        <v>405</v>
      </c>
      <c r="B334" s="14">
        <v>2820</v>
      </c>
      <c r="C334" s="14">
        <v>3036</v>
      </c>
      <c r="D334" s="5" t="s">
        <v>8219</v>
      </c>
      <c r="E334" t="s">
        <v>8224</v>
      </c>
      <c r="F334" t="s">
        <v>8246</v>
      </c>
      <c r="G334">
        <v>1394071339</v>
      </c>
      <c r="H334">
        <v>1391479339</v>
      </c>
      <c r="I334" t="b">
        <v>0</v>
      </c>
      <c r="J334">
        <v>55</v>
      </c>
      <c r="K334" t="b">
        <v>1</v>
      </c>
      <c r="L334" t="s">
        <v>8269</v>
      </c>
      <c r="M334" s="4">
        <v>108</v>
      </c>
      <c r="N334" s="6">
        <v>55.2</v>
      </c>
      <c r="O334" t="s">
        <v>8310</v>
      </c>
      <c r="P334" t="s">
        <v>8315</v>
      </c>
      <c r="Q334" s="10">
        <v>41674.08494212963</v>
      </c>
      <c r="R334" s="10">
        <v>41704.08494212963</v>
      </c>
      <c r="S334" s="12">
        <f t="shared" si="5"/>
        <v>30</v>
      </c>
    </row>
    <row r="335" spans="1:19" x14ac:dyDescent="0.3">
      <c r="A335">
        <v>406</v>
      </c>
      <c r="B335" s="14">
        <v>2800</v>
      </c>
      <c r="C335" s="14">
        <v>3015.73</v>
      </c>
      <c r="D335" s="5" t="s">
        <v>8219</v>
      </c>
      <c r="E335" t="s">
        <v>8224</v>
      </c>
      <c r="F335" t="s">
        <v>8246</v>
      </c>
      <c r="G335">
        <v>1304920740</v>
      </c>
      <c r="H335">
        <v>1301975637</v>
      </c>
      <c r="I335" t="b">
        <v>0</v>
      </c>
      <c r="J335">
        <v>35</v>
      </c>
      <c r="K335" t="b">
        <v>1</v>
      </c>
      <c r="L335" t="s">
        <v>8269</v>
      </c>
      <c r="M335" s="4">
        <v>108</v>
      </c>
      <c r="N335" s="6">
        <v>86.16</v>
      </c>
      <c r="O335" t="s">
        <v>8310</v>
      </c>
      <c r="P335" t="s">
        <v>8315</v>
      </c>
      <c r="Q335" s="10">
        <v>40638.162465277775</v>
      </c>
      <c r="R335" s="10">
        <v>40672.249305555553</v>
      </c>
      <c r="S335" s="12">
        <f t="shared" si="5"/>
        <v>34</v>
      </c>
    </row>
    <row r="336" spans="1:19" x14ac:dyDescent="0.3">
      <c r="A336">
        <v>407</v>
      </c>
      <c r="B336" s="14">
        <v>2000</v>
      </c>
      <c r="C336" s="14">
        <v>2031</v>
      </c>
      <c r="D336" s="5" t="s">
        <v>8219</v>
      </c>
      <c r="E336" t="s">
        <v>8224</v>
      </c>
      <c r="F336" t="s">
        <v>8246</v>
      </c>
      <c r="G336">
        <v>1321739650</v>
      </c>
      <c r="H336">
        <v>1316552050</v>
      </c>
      <c r="I336" t="b">
        <v>0</v>
      </c>
      <c r="J336">
        <v>22</v>
      </c>
      <c r="K336" t="b">
        <v>1</v>
      </c>
      <c r="L336" t="s">
        <v>8269</v>
      </c>
      <c r="M336" s="4">
        <v>102</v>
      </c>
      <c r="N336" s="6">
        <v>92.32</v>
      </c>
      <c r="O336" t="s">
        <v>8310</v>
      </c>
      <c r="P336" t="s">
        <v>8315</v>
      </c>
      <c r="Q336" s="10">
        <v>40806.870949074073</v>
      </c>
      <c r="R336" s="10">
        <v>40866.912615740745</v>
      </c>
      <c r="S336" s="12">
        <f t="shared" si="5"/>
        <v>60</v>
      </c>
    </row>
    <row r="337" spans="1:19" x14ac:dyDescent="0.3">
      <c r="A337">
        <v>408</v>
      </c>
      <c r="B337" s="14">
        <v>6000</v>
      </c>
      <c r="C337" s="14">
        <v>6086.26</v>
      </c>
      <c r="D337" s="5" t="s">
        <v>8219</v>
      </c>
      <c r="E337" t="s">
        <v>8224</v>
      </c>
      <c r="F337" t="s">
        <v>8246</v>
      </c>
      <c r="G337">
        <v>1383676790</v>
      </c>
      <c r="H337">
        <v>1380217190</v>
      </c>
      <c r="I337" t="b">
        <v>0</v>
      </c>
      <c r="J337">
        <v>38</v>
      </c>
      <c r="K337" t="b">
        <v>1</v>
      </c>
      <c r="L337" t="s">
        <v>8269</v>
      </c>
      <c r="M337" s="4">
        <v>101</v>
      </c>
      <c r="N337" s="6">
        <v>160.16</v>
      </c>
      <c r="O337" t="s">
        <v>8310</v>
      </c>
      <c r="P337" t="s">
        <v>8315</v>
      </c>
      <c r="Q337" s="10">
        <v>41543.735995370371</v>
      </c>
      <c r="R337" s="10">
        <v>41583.777662037035</v>
      </c>
      <c r="S337" s="12">
        <f t="shared" si="5"/>
        <v>40</v>
      </c>
    </row>
    <row r="338" spans="1:19" x14ac:dyDescent="0.3">
      <c r="A338">
        <v>411</v>
      </c>
      <c r="B338" s="14">
        <v>30000</v>
      </c>
      <c r="C338" s="14">
        <v>30315</v>
      </c>
      <c r="D338" s="5" t="s">
        <v>8219</v>
      </c>
      <c r="E338" t="s">
        <v>8224</v>
      </c>
      <c r="F338" t="s">
        <v>8246</v>
      </c>
      <c r="G338">
        <v>1387688400</v>
      </c>
      <c r="H338">
        <v>1384920804</v>
      </c>
      <c r="I338" t="b">
        <v>0</v>
      </c>
      <c r="J338">
        <v>241</v>
      </c>
      <c r="K338" t="b">
        <v>1</v>
      </c>
      <c r="L338" t="s">
        <v>8269</v>
      </c>
      <c r="M338" s="4">
        <v>101</v>
      </c>
      <c r="N338" s="6">
        <v>125.79</v>
      </c>
      <c r="O338" t="s">
        <v>8310</v>
      </c>
      <c r="P338" t="s">
        <v>8315</v>
      </c>
      <c r="Q338" s="10">
        <v>41598.17597222222</v>
      </c>
      <c r="R338" s="10">
        <v>41630.208333333336</v>
      </c>
      <c r="S338" s="12">
        <f t="shared" si="5"/>
        <v>32</v>
      </c>
    </row>
    <row r="339" spans="1:19" x14ac:dyDescent="0.3">
      <c r="A339">
        <v>412</v>
      </c>
      <c r="B339" s="14">
        <v>2500</v>
      </c>
      <c r="C339" s="14">
        <v>3171</v>
      </c>
      <c r="D339" s="5" t="s">
        <v>8219</v>
      </c>
      <c r="E339" t="s">
        <v>8224</v>
      </c>
      <c r="F339" t="s">
        <v>8246</v>
      </c>
      <c r="G339">
        <v>1343238578</v>
      </c>
      <c r="H339">
        <v>1341856178</v>
      </c>
      <c r="I339" t="b">
        <v>0</v>
      </c>
      <c r="J339">
        <v>55</v>
      </c>
      <c r="K339" t="b">
        <v>1</v>
      </c>
      <c r="L339" t="s">
        <v>8269</v>
      </c>
      <c r="M339" s="4">
        <v>127</v>
      </c>
      <c r="N339" s="6">
        <v>57.65</v>
      </c>
      <c r="O339" t="s">
        <v>8310</v>
      </c>
      <c r="P339" t="s">
        <v>8315</v>
      </c>
      <c r="Q339" s="10">
        <v>41099.742800925924</v>
      </c>
      <c r="R339" s="10">
        <v>41115.742800925924</v>
      </c>
      <c r="S339" s="12">
        <f t="shared" si="5"/>
        <v>16</v>
      </c>
    </row>
    <row r="340" spans="1:19" x14ac:dyDescent="0.3">
      <c r="A340">
        <v>413</v>
      </c>
      <c r="B340" s="14">
        <v>12800</v>
      </c>
      <c r="C340" s="14">
        <v>13451</v>
      </c>
      <c r="D340" s="5" t="s">
        <v>8219</v>
      </c>
      <c r="E340" t="s">
        <v>8224</v>
      </c>
      <c r="F340" t="s">
        <v>8246</v>
      </c>
      <c r="G340">
        <v>1342731811</v>
      </c>
      <c r="H340">
        <v>1340139811</v>
      </c>
      <c r="I340" t="b">
        <v>0</v>
      </c>
      <c r="J340">
        <v>171</v>
      </c>
      <c r="K340" t="b">
        <v>1</v>
      </c>
      <c r="L340" t="s">
        <v>8269</v>
      </c>
      <c r="M340" s="4">
        <v>105</v>
      </c>
      <c r="N340" s="6">
        <v>78.66</v>
      </c>
      <c r="O340" t="s">
        <v>8310</v>
      </c>
      <c r="P340" t="s">
        <v>8315</v>
      </c>
      <c r="Q340" s="10">
        <v>41079.877442129626</v>
      </c>
      <c r="R340" s="10">
        <v>41109.877442129626</v>
      </c>
      <c r="S340" s="12">
        <f t="shared" si="5"/>
        <v>30</v>
      </c>
    </row>
    <row r="341" spans="1:19" x14ac:dyDescent="0.3">
      <c r="A341">
        <v>414</v>
      </c>
      <c r="B341" s="14">
        <v>18500</v>
      </c>
      <c r="C341" s="14">
        <v>19028</v>
      </c>
      <c r="D341" s="5" t="s">
        <v>8219</v>
      </c>
      <c r="E341" t="s">
        <v>8224</v>
      </c>
      <c r="F341" t="s">
        <v>8246</v>
      </c>
      <c r="G341">
        <v>1381541465</v>
      </c>
      <c r="H341">
        <v>1378949465</v>
      </c>
      <c r="I341" t="b">
        <v>0</v>
      </c>
      <c r="J341">
        <v>208</v>
      </c>
      <c r="K341" t="b">
        <v>1</v>
      </c>
      <c r="L341" t="s">
        <v>8269</v>
      </c>
      <c r="M341" s="4">
        <v>103</v>
      </c>
      <c r="N341" s="6">
        <v>91.48</v>
      </c>
      <c r="O341" t="s">
        <v>8310</v>
      </c>
      <c r="P341" t="s">
        <v>8315</v>
      </c>
      <c r="Q341" s="10">
        <v>41529.063252314816</v>
      </c>
      <c r="R341" s="10">
        <v>41559.063252314816</v>
      </c>
      <c r="S341" s="12">
        <f t="shared" si="5"/>
        <v>30</v>
      </c>
    </row>
    <row r="342" spans="1:19" x14ac:dyDescent="0.3">
      <c r="A342">
        <v>416</v>
      </c>
      <c r="B342" s="14">
        <v>1000</v>
      </c>
      <c r="C342" s="14">
        <v>1202.17</v>
      </c>
      <c r="D342" s="5" t="s">
        <v>8219</v>
      </c>
      <c r="E342" t="s">
        <v>8224</v>
      </c>
      <c r="F342" t="s">
        <v>8246</v>
      </c>
      <c r="G342">
        <v>1391851831</v>
      </c>
      <c r="H342">
        <v>1389259831</v>
      </c>
      <c r="I342" t="b">
        <v>0</v>
      </c>
      <c r="J342">
        <v>25</v>
      </c>
      <c r="K342" t="b">
        <v>1</v>
      </c>
      <c r="L342" t="s">
        <v>8269</v>
      </c>
      <c r="M342" s="4">
        <v>120</v>
      </c>
      <c r="N342" s="6">
        <v>48.09</v>
      </c>
      <c r="O342" t="s">
        <v>8310</v>
      </c>
      <c r="P342" t="s">
        <v>8315</v>
      </c>
      <c r="Q342" s="10">
        <v>41648.396192129629</v>
      </c>
      <c r="R342" s="10">
        <v>41678.396192129629</v>
      </c>
      <c r="S342" s="12">
        <f t="shared" si="5"/>
        <v>30</v>
      </c>
    </row>
    <row r="343" spans="1:19" x14ac:dyDescent="0.3">
      <c r="A343">
        <v>417</v>
      </c>
      <c r="B343" s="14">
        <v>10500</v>
      </c>
      <c r="C343" s="14">
        <v>10526</v>
      </c>
      <c r="D343" s="5" t="s">
        <v>8219</v>
      </c>
      <c r="E343" t="s">
        <v>8224</v>
      </c>
      <c r="F343" t="s">
        <v>8246</v>
      </c>
      <c r="G343">
        <v>1365395580</v>
      </c>
      <c r="H343">
        <v>1364426260</v>
      </c>
      <c r="I343" t="b">
        <v>0</v>
      </c>
      <c r="J343">
        <v>52</v>
      </c>
      <c r="K343" t="b">
        <v>1</v>
      </c>
      <c r="L343" t="s">
        <v>8269</v>
      </c>
      <c r="M343" s="4">
        <v>100</v>
      </c>
      <c r="N343" s="6">
        <v>202.42</v>
      </c>
      <c r="O343" t="s">
        <v>8310</v>
      </c>
      <c r="P343" t="s">
        <v>8315</v>
      </c>
      <c r="Q343" s="10">
        <v>41360.970601851855</v>
      </c>
      <c r="R343" s="10">
        <v>41372.189583333333</v>
      </c>
      <c r="S343" s="12">
        <f t="shared" si="5"/>
        <v>11</v>
      </c>
    </row>
    <row r="344" spans="1:19" x14ac:dyDescent="0.3">
      <c r="A344">
        <v>418</v>
      </c>
      <c r="B344" s="14">
        <v>22400</v>
      </c>
      <c r="C344" s="14">
        <v>22542</v>
      </c>
      <c r="D344" s="5" t="s">
        <v>8219</v>
      </c>
      <c r="E344" t="s">
        <v>8224</v>
      </c>
      <c r="F344" t="s">
        <v>8246</v>
      </c>
      <c r="G344">
        <v>1437633997</v>
      </c>
      <c r="H344">
        <v>1435041997</v>
      </c>
      <c r="I344" t="b">
        <v>0</v>
      </c>
      <c r="J344">
        <v>104</v>
      </c>
      <c r="K344" t="b">
        <v>1</v>
      </c>
      <c r="L344" t="s">
        <v>8269</v>
      </c>
      <c r="M344" s="4">
        <v>101</v>
      </c>
      <c r="N344" s="6">
        <v>216.75</v>
      </c>
      <c r="O344" t="s">
        <v>8310</v>
      </c>
      <c r="P344" t="s">
        <v>8315</v>
      </c>
      <c r="Q344" s="10">
        <v>42178.282372685186</v>
      </c>
      <c r="R344" s="10">
        <v>42208.282372685186</v>
      </c>
      <c r="S344" s="12">
        <f t="shared" si="5"/>
        <v>30</v>
      </c>
    </row>
    <row r="345" spans="1:19" x14ac:dyDescent="0.3">
      <c r="A345">
        <v>419</v>
      </c>
      <c r="B345" s="14">
        <v>8000</v>
      </c>
      <c r="C345" s="14">
        <v>8035</v>
      </c>
      <c r="D345" s="5" t="s">
        <v>8219</v>
      </c>
      <c r="E345" t="s">
        <v>8224</v>
      </c>
      <c r="F345" t="s">
        <v>8246</v>
      </c>
      <c r="G345">
        <v>1372536787</v>
      </c>
      <c r="H345">
        <v>1367352787</v>
      </c>
      <c r="I345" t="b">
        <v>0</v>
      </c>
      <c r="J345">
        <v>73</v>
      </c>
      <c r="K345" t="b">
        <v>1</v>
      </c>
      <c r="L345" t="s">
        <v>8269</v>
      </c>
      <c r="M345" s="4">
        <v>100</v>
      </c>
      <c r="N345" s="6">
        <v>110.07</v>
      </c>
      <c r="O345" t="s">
        <v>8310</v>
      </c>
      <c r="P345" t="s">
        <v>8315</v>
      </c>
      <c r="Q345" s="10">
        <v>41394.842442129629</v>
      </c>
      <c r="R345" s="10">
        <v>41454.842442129629</v>
      </c>
      <c r="S345" s="12">
        <f t="shared" si="5"/>
        <v>60</v>
      </c>
    </row>
    <row r="346" spans="1:19" x14ac:dyDescent="0.3">
      <c r="A346">
        <v>420</v>
      </c>
      <c r="B346" s="14">
        <v>3300</v>
      </c>
      <c r="C346" s="14">
        <v>14.5</v>
      </c>
      <c r="D346" s="5" t="s">
        <v>8221</v>
      </c>
      <c r="E346" t="s">
        <v>8224</v>
      </c>
      <c r="F346" t="s">
        <v>8246</v>
      </c>
      <c r="G346">
        <v>1394772031</v>
      </c>
      <c r="H346">
        <v>1392183631</v>
      </c>
      <c r="I346" t="b">
        <v>0</v>
      </c>
      <c r="J346">
        <v>3</v>
      </c>
      <c r="K346" t="b">
        <v>0</v>
      </c>
      <c r="L346" t="s">
        <v>8270</v>
      </c>
      <c r="M346" s="4">
        <v>0</v>
      </c>
      <c r="N346" s="6">
        <v>4.83</v>
      </c>
      <c r="O346" t="s">
        <v>8310</v>
      </c>
      <c r="P346" t="s">
        <v>8316</v>
      </c>
      <c r="Q346" s="10">
        <v>41682.23646990741</v>
      </c>
      <c r="R346" s="10">
        <v>41712.194803240738</v>
      </c>
      <c r="S346" s="12">
        <f t="shared" si="5"/>
        <v>30</v>
      </c>
    </row>
    <row r="347" spans="1:19" x14ac:dyDescent="0.3">
      <c r="A347">
        <v>421</v>
      </c>
      <c r="B347" s="14">
        <v>15000</v>
      </c>
      <c r="C347" s="14">
        <v>301</v>
      </c>
      <c r="D347" s="5" t="s">
        <v>8221</v>
      </c>
      <c r="E347" t="s">
        <v>8224</v>
      </c>
      <c r="F347" t="s">
        <v>8246</v>
      </c>
      <c r="G347">
        <v>1440157656</v>
      </c>
      <c r="H347">
        <v>1434973656</v>
      </c>
      <c r="I347" t="b">
        <v>0</v>
      </c>
      <c r="J347">
        <v>6</v>
      </c>
      <c r="K347" t="b">
        <v>0</v>
      </c>
      <c r="L347" t="s">
        <v>8270</v>
      </c>
      <c r="M347" s="4">
        <v>2</v>
      </c>
      <c r="N347" s="6">
        <v>50.17</v>
      </c>
      <c r="O347" t="s">
        <v>8310</v>
      </c>
      <c r="P347" t="s">
        <v>8316</v>
      </c>
      <c r="Q347" s="10">
        <v>42177.491388888884</v>
      </c>
      <c r="R347" s="10">
        <v>42237.491388888884</v>
      </c>
      <c r="S347" s="12">
        <f t="shared" si="5"/>
        <v>60</v>
      </c>
    </row>
    <row r="348" spans="1:19" x14ac:dyDescent="0.3">
      <c r="A348">
        <v>422</v>
      </c>
      <c r="B348" s="14">
        <v>40000</v>
      </c>
      <c r="C348" s="14">
        <v>430</v>
      </c>
      <c r="D348" s="5" t="s">
        <v>8221</v>
      </c>
      <c r="E348" t="s">
        <v>8224</v>
      </c>
      <c r="F348" t="s">
        <v>8246</v>
      </c>
      <c r="G348">
        <v>1410416097</v>
      </c>
      <c r="H348">
        <v>1407824097</v>
      </c>
      <c r="I348" t="b">
        <v>0</v>
      </c>
      <c r="J348">
        <v>12</v>
      </c>
      <c r="K348" t="b">
        <v>0</v>
      </c>
      <c r="L348" t="s">
        <v>8270</v>
      </c>
      <c r="M348" s="4">
        <v>1</v>
      </c>
      <c r="N348" s="6">
        <v>35.83</v>
      </c>
      <c r="O348" t="s">
        <v>8310</v>
      </c>
      <c r="P348" t="s">
        <v>8316</v>
      </c>
      <c r="Q348" s="10">
        <v>41863.260381944441</v>
      </c>
      <c r="R348" s="10">
        <v>41893.260381944441</v>
      </c>
      <c r="S348" s="12">
        <f t="shared" si="5"/>
        <v>30</v>
      </c>
    </row>
    <row r="349" spans="1:19" x14ac:dyDescent="0.3">
      <c r="A349">
        <v>423</v>
      </c>
      <c r="B349" s="14">
        <v>20000</v>
      </c>
      <c r="C349" s="14">
        <v>153</v>
      </c>
      <c r="D349" s="5" t="s">
        <v>8221</v>
      </c>
      <c r="E349" t="s">
        <v>8224</v>
      </c>
      <c r="F349" t="s">
        <v>8246</v>
      </c>
      <c r="G349">
        <v>1370470430</v>
      </c>
      <c r="H349">
        <v>1367878430</v>
      </c>
      <c r="I349" t="b">
        <v>0</v>
      </c>
      <c r="J349">
        <v>13</v>
      </c>
      <c r="K349" t="b">
        <v>0</v>
      </c>
      <c r="L349" t="s">
        <v>8270</v>
      </c>
      <c r="M349" s="4">
        <v>1</v>
      </c>
      <c r="N349" s="6">
        <v>11.77</v>
      </c>
      <c r="O349" t="s">
        <v>8310</v>
      </c>
      <c r="P349" t="s">
        <v>8316</v>
      </c>
      <c r="Q349" s="10">
        <v>41400.92627314815</v>
      </c>
      <c r="R349" s="10">
        <v>41430.92627314815</v>
      </c>
      <c r="S349" s="12">
        <f t="shared" si="5"/>
        <v>30</v>
      </c>
    </row>
    <row r="350" spans="1:19" x14ac:dyDescent="0.3">
      <c r="A350">
        <v>424</v>
      </c>
      <c r="B350" s="14">
        <v>3000</v>
      </c>
      <c r="C350" s="14">
        <v>203.9</v>
      </c>
      <c r="D350" s="5" t="s">
        <v>8221</v>
      </c>
      <c r="E350" t="s">
        <v>8224</v>
      </c>
      <c r="F350" t="s">
        <v>8246</v>
      </c>
      <c r="G350">
        <v>1332748899</v>
      </c>
      <c r="H350">
        <v>1327568499</v>
      </c>
      <c r="I350" t="b">
        <v>0</v>
      </c>
      <c r="J350">
        <v>5</v>
      </c>
      <c r="K350" t="b">
        <v>0</v>
      </c>
      <c r="L350" t="s">
        <v>8270</v>
      </c>
      <c r="M350" s="4">
        <v>7</v>
      </c>
      <c r="N350" s="6">
        <v>40.78</v>
      </c>
      <c r="O350" t="s">
        <v>8310</v>
      </c>
      <c r="P350" t="s">
        <v>8316</v>
      </c>
      <c r="Q350" s="10">
        <v>40934.376145833332</v>
      </c>
      <c r="R350" s="10">
        <v>40994.334479166668</v>
      </c>
      <c r="S350" s="12">
        <f t="shared" si="5"/>
        <v>60</v>
      </c>
    </row>
    <row r="351" spans="1:19" x14ac:dyDescent="0.3">
      <c r="A351">
        <v>425</v>
      </c>
      <c r="B351" s="14">
        <v>50000</v>
      </c>
      <c r="C351" s="14">
        <v>6</v>
      </c>
      <c r="D351" s="5" t="s">
        <v>8221</v>
      </c>
      <c r="E351" t="s">
        <v>8224</v>
      </c>
      <c r="F351" t="s">
        <v>8246</v>
      </c>
      <c r="G351">
        <v>1448660404</v>
      </c>
      <c r="H351">
        <v>1443472804</v>
      </c>
      <c r="I351" t="b">
        <v>0</v>
      </c>
      <c r="J351">
        <v>2</v>
      </c>
      <c r="K351" t="b">
        <v>0</v>
      </c>
      <c r="L351" t="s">
        <v>8270</v>
      </c>
      <c r="M351" s="4">
        <v>0</v>
      </c>
      <c r="N351" s="6">
        <v>3</v>
      </c>
      <c r="O351" t="s">
        <v>8310</v>
      </c>
      <c r="P351" t="s">
        <v>8316</v>
      </c>
      <c r="Q351" s="10">
        <v>42275.861157407402</v>
      </c>
      <c r="R351" s="10">
        <v>42335.902824074074</v>
      </c>
      <c r="S351" s="12">
        <f t="shared" si="5"/>
        <v>60</v>
      </c>
    </row>
    <row r="352" spans="1:19" x14ac:dyDescent="0.3">
      <c r="A352">
        <v>426</v>
      </c>
      <c r="B352" s="14">
        <v>10000</v>
      </c>
      <c r="C352" s="14">
        <v>133</v>
      </c>
      <c r="D352" s="5" t="s">
        <v>8221</v>
      </c>
      <c r="E352" t="s">
        <v>8224</v>
      </c>
      <c r="F352" t="s">
        <v>8246</v>
      </c>
      <c r="G352">
        <v>1456851914</v>
      </c>
      <c r="H352">
        <v>1454259914</v>
      </c>
      <c r="I352" t="b">
        <v>0</v>
      </c>
      <c r="J352">
        <v>8</v>
      </c>
      <c r="K352" t="b">
        <v>0</v>
      </c>
      <c r="L352" t="s">
        <v>8270</v>
      </c>
      <c r="M352" s="4">
        <v>1</v>
      </c>
      <c r="N352" s="6">
        <v>16.63</v>
      </c>
      <c r="O352" t="s">
        <v>8310</v>
      </c>
      <c r="P352" t="s">
        <v>8316</v>
      </c>
      <c r="Q352" s="10">
        <v>42400.711967592593</v>
      </c>
      <c r="R352" s="10">
        <v>42430.711967592593</v>
      </c>
      <c r="S352" s="12">
        <f t="shared" si="5"/>
        <v>30</v>
      </c>
    </row>
    <row r="353" spans="1:19" x14ac:dyDescent="0.3">
      <c r="A353">
        <v>427</v>
      </c>
      <c r="B353" s="14">
        <v>6500</v>
      </c>
      <c r="C353" s="14">
        <v>0</v>
      </c>
      <c r="D353" s="5" t="s">
        <v>8221</v>
      </c>
      <c r="E353" t="s">
        <v>8224</v>
      </c>
      <c r="F353" t="s">
        <v>8246</v>
      </c>
      <c r="G353">
        <v>1445540340</v>
      </c>
      <c r="H353">
        <v>1444340940</v>
      </c>
      <c r="I353" t="b">
        <v>0</v>
      </c>
      <c r="J353">
        <v>0</v>
      </c>
      <c r="K353" t="b">
        <v>0</v>
      </c>
      <c r="L353" t="s">
        <v>8270</v>
      </c>
      <c r="M353" s="4">
        <v>0</v>
      </c>
      <c r="N353" s="6">
        <v>0</v>
      </c>
      <c r="O353" t="s">
        <v>8310</v>
      </c>
      <c r="P353" t="s">
        <v>8316</v>
      </c>
      <c r="Q353" s="10">
        <v>42285.909027777772</v>
      </c>
      <c r="R353" s="10">
        <v>42299.790972222225</v>
      </c>
      <c r="S353" s="12">
        <f t="shared" si="5"/>
        <v>14</v>
      </c>
    </row>
    <row r="354" spans="1:19" x14ac:dyDescent="0.3">
      <c r="A354">
        <v>428</v>
      </c>
      <c r="B354" s="14">
        <v>12000</v>
      </c>
      <c r="C354" s="14">
        <v>676</v>
      </c>
      <c r="D354" s="5" t="s">
        <v>8221</v>
      </c>
      <c r="E354" t="s">
        <v>8224</v>
      </c>
      <c r="F354" t="s">
        <v>8246</v>
      </c>
      <c r="G354">
        <v>1402956000</v>
      </c>
      <c r="H354">
        <v>1400523845</v>
      </c>
      <c r="I354" t="b">
        <v>0</v>
      </c>
      <c r="J354">
        <v>13</v>
      </c>
      <c r="K354" t="b">
        <v>0</v>
      </c>
      <c r="L354" t="s">
        <v>8270</v>
      </c>
      <c r="M354" s="4">
        <v>6</v>
      </c>
      <c r="N354" s="6">
        <v>52</v>
      </c>
      <c r="O354" t="s">
        <v>8310</v>
      </c>
      <c r="P354" t="s">
        <v>8316</v>
      </c>
      <c r="Q354" s="10">
        <v>41778.766724537039</v>
      </c>
      <c r="R354" s="10">
        <v>41806.916666666664</v>
      </c>
      <c r="S354" s="12">
        <f t="shared" si="5"/>
        <v>28</v>
      </c>
    </row>
    <row r="355" spans="1:19" x14ac:dyDescent="0.3">
      <c r="A355">
        <v>429</v>
      </c>
      <c r="B355" s="14">
        <v>5000</v>
      </c>
      <c r="C355" s="14">
        <v>0</v>
      </c>
      <c r="D355" s="5" t="s">
        <v>8221</v>
      </c>
      <c r="E355" t="s">
        <v>8224</v>
      </c>
      <c r="F355" t="s">
        <v>8246</v>
      </c>
      <c r="G355">
        <v>1259297940</v>
      </c>
      <c r="H355">
        <v>1252964282</v>
      </c>
      <c r="I355" t="b">
        <v>0</v>
      </c>
      <c r="J355">
        <v>0</v>
      </c>
      <c r="K355" t="b">
        <v>0</v>
      </c>
      <c r="L355" t="s">
        <v>8270</v>
      </c>
      <c r="M355" s="4">
        <v>0</v>
      </c>
      <c r="N355" s="6">
        <v>0</v>
      </c>
      <c r="O355" t="s">
        <v>8310</v>
      </c>
      <c r="P355" t="s">
        <v>8316</v>
      </c>
      <c r="Q355" s="10">
        <v>40070.901412037041</v>
      </c>
      <c r="R355" s="10">
        <v>40144.207638888889</v>
      </c>
      <c r="S355" s="12">
        <f t="shared" si="5"/>
        <v>73</v>
      </c>
    </row>
    <row r="356" spans="1:19" x14ac:dyDescent="0.3">
      <c r="A356">
        <v>430</v>
      </c>
      <c r="B356" s="14">
        <v>1000</v>
      </c>
      <c r="C356" s="14">
        <v>24</v>
      </c>
      <c r="D356" s="5" t="s">
        <v>8221</v>
      </c>
      <c r="E356" t="s">
        <v>8224</v>
      </c>
      <c r="F356" t="s">
        <v>8246</v>
      </c>
      <c r="G356">
        <v>1378866867</v>
      </c>
      <c r="H356">
        <v>1377570867</v>
      </c>
      <c r="I356" t="b">
        <v>0</v>
      </c>
      <c r="J356">
        <v>5</v>
      </c>
      <c r="K356" t="b">
        <v>0</v>
      </c>
      <c r="L356" t="s">
        <v>8270</v>
      </c>
      <c r="M356" s="4">
        <v>2</v>
      </c>
      <c r="N356" s="6">
        <v>4.8</v>
      </c>
      <c r="O356" t="s">
        <v>8310</v>
      </c>
      <c r="P356" t="s">
        <v>8316</v>
      </c>
      <c r="Q356" s="10">
        <v>41513.107256944444</v>
      </c>
      <c r="R356" s="10">
        <v>41528.107256944444</v>
      </c>
      <c r="S356" s="12">
        <f t="shared" si="5"/>
        <v>15</v>
      </c>
    </row>
    <row r="357" spans="1:19" x14ac:dyDescent="0.3">
      <c r="A357">
        <v>432</v>
      </c>
      <c r="B357" s="14">
        <v>6000</v>
      </c>
      <c r="C357" s="14">
        <v>570</v>
      </c>
      <c r="D357" s="5" t="s">
        <v>8221</v>
      </c>
      <c r="E357" t="s">
        <v>8224</v>
      </c>
      <c r="F357" t="s">
        <v>8246</v>
      </c>
      <c r="G357">
        <v>1445448381</v>
      </c>
      <c r="H357">
        <v>1440264381</v>
      </c>
      <c r="I357" t="b">
        <v>0</v>
      </c>
      <c r="J357">
        <v>8</v>
      </c>
      <c r="K357" t="b">
        <v>0</v>
      </c>
      <c r="L357" t="s">
        <v>8270</v>
      </c>
      <c r="M357" s="4">
        <v>10</v>
      </c>
      <c r="N357" s="6">
        <v>71.25</v>
      </c>
      <c r="O357" t="s">
        <v>8310</v>
      </c>
      <c r="P357" t="s">
        <v>8316</v>
      </c>
      <c r="Q357" s="10">
        <v>42238.726631944446</v>
      </c>
      <c r="R357" s="10">
        <v>42298.726631944446</v>
      </c>
      <c r="S357" s="12">
        <f t="shared" si="5"/>
        <v>60</v>
      </c>
    </row>
    <row r="358" spans="1:19" x14ac:dyDescent="0.3">
      <c r="A358">
        <v>433</v>
      </c>
      <c r="B358" s="14">
        <v>3000</v>
      </c>
      <c r="C358" s="14">
        <v>0</v>
      </c>
      <c r="D358" s="5" t="s">
        <v>8221</v>
      </c>
      <c r="E358" t="s">
        <v>8224</v>
      </c>
      <c r="F358" t="s">
        <v>8246</v>
      </c>
      <c r="G358">
        <v>1444576022</v>
      </c>
      <c r="H358">
        <v>1439392022</v>
      </c>
      <c r="I358" t="b">
        <v>0</v>
      </c>
      <c r="J358">
        <v>0</v>
      </c>
      <c r="K358" t="b">
        <v>0</v>
      </c>
      <c r="L358" t="s">
        <v>8270</v>
      </c>
      <c r="M358" s="4">
        <v>0</v>
      </c>
      <c r="N358" s="6">
        <v>0</v>
      </c>
      <c r="O358" t="s">
        <v>8310</v>
      </c>
      <c r="P358" t="s">
        <v>8316</v>
      </c>
      <c r="Q358" s="10">
        <v>42228.629884259266</v>
      </c>
      <c r="R358" s="10">
        <v>42288.629884259266</v>
      </c>
      <c r="S358" s="12">
        <f t="shared" si="5"/>
        <v>60</v>
      </c>
    </row>
    <row r="359" spans="1:19" x14ac:dyDescent="0.3">
      <c r="A359">
        <v>434</v>
      </c>
      <c r="B359" s="14">
        <v>2500</v>
      </c>
      <c r="C359" s="14">
        <v>125</v>
      </c>
      <c r="D359" s="5" t="s">
        <v>8221</v>
      </c>
      <c r="E359" t="s">
        <v>8224</v>
      </c>
      <c r="F359" t="s">
        <v>8246</v>
      </c>
      <c r="G359">
        <v>1385931702</v>
      </c>
      <c r="H359">
        <v>1383076902</v>
      </c>
      <c r="I359" t="b">
        <v>0</v>
      </c>
      <c r="J359">
        <v>2</v>
      </c>
      <c r="K359" t="b">
        <v>0</v>
      </c>
      <c r="L359" t="s">
        <v>8270</v>
      </c>
      <c r="M359" s="4">
        <v>5</v>
      </c>
      <c r="N359" s="6">
        <v>62.5</v>
      </c>
      <c r="O359" t="s">
        <v>8310</v>
      </c>
      <c r="P359" t="s">
        <v>8316</v>
      </c>
      <c r="Q359" s="10">
        <v>41576.834513888891</v>
      </c>
      <c r="R359" s="10">
        <v>41609.876180555555</v>
      </c>
      <c r="S359" s="12">
        <f t="shared" si="5"/>
        <v>33</v>
      </c>
    </row>
    <row r="360" spans="1:19" x14ac:dyDescent="0.3">
      <c r="A360">
        <v>435</v>
      </c>
      <c r="B360" s="14">
        <v>110000</v>
      </c>
      <c r="C360" s="14">
        <v>3</v>
      </c>
      <c r="D360" s="5" t="s">
        <v>8221</v>
      </c>
      <c r="E360" t="s">
        <v>8224</v>
      </c>
      <c r="F360" t="s">
        <v>8246</v>
      </c>
      <c r="G360">
        <v>1379094980</v>
      </c>
      <c r="H360">
        <v>1376502980</v>
      </c>
      <c r="I360" t="b">
        <v>0</v>
      </c>
      <c r="J360">
        <v>3</v>
      </c>
      <c r="K360" t="b">
        <v>0</v>
      </c>
      <c r="L360" t="s">
        <v>8270</v>
      </c>
      <c r="M360" s="4">
        <v>0</v>
      </c>
      <c r="N360" s="6">
        <v>1</v>
      </c>
      <c r="O360" t="s">
        <v>8310</v>
      </c>
      <c r="P360" t="s">
        <v>8316</v>
      </c>
      <c r="Q360" s="10">
        <v>41500.747453703705</v>
      </c>
      <c r="R360" s="10">
        <v>41530.747453703705</v>
      </c>
      <c r="S360" s="12">
        <f t="shared" si="5"/>
        <v>30</v>
      </c>
    </row>
    <row r="361" spans="1:19" x14ac:dyDescent="0.3">
      <c r="A361">
        <v>436</v>
      </c>
      <c r="B361" s="14">
        <v>1000</v>
      </c>
      <c r="C361" s="14">
        <v>0</v>
      </c>
      <c r="D361" s="5" t="s">
        <v>8221</v>
      </c>
      <c r="E361" t="s">
        <v>8224</v>
      </c>
      <c r="F361" t="s">
        <v>8246</v>
      </c>
      <c r="G361">
        <v>1375260113</v>
      </c>
      <c r="H361">
        <v>1372668113</v>
      </c>
      <c r="I361" t="b">
        <v>0</v>
      </c>
      <c r="J361">
        <v>0</v>
      </c>
      <c r="K361" t="b">
        <v>0</v>
      </c>
      <c r="L361" t="s">
        <v>8270</v>
      </c>
      <c r="M361" s="4">
        <v>0</v>
      </c>
      <c r="N361" s="6">
        <v>0</v>
      </c>
      <c r="O361" t="s">
        <v>8310</v>
      </c>
      <c r="P361" t="s">
        <v>8316</v>
      </c>
      <c r="Q361" s="10">
        <v>41456.36241898148</v>
      </c>
      <c r="R361" s="10">
        <v>41486.36241898148</v>
      </c>
      <c r="S361" s="12">
        <f t="shared" si="5"/>
        <v>30</v>
      </c>
    </row>
    <row r="362" spans="1:19" x14ac:dyDescent="0.3">
      <c r="A362">
        <v>438</v>
      </c>
      <c r="B362" s="14">
        <v>20000</v>
      </c>
      <c r="C362" s="14">
        <v>1876</v>
      </c>
      <c r="D362" s="5" t="s">
        <v>8221</v>
      </c>
      <c r="E362" t="s">
        <v>8224</v>
      </c>
      <c r="F362" t="s">
        <v>8246</v>
      </c>
      <c r="G362">
        <v>1447830958</v>
      </c>
      <c r="H362">
        <v>1445235358</v>
      </c>
      <c r="I362" t="b">
        <v>0</v>
      </c>
      <c r="J362">
        <v>11</v>
      </c>
      <c r="K362" t="b">
        <v>0</v>
      </c>
      <c r="L362" t="s">
        <v>8270</v>
      </c>
      <c r="M362" s="4">
        <v>9</v>
      </c>
      <c r="N362" s="6">
        <v>170.55</v>
      </c>
      <c r="O362" t="s">
        <v>8310</v>
      </c>
      <c r="P362" t="s">
        <v>8316</v>
      </c>
      <c r="Q362" s="10">
        <v>42296.261087962965</v>
      </c>
      <c r="R362" s="10">
        <v>42326.302754629629</v>
      </c>
      <c r="S362" s="12">
        <f t="shared" si="5"/>
        <v>30</v>
      </c>
    </row>
    <row r="363" spans="1:19" x14ac:dyDescent="0.3">
      <c r="A363">
        <v>439</v>
      </c>
      <c r="B363" s="14">
        <v>450</v>
      </c>
      <c r="C363" s="14">
        <v>0</v>
      </c>
      <c r="D363" s="5" t="s">
        <v>8221</v>
      </c>
      <c r="E363" t="s">
        <v>8224</v>
      </c>
      <c r="F363" t="s">
        <v>8246</v>
      </c>
      <c r="G363">
        <v>1413569818</v>
      </c>
      <c r="H363">
        <v>1412705818</v>
      </c>
      <c r="I363" t="b">
        <v>0</v>
      </c>
      <c r="J363">
        <v>0</v>
      </c>
      <c r="K363" t="b">
        <v>0</v>
      </c>
      <c r="L363" t="s">
        <v>8270</v>
      </c>
      <c r="M363" s="4">
        <v>0</v>
      </c>
      <c r="N363" s="6">
        <v>0</v>
      </c>
      <c r="O363" t="s">
        <v>8310</v>
      </c>
      <c r="P363" t="s">
        <v>8316</v>
      </c>
      <c r="Q363" s="10">
        <v>41919.761782407404</v>
      </c>
      <c r="R363" s="10">
        <v>41929.761782407404</v>
      </c>
      <c r="S363" s="12">
        <f t="shared" si="5"/>
        <v>10</v>
      </c>
    </row>
    <row r="364" spans="1:19" x14ac:dyDescent="0.3">
      <c r="A364">
        <v>440</v>
      </c>
      <c r="B364" s="14">
        <v>5000</v>
      </c>
      <c r="C364" s="14">
        <v>5</v>
      </c>
      <c r="D364" s="5" t="s">
        <v>8221</v>
      </c>
      <c r="E364" t="s">
        <v>8224</v>
      </c>
      <c r="F364" t="s">
        <v>8246</v>
      </c>
      <c r="G364">
        <v>1458859153</v>
      </c>
      <c r="H364">
        <v>1456270753</v>
      </c>
      <c r="I364" t="b">
        <v>0</v>
      </c>
      <c r="J364">
        <v>1</v>
      </c>
      <c r="K364" t="b">
        <v>0</v>
      </c>
      <c r="L364" t="s">
        <v>8270</v>
      </c>
      <c r="M364" s="4">
        <v>0</v>
      </c>
      <c r="N364" s="6">
        <v>5</v>
      </c>
      <c r="O364" t="s">
        <v>8310</v>
      </c>
      <c r="P364" t="s">
        <v>8316</v>
      </c>
      <c r="Q364" s="10">
        <v>42423.985567129625</v>
      </c>
      <c r="R364" s="10">
        <v>42453.943900462968</v>
      </c>
      <c r="S364" s="12">
        <f t="shared" si="5"/>
        <v>30</v>
      </c>
    </row>
    <row r="365" spans="1:19" x14ac:dyDescent="0.3">
      <c r="A365">
        <v>442</v>
      </c>
      <c r="B365" s="14">
        <v>17000</v>
      </c>
      <c r="C365" s="14">
        <v>6691</v>
      </c>
      <c r="D365" s="5" t="s">
        <v>8221</v>
      </c>
      <c r="E365" t="s">
        <v>8224</v>
      </c>
      <c r="F365" t="s">
        <v>8246</v>
      </c>
      <c r="G365">
        <v>1424380783</v>
      </c>
      <c r="H365">
        <v>1421788783</v>
      </c>
      <c r="I365" t="b">
        <v>0</v>
      </c>
      <c r="J365">
        <v>17</v>
      </c>
      <c r="K365" t="b">
        <v>0</v>
      </c>
      <c r="L365" t="s">
        <v>8270</v>
      </c>
      <c r="M365" s="4">
        <v>39</v>
      </c>
      <c r="N365" s="6">
        <v>393.59</v>
      </c>
      <c r="O365" t="s">
        <v>8310</v>
      </c>
      <c r="P365" t="s">
        <v>8316</v>
      </c>
      <c r="Q365" s="10">
        <v>42024.888692129629</v>
      </c>
      <c r="R365" s="10">
        <v>42054.888692129629</v>
      </c>
      <c r="S365" s="12">
        <f t="shared" si="5"/>
        <v>30</v>
      </c>
    </row>
    <row r="366" spans="1:19" x14ac:dyDescent="0.3">
      <c r="A366">
        <v>444</v>
      </c>
      <c r="B366" s="14">
        <v>1000</v>
      </c>
      <c r="C366" s="14">
        <v>50</v>
      </c>
      <c r="D366" s="5" t="s">
        <v>8221</v>
      </c>
      <c r="E366" t="s">
        <v>8224</v>
      </c>
      <c r="F366" t="s">
        <v>8246</v>
      </c>
      <c r="G366">
        <v>1329342361</v>
      </c>
      <c r="H366">
        <v>1324158361</v>
      </c>
      <c r="I366" t="b">
        <v>0</v>
      </c>
      <c r="J366">
        <v>1</v>
      </c>
      <c r="K366" t="b">
        <v>0</v>
      </c>
      <c r="L366" t="s">
        <v>8270</v>
      </c>
      <c r="M366" s="4">
        <v>5</v>
      </c>
      <c r="N366" s="6">
        <v>50</v>
      </c>
      <c r="O366" t="s">
        <v>8310</v>
      </c>
      <c r="P366" t="s">
        <v>8316</v>
      </c>
      <c r="Q366" s="10">
        <v>40894.906956018516</v>
      </c>
      <c r="R366" s="10">
        <v>40954.906956018516</v>
      </c>
      <c r="S366" s="12">
        <f t="shared" si="5"/>
        <v>60</v>
      </c>
    </row>
    <row r="367" spans="1:19" x14ac:dyDescent="0.3">
      <c r="A367">
        <v>445</v>
      </c>
      <c r="B367" s="14">
        <v>60000</v>
      </c>
      <c r="C367" s="14">
        <v>2</v>
      </c>
      <c r="D367" s="5" t="s">
        <v>8221</v>
      </c>
      <c r="E367" t="s">
        <v>8224</v>
      </c>
      <c r="F367" t="s">
        <v>8246</v>
      </c>
      <c r="G367">
        <v>1432195375</v>
      </c>
      <c r="H367">
        <v>1430899375</v>
      </c>
      <c r="I367" t="b">
        <v>0</v>
      </c>
      <c r="J367">
        <v>2</v>
      </c>
      <c r="K367" t="b">
        <v>0</v>
      </c>
      <c r="L367" t="s">
        <v>8270</v>
      </c>
      <c r="M367" s="4">
        <v>0</v>
      </c>
      <c r="N367" s="6">
        <v>1</v>
      </c>
      <c r="O367" t="s">
        <v>8310</v>
      </c>
      <c r="P367" t="s">
        <v>8316</v>
      </c>
      <c r="Q367" s="10">
        <v>42130.335358796292</v>
      </c>
      <c r="R367" s="10">
        <v>42145.335358796292</v>
      </c>
      <c r="S367" s="12">
        <f t="shared" si="5"/>
        <v>15</v>
      </c>
    </row>
    <row r="368" spans="1:19" x14ac:dyDescent="0.3">
      <c r="A368">
        <v>446</v>
      </c>
      <c r="B368" s="14">
        <v>10500</v>
      </c>
      <c r="C368" s="14">
        <v>766</v>
      </c>
      <c r="D368" s="5" t="s">
        <v>8221</v>
      </c>
      <c r="E368" t="s">
        <v>8224</v>
      </c>
      <c r="F368" t="s">
        <v>8246</v>
      </c>
      <c r="G368">
        <v>1425434420</v>
      </c>
      <c r="H368">
        <v>1422842420</v>
      </c>
      <c r="I368" t="b">
        <v>0</v>
      </c>
      <c r="J368">
        <v>16</v>
      </c>
      <c r="K368" t="b">
        <v>0</v>
      </c>
      <c r="L368" t="s">
        <v>8270</v>
      </c>
      <c r="M368" s="4">
        <v>7</v>
      </c>
      <c r="N368" s="6">
        <v>47.88</v>
      </c>
      <c r="O368" t="s">
        <v>8310</v>
      </c>
      <c r="P368" t="s">
        <v>8316</v>
      </c>
      <c r="Q368" s="10">
        <v>42037.083564814813</v>
      </c>
      <c r="R368" s="10">
        <v>42067.083564814813</v>
      </c>
      <c r="S368" s="12">
        <f t="shared" si="5"/>
        <v>30</v>
      </c>
    </row>
    <row r="369" spans="1:19" x14ac:dyDescent="0.3">
      <c r="A369">
        <v>448</v>
      </c>
      <c r="B369" s="14">
        <v>2500</v>
      </c>
      <c r="C369" s="14">
        <v>82.01</v>
      </c>
      <c r="D369" s="5" t="s">
        <v>8221</v>
      </c>
      <c r="E369" t="s">
        <v>8224</v>
      </c>
      <c r="F369" t="s">
        <v>8246</v>
      </c>
      <c r="G369">
        <v>1400091095</v>
      </c>
      <c r="H369">
        <v>1398363095</v>
      </c>
      <c r="I369" t="b">
        <v>0</v>
      </c>
      <c r="J369">
        <v>4</v>
      </c>
      <c r="K369" t="b">
        <v>0</v>
      </c>
      <c r="L369" t="s">
        <v>8270</v>
      </c>
      <c r="M369" s="4">
        <v>3</v>
      </c>
      <c r="N369" s="6">
        <v>20.5</v>
      </c>
      <c r="O369" t="s">
        <v>8310</v>
      </c>
      <c r="P369" t="s">
        <v>8316</v>
      </c>
      <c r="Q369" s="10">
        <v>41753.758043981477</v>
      </c>
      <c r="R369" s="10">
        <v>41773.758043981477</v>
      </c>
      <c r="S369" s="12">
        <f t="shared" si="5"/>
        <v>20</v>
      </c>
    </row>
    <row r="370" spans="1:19" x14ac:dyDescent="0.3">
      <c r="A370">
        <v>450</v>
      </c>
      <c r="B370" s="14">
        <v>50000</v>
      </c>
      <c r="C370" s="14">
        <v>396</v>
      </c>
      <c r="D370" s="5" t="s">
        <v>8221</v>
      </c>
      <c r="E370" t="s">
        <v>8224</v>
      </c>
      <c r="F370" t="s">
        <v>8246</v>
      </c>
      <c r="G370">
        <v>1392417800</v>
      </c>
      <c r="H370">
        <v>1389825800</v>
      </c>
      <c r="I370" t="b">
        <v>0</v>
      </c>
      <c r="J370">
        <v>7</v>
      </c>
      <c r="K370" t="b">
        <v>0</v>
      </c>
      <c r="L370" t="s">
        <v>8270</v>
      </c>
      <c r="M370" s="4">
        <v>1</v>
      </c>
      <c r="N370" s="6">
        <v>56.57</v>
      </c>
      <c r="O370" t="s">
        <v>8310</v>
      </c>
      <c r="P370" t="s">
        <v>8316</v>
      </c>
      <c r="Q370" s="10">
        <v>41654.946759259255</v>
      </c>
      <c r="R370" s="10">
        <v>41684.946759259255</v>
      </c>
      <c r="S370" s="12">
        <f t="shared" si="5"/>
        <v>30</v>
      </c>
    </row>
    <row r="371" spans="1:19" x14ac:dyDescent="0.3">
      <c r="A371">
        <v>451</v>
      </c>
      <c r="B371" s="14">
        <v>20000</v>
      </c>
      <c r="C371" s="14">
        <v>0</v>
      </c>
      <c r="D371" s="5" t="s">
        <v>8221</v>
      </c>
      <c r="E371" t="s">
        <v>8224</v>
      </c>
      <c r="F371" t="s">
        <v>8246</v>
      </c>
      <c r="G371">
        <v>1390669791</v>
      </c>
      <c r="H371">
        <v>1388077791</v>
      </c>
      <c r="I371" t="b">
        <v>0</v>
      </c>
      <c r="J371">
        <v>0</v>
      </c>
      <c r="K371" t="b">
        <v>0</v>
      </c>
      <c r="L371" t="s">
        <v>8270</v>
      </c>
      <c r="M371" s="4">
        <v>0</v>
      </c>
      <c r="N371" s="6">
        <v>0</v>
      </c>
      <c r="O371" t="s">
        <v>8310</v>
      </c>
      <c r="P371" t="s">
        <v>8316</v>
      </c>
      <c r="Q371" s="10">
        <v>41634.715173611112</v>
      </c>
      <c r="R371" s="10">
        <v>41664.715173611112</v>
      </c>
      <c r="S371" s="12">
        <f t="shared" si="5"/>
        <v>30</v>
      </c>
    </row>
    <row r="372" spans="1:19" x14ac:dyDescent="0.3">
      <c r="A372">
        <v>452</v>
      </c>
      <c r="B372" s="14">
        <v>750</v>
      </c>
      <c r="C372" s="14">
        <v>480</v>
      </c>
      <c r="D372" s="5" t="s">
        <v>8221</v>
      </c>
      <c r="E372" t="s">
        <v>8224</v>
      </c>
      <c r="F372" t="s">
        <v>8246</v>
      </c>
      <c r="G372">
        <v>1431536015</v>
      </c>
      <c r="H372">
        <v>1428944015</v>
      </c>
      <c r="I372" t="b">
        <v>0</v>
      </c>
      <c r="J372">
        <v>12</v>
      </c>
      <c r="K372" t="b">
        <v>0</v>
      </c>
      <c r="L372" t="s">
        <v>8270</v>
      </c>
      <c r="M372" s="4">
        <v>64</v>
      </c>
      <c r="N372" s="6">
        <v>40</v>
      </c>
      <c r="O372" t="s">
        <v>8310</v>
      </c>
      <c r="P372" t="s">
        <v>8316</v>
      </c>
      <c r="Q372" s="10">
        <v>42107.703877314809</v>
      </c>
      <c r="R372" s="10">
        <v>42137.703877314809</v>
      </c>
      <c r="S372" s="12">
        <f t="shared" si="5"/>
        <v>30</v>
      </c>
    </row>
    <row r="373" spans="1:19" x14ac:dyDescent="0.3">
      <c r="A373">
        <v>453</v>
      </c>
      <c r="B373" s="14">
        <v>94875</v>
      </c>
      <c r="C373" s="14">
        <v>26</v>
      </c>
      <c r="D373" s="5" t="s">
        <v>8221</v>
      </c>
      <c r="E373" t="s">
        <v>8224</v>
      </c>
      <c r="F373" t="s">
        <v>8246</v>
      </c>
      <c r="G373">
        <v>1424375279</v>
      </c>
      <c r="H373">
        <v>1422992879</v>
      </c>
      <c r="I373" t="b">
        <v>0</v>
      </c>
      <c r="J373">
        <v>2</v>
      </c>
      <c r="K373" t="b">
        <v>0</v>
      </c>
      <c r="L373" t="s">
        <v>8270</v>
      </c>
      <c r="M373" s="4">
        <v>0</v>
      </c>
      <c r="N373" s="6">
        <v>13</v>
      </c>
      <c r="O373" t="s">
        <v>8310</v>
      </c>
      <c r="P373" t="s">
        <v>8316</v>
      </c>
      <c r="Q373" s="10">
        <v>42038.824988425928</v>
      </c>
      <c r="R373" s="10">
        <v>42054.824988425928</v>
      </c>
      <c r="S373" s="12">
        <f t="shared" si="5"/>
        <v>16</v>
      </c>
    </row>
    <row r="374" spans="1:19" x14ac:dyDescent="0.3">
      <c r="A374">
        <v>454</v>
      </c>
      <c r="B374" s="14">
        <v>10000</v>
      </c>
      <c r="C374" s="14">
        <v>82</v>
      </c>
      <c r="D374" s="5" t="s">
        <v>8221</v>
      </c>
      <c r="E374" t="s">
        <v>8224</v>
      </c>
      <c r="F374" t="s">
        <v>8246</v>
      </c>
      <c r="G374">
        <v>1417007640</v>
      </c>
      <c r="H374">
        <v>1414343571</v>
      </c>
      <c r="I374" t="b">
        <v>0</v>
      </c>
      <c r="J374">
        <v>5</v>
      </c>
      <c r="K374" t="b">
        <v>0</v>
      </c>
      <c r="L374" t="s">
        <v>8270</v>
      </c>
      <c r="M374" s="4">
        <v>1</v>
      </c>
      <c r="N374" s="6">
        <v>16.399999999999999</v>
      </c>
      <c r="O374" t="s">
        <v>8310</v>
      </c>
      <c r="P374" t="s">
        <v>8316</v>
      </c>
      <c r="Q374" s="10">
        <v>41938.717256944445</v>
      </c>
      <c r="R374" s="10">
        <v>41969.551388888889</v>
      </c>
      <c r="S374" s="12">
        <f t="shared" si="5"/>
        <v>31</v>
      </c>
    </row>
    <row r="375" spans="1:19" x14ac:dyDescent="0.3">
      <c r="A375">
        <v>455</v>
      </c>
      <c r="B375" s="14">
        <v>65000</v>
      </c>
      <c r="C375" s="14">
        <v>45</v>
      </c>
      <c r="D375" s="5" t="s">
        <v>8221</v>
      </c>
      <c r="E375" t="s">
        <v>8224</v>
      </c>
      <c r="F375" t="s">
        <v>8246</v>
      </c>
      <c r="G375">
        <v>1334622660</v>
      </c>
      <c r="H375">
        <v>1330733022</v>
      </c>
      <c r="I375" t="b">
        <v>0</v>
      </c>
      <c r="J375">
        <v>2</v>
      </c>
      <c r="K375" t="b">
        <v>0</v>
      </c>
      <c r="L375" t="s">
        <v>8270</v>
      </c>
      <c r="M375" s="4">
        <v>0</v>
      </c>
      <c r="N375" s="6">
        <v>22.5</v>
      </c>
      <c r="O375" t="s">
        <v>8310</v>
      </c>
      <c r="P375" t="s">
        <v>8316</v>
      </c>
      <c r="Q375" s="10">
        <v>40971.002569444441</v>
      </c>
      <c r="R375" s="10">
        <v>41016.021527777775</v>
      </c>
      <c r="S375" s="12">
        <f t="shared" si="5"/>
        <v>45</v>
      </c>
    </row>
    <row r="376" spans="1:19" x14ac:dyDescent="0.3">
      <c r="A376">
        <v>456</v>
      </c>
      <c r="B376" s="14">
        <v>8888</v>
      </c>
      <c r="C376" s="14">
        <v>61</v>
      </c>
      <c r="D376" s="5" t="s">
        <v>8221</v>
      </c>
      <c r="E376" t="s">
        <v>8224</v>
      </c>
      <c r="F376" t="s">
        <v>8246</v>
      </c>
      <c r="G376">
        <v>1382414340</v>
      </c>
      <c r="H376">
        <v>1380559201</v>
      </c>
      <c r="I376" t="b">
        <v>0</v>
      </c>
      <c r="J376">
        <v>3</v>
      </c>
      <c r="K376" t="b">
        <v>0</v>
      </c>
      <c r="L376" t="s">
        <v>8270</v>
      </c>
      <c r="M376" s="4">
        <v>1</v>
      </c>
      <c r="N376" s="6">
        <v>20.329999999999998</v>
      </c>
      <c r="O376" t="s">
        <v>8310</v>
      </c>
      <c r="P376" t="s">
        <v>8316</v>
      </c>
      <c r="Q376" s="10">
        <v>41547.694456018515</v>
      </c>
      <c r="R376" s="10">
        <v>41569.165972222225</v>
      </c>
      <c r="S376" s="12">
        <f t="shared" si="5"/>
        <v>21</v>
      </c>
    </row>
    <row r="377" spans="1:19" x14ac:dyDescent="0.3">
      <c r="A377">
        <v>459</v>
      </c>
      <c r="B377" s="14">
        <v>39000</v>
      </c>
      <c r="C377" s="14">
        <v>25</v>
      </c>
      <c r="D377" s="5" t="s">
        <v>8221</v>
      </c>
      <c r="E377" t="s">
        <v>8224</v>
      </c>
      <c r="F377" t="s">
        <v>8246</v>
      </c>
      <c r="G377">
        <v>1321201327</v>
      </c>
      <c r="H377">
        <v>1316013727</v>
      </c>
      <c r="I377" t="b">
        <v>0</v>
      </c>
      <c r="J377">
        <v>1</v>
      </c>
      <c r="K377" t="b">
        <v>0</v>
      </c>
      <c r="L377" t="s">
        <v>8270</v>
      </c>
      <c r="M377" s="4">
        <v>0</v>
      </c>
      <c r="N377" s="6">
        <v>25</v>
      </c>
      <c r="O377" t="s">
        <v>8310</v>
      </c>
      <c r="P377" t="s">
        <v>8316</v>
      </c>
      <c r="Q377" s="10">
        <v>40800.6403587963</v>
      </c>
      <c r="R377" s="10">
        <v>40860.682025462964</v>
      </c>
      <c r="S377" s="12">
        <f t="shared" si="5"/>
        <v>60</v>
      </c>
    </row>
    <row r="378" spans="1:19" x14ac:dyDescent="0.3">
      <c r="A378">
        <v>460</v>
      </c>
      <c r="B378" s="14">
        <v>8500</v>
      </c>
      <c r="C378" s="14">
        <v>25</v>
      </c>
      <c r="D378" s="5" t="s">
        <v>8221</v>
      </c>
      <c r="E378" t="s">
        <v>8224</v>
      </c>
      <c r="F378" t="s">
        <v>8246</v>
      </c>
      <c r="G378">
        <v>1401595200</v>
      </c>
      <c r="H378">
        <v>1398862875</v>
      </c>
      <c r="I378" t="b">
        <v>0</v>
      </c>
      <c r="J378">
        <v>2</v>
      </c>
      <c r="K378" t="b">
        <v>0</v>
      </c>
      <c r="L378" t="s">
        <v>8270</v>
      </c>
      <c r="M378" s="4">
        <v>0</v>
      </c>
      <c r="N378" s="6">
        <v>12.5</v>
      </c>
      <c r="O378" t="s">
        <v>8310</v>
      </c>
      <c r="P378" t="s">
        <v>8316</v>
      </c>
      <c r="Q378" s="10">
        <v>41759.542534722219</v>
      </c>
      <c r="R378" s="10">
        <v>41791.166666666664</v>
      </c>
      <c r="S378" s="12">
        <f t="shared" si="5"/>
        <v>32</v>
      </c>
    </row>
    <row r="379" spans="1:19" x14ac:dyDescent="0.3">
      <c r="A379">
        <v>462</v>
      </c>
      <c r="B379" s="14">
        <v>100000</v>
      </c>
      <c r="C379" s="14">
        <v>0</v>
      </c>
      <c r="D379" s="5" t="s">
        <v>8221</v>
      </c>
      <c r="E379" t="s">
        <v>8224</v>
      </c>
      <c r="F379" t="s">
        <v>8246</v>
      </c>
      <c r="G379">
        <v>1312945341</v>
      </c>
      <c r="H379">
        <v>1307761341</v>
      </c>
      <c r="I379" t="b">
        <v>0</v>
      </c>
      <c r="J379">
        <v>0</v>
      </c>
      <c r="K379" t="b">
        <v>0</v>
      </c>
      <c r="L379" t="s">
        <v>8270</v>
      </c>
      <c r="M379" s="4">
        <v>0</v>
      </c>
      <c r="N379" s="6">
        <v>0</v>
      </c>
      <c r="O379" t="s">
        <v>8310</v>
      </c>
      <c r="P379" t="s">
        <v>8316</v>
      </c>
      <c r="Q379" s="10">
        <v>40705.126631944448</v>
      </c>
      <c r="R379" s="10">
        <v>40765.126631944448</v>
      </c>
      <c r="S379" s="12">
        <f t="shared" si="5"/>
        <v>60</v>
      </c>
    </row>
    <row r="380" spans="1:19" x14ac:dyDescent="0.3">
      <c r="A380">
        <v>463</v>
      </c>
      <c r="B380" s="14">
        <v>55000</v>
      </c>
      <c r="C380" s="14">
        <v>1250</v>
      </c>
      <c r="D380" s="5" t="s">
        <v>8221</v>
      </c>
      <c r="E380" t="s">
        <v>8224</v>
      </c>
      <c r="F380" t="s">
        <v>8246</v>
      </c>
      <c r="G380">
        <v>1316883753</v>
      </c>
      <c r="H380">
        <v>1311699753</v>
      </c>
      <c r="I380" t="b">
        <v>0</v>
      </c>
      <c r="J380">
        <v>11</v>
      </c>
      <c r="K380" t="b">
        <v>0</v>
      </c>
      <c r="L380" t="s">
        <v>8270</v>
      </c>
      <c r="M380" s="4">
        <v>2</v>
      </c>
      <c r="N380" s="6">
        <v>113.64</v>
      </c>
      <c r="O380" t="s">
        <v>8310</v>
      </c>
      <c r="P380" t="s">
        <v>8316</v>
      </c>
      <c r="Q380" s="10">
        <v>40750.710104166668</v>
      </c>
      <c r="R380" s="10">
        <v>40810.710104166668</v>
      </c>
      <c r="S380" s="12">
        <f t="shared" si="5"/>
        <v>60</v>
      </c>
    </row>
    <row r="381" spans="1:19" x14ac:dyDescent="0.3">
      <c r="A381">
        <v>465</v>
      </c>
      <c r="B381" s="14">
        <v>512</v>
      </c>
      <c r="C381" s="14">
        <v>138</v>
      </c>
      <c r="D381" s="5" t="s">
        <v>8221</v>
      </c>
      <c r="E381" t="s">
        <v>8224</v>
      </c>
      <c r="F381" t="s">
        <v>8246</v>
      </c>
      <c r="G381">
        <v>1403837574</v>
      </c>
      <c r="H381">
        <v>1402455174</v>
      </c>
      <c r="I381" t="b">
        <v>0</v>
      </c>
      <c r="J381">
        <v>8</v>
      </c>
      <c r="K381" t="b">
        <v>0</v>
      </c>
      <c r="L381" t="s">
        <v>8270</v>
      </c>
      <c r="M381" s="4">
        <v>27</v>
      </c>
      <c r="N381" s="6">
        <v>17.25</v>
      </c>
      <c r="O381" t="s">
        <v>8310</v>
      </c>
      <c r="P381" t="s">
        <v>8316</v>
      </c>
      <c r="Q381" s="10">
        <v>41801.120069444441</v>
      </c>
      <c r="R381" s="10">
        <v>41817.120069444441</v>
      </c>
      <c r="S381" s="12">
        <f t="shared" si="5"/>
        <v>16</v>
      </c>
    </row>
    <row r="382" spans="1:19" x14ac:dyDescent="0.3">
      <c r="A382">
        <v>466</v>
      </c>
      <c r="B382" s="14">
        <v>10000</v>
      </c>
      <c r="C382" s="14">
        <v>76</v>
      </c>
      <c r="D382" s="5" t="s">
        <v>8221</v>
      </c>
      <c r="E382" t="s">
        <v>8224</v>
      </c>
      <c r="F382" t="s">
        <v>8246</v>
      </c>
      <c r="G382">
        <v>1347057464</v>
      </c>
      <c r="H382">
        <v>1344465464</v>
      </c>
      <c r="I382" t="b">
        <v>0</v>
      </c>
      <c r="J382">
        <v>5</v>
      </c>
      <c r="K382" t="b">
        <v>0</v>
      </c>
      <c r="L382" t="s">
        <v>8270</v>
      </c>
      <c r="M382" s="4">
        <v>1</v>
      </c>
      <c r="N382" s="6">
        <v>15.2</v>
      </c>
      <c r="O382" t="s">
        <v>8310</v>
      </c>
      <c r="P382" t="s">
        <v>8316</v>
      </c>
      <c r="Q382" s="10">
        <v>41129.942870370374</v>
      </c>
      <c r="R382" s="10">
        <v>41159.942870370374</v>
      </c>
      <c r="S382" s="12">
        <f t="shared" si="5"/>
        <v>30</v>
      </c>
    </row>
    <row r="383" spans="1:19" x14ac:dyDescent="0.3">
      <c r="A383">
        <v>467</v>
      </c>
      <c r="B383" s="14">
        <v>20000</v>
      </c>
      <c r="C383" s="14">
        <v>4315</v>
      </c>
      <c r="D383" s="5" t="s">
        <v>8221</v>
      </c>
      <c r="E383" t="s">
        <v>8224</v>
      </c>
      <c r="F383" t="s">
        <v>8246</v>
      </c>
      <c r="G383">
        <v>1348849134</v>
      </c>
      <c r="H383">
        <v>1344961134</v>
      </c>
      <c r="I383" t="b">
        <v>0</v>
      </c>
      <c r="J383">
        <v>39</v>
      </c>
      <c r="K383" t="b">
        <v>0</v>
      </c>
      <c r="L383" t="s">
        <v>8270</v>
      </c>
      <c r="M383" s="4">
        <v>22</v>
      </c>
      <c r="N383" s="6">
        <v>110.64</v>
      </c>
      <c r="O383" t="s">
        <v>8310</v>
      </c>
      <c r="P383" t="s">
        <v>8316</v>
      </c>
      <c r="Q383" s="10">
        <v>41135.679791666669</v>
      </c>
      <c r="R383" s="10">
        <v>41180.679791666669</v>
      </c>
      <c r="S383" s="12">
        <f t="shared" si="5"/>
        <v>45</v>
      </c>
    </row>
    <row r="384" spans="1:19" x14ac:dyDescent="0.3">
      <c r="A384">
        <v>468</v>
      </c>
      <c r="B384" s="14">
        <v>7500</v>
      </c>
      <c r="C384" s="14">
        <v>0</v>
      </c>
      <c r="D384" s="5" t="s">
        <v>8221</v>
      </c>
      <c r="E384" t="s">
        <v>8224</v>
      </c>
      <c r="F384" t="s">
        <v>8246</v>
      </c>
      <c r="G384">
        <v>1341978665</v>
      </c>
      <c r="H384">
        <v>1336795283</v>
      </c>
      <c r="I384" t="b">
        <v>0</v>
      </c>
      <c r="J384">
        <v>0</v>
      </c>
      <c r="K384" t="b">
        <v>0</v>
      </c>
      <c r="L384" t="s">
        <v>8270</v>
      </c>
      <c r="M384" s="4">
        <v>0</v>
      </c>
      <c r="N384" s="6">
        <v>0</v>
      </c>
      <c r="O384" t="s">
        <v>8310</v>
      </c>
      <c r="P384" t="s">
        <v>8316</v>
      </c>
      <c r="Q384" s="10">
        <v>41041.167627314811</v>
      </c>
      <c r="R384" s="10">
        <v>41101.160474537035</v>
      </c>
      <c r="S384" s="12">
        <f t="shared" si="5"/>
        <v>60</v>
      </c>
    </row>
    <row r="385" spans="1:19" x14ac:dyDescent="0.3">
      <c r="A385">
        <v>470</v>
      </c>
      <c r="B385" s="14">
        <v>5000</v>
      </c>
      <c r="C385" s="14">
        <v>51</v>
      </c>
      <c r="D385" s="5" t="s">
        <v>8221</v>
      </c>
      <c r="E385" t="s">
        <v>8224</v>
      </c>
      <c r="F385" t="s">
        <v>8246</v>
      </c>
      <c r="G385">
        <v>1389844800</v>
      </c>
      <c r="H385">
        <v>1385524889</v>
      </c>
      <c r="I385" t="b">
        <v>0</v>
      </c>
      <c r="J385">
        <v>2</v>
      </c>
      <c r="K385" t="b">
        <v>0</v>
      </c>
      <c r="L385" t="s">
        <v>8270</v>
      </c>
      <c r="M385" s="4">
        <v>1</v>
      </c>
      <c r="N385" s="6">
        <v>25.5</v>
      </c>
      <c r="O385" t="s">
        <v>8310</v>
      </c>
      <c r="P385" t="s">
        <v>8316</v>
      </c>
      <c r="Q385" s="10">
        <v>41605.167696759258</v>
      </c>
      <c r="R385" s="10">
        <v>41655.166666666664</v>
      </c>
      <c r="S385" s="12">
        <f t="shared" si="5"/>
        <v>50</v>
      </c>
    </row>
    <row r="386" spans="1:19" x14ac:dyDescent="0.3">
      <c r="A386">
        <v>471</v>
      </c>
      <c r="B386" s="14">
        <v>55000</v>
      </c>
      <c r="C386" s="14">
        <v>6541</v>
      </c>
      <c r="D386" s="5" t="s">
        <v>8221</v>
      </c>
      <c r="E386" t="s">
        <v>8224</v>
      </c>
      <c r="F386" t="s">
        <v>8246</v>
      </c>
      <c r="G386">
        <v>1397924379</v>
      </c>
      <c r="H386">
        <v>1394039979</v>
      </c>
      <c r="I386" t="b">
        <v>0</v>
      </c>
      <c r="J386">
        <v>170</v>
      </c>
      <c r="K386" t="b">
        <v>0</v>
      </c>
      <c r="L386" t="s">
        <v>8270</v>
      </c>
      <c r="M386" s="4">
        <v>12</v>
      </c>
      <c r="N386" s="6">
        <v>38.479999999999997</v>
      </c>
      <c r="O386" t="s">
        <v>8310</v>
      </c>
      <c r="P386" t="s">
        <v>8316</v>
      </c>
      <c r="Q386" s="10">
        <v>41703.721979166665</v>
      </c>
      <c r="R386" s="10">
        <v>41748.680312500001</v>
      </c>
      <c r="S386" s="12">
        <f t="shared" si="5"/>
        <v>45</v>
      </c>
    </row>
    <row r="387" spans="1:19" x14ac:dyDescent="0.3">
      <c r="A387">
        <v>472</v>
      </c>
      <c r="B387" s="14">
        <v>800</v>
      </c>
      <c r="C387" s="14">
        <v>141</v>
      </c>
      <c r="D387" s="5" t="s">
        <v>8221</v>
      </c>
      <c r="E387" t="s">
        <v>8224</v>
      </c>
      <c r="F387" t="s">
        <v>8246</v>
      </c>
      <c r="G387">
        <v>1408831718</v>
      </c>
      <c r="H387">
        <v>1406239718</v>
      </c>
      <c r="I387" t="b">
        <v>0</v>
      </c>
      <c r="J387">
        <v>5</v>
      </c>
      <c r="K387" t="b">
        <v>0</v>
      </c>
      <c r="L387" t="s">
        <v>8270</v>
      </c>
      <c r="M387" s="4">
        <v>18</v>
      </c>
      <c r="N387" s="6">
        <v>28.2</v>
      </c>
      <c r="O387" t="s">
        <v>8310</v>
      </c>
      <c r="P387" t="s">
        <v>8316</v>
      </c>
      <c r="Q387" s="10">
        <v>41844.922662037039</v>
      </c>
      <c r="R387" s="10">
        <v>41874.922662037039</v>
      </c>
      <c r="S387" s="12">
        <f t="shared" ref="S387:S450" si="6">ROUND(+R387-Q387,0)</f>
        <v>30</v>
      </c>
    </row>
    <row r="388" spans="1:19" x14ac:dyDescent="0.3">
      <c r="A388">
        <v>473</v>
      </c>
      <c r="B388" s="14">
        <v>30000</v>
      </c>
      <c r="C388" s="14">
        <v>861</v>
      </c>
      <c r="D388" s="5" t="s">
        <v>8221</v>
      </c>
      <c r="E388" t="s">
        <v>8224</v>
      </c>
      <c r="F388" t="s">
        <v>8246</v>
      </c>
      <c r="G388">
        <v>1410972319</v>
      </c>
      <c r="H388">
        <v>1408380319</v>
      </c>
      <c r="I388" t="b">
        <v>0</v>
      </c>
      <c r="J388">
        <v>14</v>
      </c>
      <c r="K388" t="b">
        <v>0</v>
      </c>
      <c r="L388" t="s">
        <v>8270</v>
      </c>
      <c r="M388" s="4">
        <v>3</v>
      </c>
      <c r="N388" s="6">
        <v>61.5</v>
      </c>
      <c r="O388" t="s">
        <v>8310</v>
      </c>
      <c r="P388" t="s">
        <v>8316</v>
      </c>
      <c r="Q388" s="10">
        <v>41869.698136574072</v>
      </c>
      <c r="R388" s="10">
        <v>41899.698136574072</v>
      </c>
      <c r="S388" s="12">
        <f t="shared" si="6"/>
        <v>30</v>
      </c>
    </row>
    <row r="389" spans="1:19" x14ac:dyDescent="0.3">
      <c r="A389">
        <v>474</v>
      </c>
      <c r="B389" s="14">
        <v>3300</v>
      </c>
      <c r="C389" s="14">
        <v>1</v>
      </c>
      <c r="D389" s="5" t="s">
        <v>8221</v>
      </c>
      <c r="E389" t="s">
        <v>8224</v>
      </c>
      <c r="F389" t="s">
        <v>8246</v>
      </c>
      <c r="G389">
        <v>1487318029</v>
      </c>
      <c r="H389">
        <v>1484726029</v>
      </c>
      <c r="I389" t="b">
        <v>0</v>
      </c>
      <c r="J389">
        <v>1</v>
      </c>
      <c r="K389" t="b">
        <v>0</v>
      </c>
      <c r="L389" t="s">
        <v>8270</v>
      </c>
      <c r="M389" s="4">
        <v>0</v>
      </c>
      <c r="N389" s="6">
        <v>1</v>
      </c>
      <c r="O389" t="s">
        <v>8310</v>
      </c>
      <c r="P389" t="s">
        <v>8316</v>
      </c>
      <c r="Q389" s="10">
        <v>42753.329039351855</v>
      </c>
      <c r="R389" s="10">
        <v>42783.329039351855</v>
      </c>
      <c r="S389" s="12">
        <f t="shared" si="6"/>
        <v>30</v>
      </c>
    </row>
    <row r="390" spans="1:19" x14ac:dyDescent="0.3">
      <c r="A390">
        <v>475</v>
      </c>
      <c r="B390" s="14">
        <v>2000</v>
      </c>
      <c r="C390" s="14">
        <v>0</v>
      </c>
      <c r="D390" s="5" t="s">
        <v>8221</v>
      </c>
      <c r="E390" t="s">
        <v>8224</v>
      </c>
      <c r="F390" t="s">
        <v>8246</v>
      </c>
      <c r="G390">
        <v>1430877843</v>
      </c>
      <c r="H390">
        <v>1428285843</v>
      </c>
      <c r="I390" t="b">
        <v>0</v>
      </c>
      <c r="J390">
        <v>0</v>
      </c>
      <c r="K390" t="b">
        <v>0</v>
      </c>
      <c r="L390" t="s">
        <v>8270</v>
      </c>
      <c r="M390" s="4">
        <v>0</v>
      </c>
      <c r="N390" s="6">
        <v>0</v>
      </c>
      <c r="O390" t="s">
        <v>8310</v>
      </c>
      <c r="P390" t="s">
        <v>8316</v>
      </c>
      <c r="Q390" s="10">
        <v>42100.086145833338</v>
      </c>
      <c r="R390" s="10">
        <v>42130.086145833338</v>
      </c>
      <c r="S390" s="12">
        <f t="shared" si="6"/>
        <v>30</v>
      </c>
    </row>
    <row r="391" spans="1:19" x14ac:dyDescent="0.3">
      <c r="A391">
        <v>476</v>
      </c>
      <c r="B391" s="14">
        <v>220000</v>
      </c>
      <c r="C391" s="14">
        <v>4906.59</v>
      </c>
      <c r="D391" s="5" t="s">
        <v>8221</v>
      </c>
      <c r="E391" t="s">
        <v>8224</v>
      </c>
      <c r="F391" t="s">
        <v>8246</v>
      </c>
      <c r="G391">
        <v>1401767940</v>
      </c>
      <c r="H391">
        <v>1398727441</v>
      </c>
      <c r="I391" t="b">
        <v>0</v>
      </c>
      <c r="J391">
        <v>124</v>
      </c>
      <c r="K391" t="b">
        <v>0</v>
      </c>
      <c r="L391" t="s">
        <v>8270</v>
      </c>
      <c r="M391" s="4">
        <v>2</v>
      </c>
      <c r="N391" s="6">
        <v>39.57</v>
      </c>
      <c r="O391" t="s">
        <v>8310</v>
      </c>
      <c r="P391" t="s">
        <v>8316</v>
      </c>
      <c r="Q391" s="10">
        <v>41757.975011574075</v>
      </c>
      <c r="R391" s="10">
        <v>41793.165972222225</v>
      </c>
      <c r="S391" s="12">
        <f t="shared" si="6"/>
        <v>35</v>
      </c>
    </row>
    <row r="392" spans="1:19" x14ac:dyDescent="0.3">
      <c r="A392">
        <v>477</v>
      </c>
      <c r="B392" s="14">
        <v>1500</v>
      </c>
      <c r="C392" s="14">
        <v>0</v>
      </c>
      <c r="D392" s="5" t="s">
        <v>8221</v>
      </c>
      <c r="E392" t="s">
        <v>8224</v>
      </c>
      <c r="F392" t="s">
        <v>8246</v>
      </c>
      <c r="G392">
        <v>1337371334</v>
      </c>
      <c r="H392">
        <v>1332187334</v>
      </c>
      <c r="I392" t="b">
        <v>0</v>
      </c>
      <c r="J392">
        <v>0</v>
      </c>
      <c r="K392" t="b">
        <v>0</v>
      </c>
      <c r="L392" t="s">
        <v>8270</v>
      </c>
      <c r="M392" s="4">
        <v>0</v>
      </c>
      <c r="N392" s="6">
        <v>0</v>
      </c>
      <c r="O392" t="s">
        <v>8310</v>
      </c>
      <c r="P392" t="s">
        <v>8316</v>
      </c>
      <c r="Q392" s="10">
        <v>40987.83488425926</v>
      </c>
      <c r="R392" s="10">
        <v>41047.83488425926</v>
      </c>
      <c r="S392" s="12">
        <f t="shared" si="6"/>
        <v>60</v>
      </c>
    </row>
    <row r="393" spans="1:19" x14ac:dyDescent="0.3">
      <c r="A393">
        <v>478</v>
      </c>
      <c r="B393" s="14">
        <v>10000</v>
      </c>
      <c r="C393" s="14">
        <v>0</v>
      </c>
      <c r="D393" s="5" t="s">
        <v>8221</v>
      </c>
      <c r="E393" t="s">
        <v>8224</v>
      </c>
      <c r="F393" t="s">
        <v>8246</v>
      </c>
      <c r="G393">
        <v>1427921509</v>
      </c>
      <c r="H393">
        <v>1425333109</v>
      </c>
      <c r="I393" t="b">
        <v>0</v>
      </c>
      <c r="J393">
        <v>0</v>
      </c>
      <c r="K393" t="b">
        <v>0</v>
      </c>
      <c r="L393" t="s">
        <v>8270</v>
      </c>
      <c r="M393" s="4">
        <v>0</v>
      </c>
      <c r="N393" s="6">
        <v>0</v>
      </c>
      <c r="O393" t="s">
        <v>8310</v>
      </c>
      <c r="P393" t="s">
        <v>8316</v>
      </c>
      <c r="Q393" s="10">
        <v>42065.910983796297</v>
      </c>
      <c r="R393" s="10">
        <v>42095.869317129633</v>
      </c>
      <c r="S393" s="12">
        <f t="shared" si="6"/>
        <v>30</v>
      </c>
    </row>
    <row r="394" spans="1:19" x14ac:dyDescent="0.3">
      <c r="A394">
        <v>479</v>
      </c>
      <c r="B394" s="14">
        <v>15000</v>
      </c>
      <c r="C394" s="14">
        <v>4884</v>
      </c>
      <c r="D394" s="5" t="s">
        <v>8221</v>
      </c>
      <c r="E394" t="s">
        <v>8224</v>
      </c>
      <c r="F394" t="s">
        <v>8246</v>
      </c>
      <c r="G394">
        <v>1416566835</v>
      </c>
      <c r="H394">
        <v>1411379235</v>
      </c>
      <c r="I394" t="b">
        <v>0</v>
      </c>
      <c r="J394">
        <v>55</v>
      </c>
      <c r="K394" t="b">
        <v>0</v>
      </c>
      <c r="L394" t="s">
        <v>8270</v>
      </c>
      <c r="M394" s="4">
        <v>33</v>
      </c>
      <c r="N394" s="6">
        <v>88.8</v>
      </c>
      <c r="O394" t="s">
        <v>8310</v>
      </c>
      <c r="P394" t="s">
        <v>8316</v>
      </c>
      <c r="Q394" s="10">
        <v>41904.407812500001</v>
      </c>
      <c r="R394" s="10">
        <v>41964.449479166666</v>
      </c>
      <c r="S394" s="12">
        <f t="shared" si="6"/>
        <v>60</v>
      </c>
    </row>
    <row r="395" spans="1:19" x14ac:dyDescent="0.3">
      <c r="A395">
        <v>480</v>
      </c>
      <c r="B395" s="14">
        <v>40000</v>
      </c>
      <c r="C395" s="14">
        <v>7764</v>
      </c>
      <c r="D395" s="5" t="s">
        <v>8221</v>
      </c>
      <c r="E395" t="s">
        <v>8224</v>
      </c>
      <c r="F395" t="s">
        <v>8246</v>
      </c>
      <c r="G395">
        <v>1376049615</v>
      </c>
      <c r="H395">
        <v>1373457615</v>
      </c>
      <c r="I395" t="b">
        <v>0</v>
      </c>
      <c r="J395">
        <v>140</v>
      </c>
      <c r="K395" t="b">
        <v>0</v>
      </c>
      <c r="L395" t="s">
        <v>8270</v>
      </c>
      <c r="M395" s="4">
        <v>19</v>
      </c>
      <c r="N395" s="6">
        <v>55.46</v>
      </c>
      <c r="O395" t="s">
        <v>8310</v>
      </c>
      <c r="P395" t="s">
        <v>8316</v>
      </c>
      <c r="Q395" s="10">
        <v>41465.500173611108</v>
      </c>
      <c r="R395" s="10">
        <v>41495.500173611108</v>
      </c>
      <c r="S395" s="12">
        <f t="shared" si="6"/>
        <v>30</v>
      </c>
    </row>
    <row r="396" spans="1:19" x14ac:dyDescent="0.3">
      <c r="A396">
        <v>481</v>
      </c>
      <c r="B396" s="14">
        <v>30000</v>
      </c>
      <c r="C396" s="14">
        <v>1830</v>
      </c>
      <c r="D396" s="5" t="s">
        <v>8221</v>
      </c>
      <c r="E396" t="s">
        <v>8224</v>
      </c>
      <c r="F396" t="s">
        <v>8246</v>
      </c>
      <c r="G396">
        <v>1349885289</v>
      </c>
      <c r="H396">
        <v>1347293289</v>
      </c>
      <c r="I396" t="b">
        <v>0</v>
      </c>
      <c r="J396">
        <v>21</v>
      </c>
      <c r="K396" t="b">
        <v>0</v>
      </c>
      <c r="L396" t="s">
        <v>8270</v>
      </c>
      <c r="M396" s="4">
        <v>6</v>
      </c>
      <c r="N396" s="6">
        <v>87.14</v>
      </c>
      <c r="O396" t="s">
        <v>8310</v>
      </c>
      <c r="P396" t="s">
        <v>8316</v>
      </c>
      <c r="Q396" s="10">
        <v>41162.672326388885</v>
      </c>
      <c r="R396" s="10">
        <v>41192.672326388885</v>
      </c>
      <c r="S396" s="12">
        <f t="shared" si="6"/>
        <v>30</v>
      </c>
    </row>
    <row r="397" spans="1:19" x14ac:dyDescent="0.3">
      <c r="A397">
        <v>482</v>
      </c>
      <c r="B397" s="14">
        <v>10000</v>
      </c>
      <c r="C397" s="14">
        <v>10</v>
      </c>
      <c r="D397" s="5" t="s">
        <v>8221</v>
      </c>
      <c r="E397" t="s">
        <v>8224</v>
      </c>
      <c r="F397" t="s">
        <v>8246</v>
      </c>
      <c r="G397">
        <v>1460644440</v>
      </c>
      <c r="H397">
        <v>1458336690</v>
      </c>
      <c r="I397" t="b">
        <v>0</v>
      </c>
      <c r="J397">
        <v>1</v>
      </c>
      <c r="K397" t="b">
        <v>0</v>
      </c>
      <c r="L397" t="s">
        <v>8270</v>
      </c>
      <c r="M397" s="4">
        <v>0</v>
      </c>
      <c r="N397" s="6">
        <v>10</v>
      </c>
      <c r="O397" t="s">
        <v>8310</v>
      </c>
      <c r="P397" t="s">
        <v>8316</v>
      </c>
      <c r="Q397" s="10">
        <v>42447.896875000006</v>
      </c>
      <c r="R397" s="10">
        <v>42474.606944444444</v>
      </c>
      <c r="S397" s="12">
        <f t="shared" si="6"/>
        <v>27</v>
      </c>
    </row>
    <row r="398" spans="1:19" x14ac:dyDescent="0.3">
      <c r="A398">
        <v>488</v>
      </c>
      <c r="B398" s="14">
        <v>12000</v>
      </c>
      <c r="C398" s="14">
        <v>0</v>
      </c>
      <c r="D398" s="5" t="s">
        <v>8221</v>
      </c>
      <c r="E398" t="s">
        <v>8224</v>
      </c>
      <c r="F398" t="s">
        <v>8246</v>
      </c>
      <c r="G398">
        <v>1483924700</v>
      </c>
      <c r="H398">
        <v>1481332700</v>
      </c>
      <c r="I398" t="b">
        <v>0</v>
      </c>
      <c r="J398">
        <v>0</v>
      </c>
      <c r="K398" t="b">
        <v>0</v>
      </c>
      <c r="L398" t="s">
        <v>8270</v>
      </c>
      <c r="M398" s="4">
        <v>0</v>
      </c>
      <c r="N398" s="6">
        <v>0</v>
      </c>
      <c r="O398" t="s">
        <v>8310</v>
      </c>
      <c r="P398" t="s">
        <v>8316</v>
      </c>
      <c r="Q398" s="10">
        <v>42714.054398148146</v>
      </c>
      <c r="R398" s="10">
        <v>42744.054398148146</v>
      </c>
      <c r="S398" s="12">
        <f t="shared" si="6"/>
        <v>30</v>
      </c>
    </row>
    <row r="399" spans="1:19" x14ac:dyDescent="0.3">
      <c r="A399">
        <v>489</v>
      </c>
      <c r="B399" s="14">
        <v>74997</v>
      </c>
      <c r="C399" s="14">
        <v>215</v>
      </c>
      <c r="D399" s="5" t="s">
        <v>8221</v>
      </c>
      <c r="E399" t="s">
        <v>8224</v>
      </c>
      <c r="F399" t="s">
        <v>8246</v>
      </c>
      <c r="G399">
        <v>1325763180</v>
      </c>
      <c r="H399">
        <v>1323084816</v>
      </c>
      <c r="I399" t="b">
        <v>0</v>
      </c>
      <c r="J399">
        <v>3</v>
      </c>
      <c r="K399" t="b">
        <v>0</v>
      </c>
      <c r="L399" t="s">
        <v>8270</v>
      </c>
      <c r="M399" s="4">
        <v>0</v>
      </c>
      <c r="N399" s="6">
        <v>71.67</v>
      </c>
      <c r="O399" t="s">
        <v>8310</v>
      </c>
      <c r="P399" t="s">
        <v>8316</v>
      </c>
      <c r="Q399" s="10">
        <v>40882.481666666667</v>
      </c>
      <c r="R399" s="10">
        <v>40913.481249999997</v>
      </c>
      <c r="S399" s="12">
        <f t="shared" si="6"/>
        <v>31</v>
      </c>
    </row>
    <row r="400" spans="1:19" x14ac:dyDescent="0.3">
      <c r="A400">
        <v>490</v>
      </c>
      <c r="B400" s="14">
        <v>1000</v>
      </c>
      <c r="C400" s="14">
        <v>0</v>
      </c>
      <c r="D400" s="5" t="s">
        <v>8221</v>
      </c>
      <c r="E400" t="s">
        <v>8224</v>
      </c>
      <c r="F400" t="s">
        <v>8246</v>
      </c>
      <c r="G400">
        <v>1345677285</v>
      </c>
      <c r="H400">
        <v>1343085285</v>
      </c>
      <c r="I400" t="b">
        <v>0</v>
      </c>
      <c r="J400">
        <v>0</v>
      </c>
      <c r="K400" t="b">
        <v>0</v>
      </c>
      <c r="L400" t="s">
        <v>8270</v>
      </c>
      <c r="M400" s="4">
        <v>0</v>
      </c>
      <c r="N400" s="6">
        <v>0</v>
      </c>
      <c r="O400" t="s">
        <v>8310</v>
      </c>
      <c r="P400" t="s">
        <v>8316</v>
      </c>
      <c r="Q400" s="10">
        <v>41113.968576388892</v>
      </c>
      <c r="R400" s="10">
        <v>41143.968576388892</v>
      </c>
      <c r="S400" s="12">
        <f t="shared" si="6"/>
        <v>30</v>
      </c>
    </row>
    <row r="401" spans="1:19" x14ac:dyDescent="0.3">
      <c r="A401">
        <v>491</v>
      </c>
      <c r="B401" s="14">
        <v>10000</v>
      </c>
      <c r="C401" s="14">
        <v>0</v>
      </c>
      <c r="D401" s="5" t="s">
        <v>8221</v>
      </c>
      <c r="E401" t="s">
        <v>8224</v>
      </c>
      <c r="F401" t="s">
        <v>8246</v>
      </c>
      <c r="G401">
        <v>1453937699</v>
      </c>
      <c r="H401">
        <v>1451345699</v>
      </c>
      <c r="I401" t="b">
        <v>0</v>
      </c>
      <c r="J401">
        <v>0</v>
      </c>
      <c r="K401" t="b">
        <v>0</v>
      </c>
      <c r="L401" t="s">
        <v>8270</v>
      </c>
      <c r="M401" s="4">
        <v>0</v>
      </c>
      <c r="N401" s="6">
        <v>0</v>
      </c>
      <c r="O401" t="s">
        <v>8310</v>
      </c>
      <c r="P401" t="s">
        <v>8316</v>
      </c>
      <c r="Q401" s="10">
        <v>42366.982627314821</v>
      </c>
      <c r="R401" s="10">
        <v>42396.982627314821</v>
      </c>
      <c r="S401" s="12">
        <f t="shared" si="6"/>
        <v>30</v>
      </c>
    </row>
    <row r="402" spans="1:19" x14ac:dyDescent="0.3">
      <c r="A402">
        <v>494</v>
      </c>
      <c r="B402" s="14">
        <v>20000</v>
      </c>
      <c r="C402" s="14">
        <v>31</v>
      </c>
      <c r="D402" s="5" t="s">
        <v>8221</v>
      </c>
      <c r="E402" t="s">
        <v>8224</v>
      </c>
      <c r="F402" t="s">
        <v>8246</v>
      </c>
      <c r="G402">
        <v>1404356400</v>
      </c>
      <c r="H402">
        <v>1402343765</v>
      </c>
      <c r="I402" t="b">
        <v>0</v>
      </c>
      <c r="J402">
        <v>3</v>
      </c>
      <c r="K402" t="b">
        <v>0</v>
      </c>
      <c r="L402" t="s">
        <v>8270</v>
      </c>
      <c r="M402" s="4">
        <v>0</v>
      </c>
      <c r="N402" s="6">
        <v>10.33</v>
      </c>
      <c r="O402" t="s">
        <v>8310</v>
      </c>
      <c r="P402" t="s">
        <v>8316</v>
      </c>
      <c r="Q402" s="10">
        <v>41799.830613425926</v>
      </c>
      <c r="R402" s="10">
        <v>41823.125</v>
      </c>
      <c r="S402" s="12">
        <f t="shared" si="6"/>
        <v>23</v>
      </c>
    </row>
    <row r="403" spans="1:19" x14ac:dyDescent="0.3">
      <c r="A403">
        <v>495</v>
      </c>
      <c r="B403" s="14">
        <v>7000</v>
      </c>
      <c r="C403" s="14">
        <v>0</v>
      </c>
      <c r="D403" s="5" t="s">
        <v>8221</v>
      </c>
      <c r="E403" t="s">
        <v>8224</v>
      </c>
      <c r="F403" t="s">
        <v>8246</v>
      </c>
      <c r="G403">
        <v>1437076305</v>
      </c>
      <c r="H403">
        <v>1434484305</v>
      </c>
      <c r="I403" t="b">
        <v>0</v>
      </c>
      <c r="J403">
        <v>0</v>
      </c>
      <c r="K403" t="b">
        <v>0</v>
      </c>
      <c r="L403" t="s">
        <v>8270</v>
      </c>
      <c r="M403" s="4">
        <v>0</v>
      </c>
      <c r="N403" s="6">
        <v>0</v>
      </c>
      <c r="O403" t="s">
        <v>8310</v>
      </c>
      <c r="P403" t="s">
        <v>8316</v>
      </c>
      <c r="Q403" s="10">
        <v>42171.827604166669</v>
      </c>
      <c r="R403" s="10">
        <v>42201.827604166669</v>
      </c>
      <c r="S403" s="12">
        <f t="shared" si="6"/>
        <v>30</v>
      </c>
    </row>
    <row r="404" spans="1:19" x14ac:dyDescent="0.3">
      <c r="A404">
        <v>496</v>
      </c>
      <c r="B404" s="14">
        <v>60000</v>
      </c>
      <c r="C404" s="14">
        <v>1</v>
      </c>
      <c r="D404" s="5" t="s">
        <v>8221</v>
      </c>
      <c r="E404" t="s">
        <v>8224</v>
      </c>
      <c r="F404" t="s">
        <v>8246</v>
      </c>
      <c r="G404">
        <v>1392070874</v>
      </c>
      <c r="H404">
        <v>1386886874</v>
      </c>
      <c r="I404" t="b">
        <v>0</v>
      </c>
      <c r="J404">
        <v>1</v>
      </c>
      <c r="K404" t="b">
        <v>0</v>
      </c>
      <c r="L404" t="s">
        <v>8270</v>
      </c>
      <c r="M404" s="4">
        <v>0</v>
      </c>
      <c r="N404" s="6">
        <v>1</v>
      </c>
      <c r="O404" t="s">
        <v>8310</v>
      </c>
      <c r="P404" t="s">
        <v>8316</v>
      </c>
      <c r="Q404" s="10">
        <v>41620.93141203704</v>
      </c>
      <c r="R404" s="10">
        <v>41680.93141203704</v>
      </c>
      <c r="S404" s="12">
        <f t="shared" si="6"/>
        <v>60</v>
      </c>
    </row>
    <row r="405" spans="1:19" x14ac:dyDescent="0.3">
      <c r="A405">
        <v>497</v>
      </c>
      <c r="B405" s="14">
        <v>4480</v>
      </c>
      <c r="C405" s="14">
        <v>30</v>
      </c>
      <c r="D405" s="5" t="s">
        <v>8221</v>
      </c>
      <c r="E405" t="s">
        <v>8224</v>
      </c>
      <c r="F405" t="s">
        <v>8246</v>
      </c>
      <c r="G405">
        <v>1419483600</v>
      </c>
      <c r="H405">
        <v>1414889665</v>
      </c>
      <c r="I405" t="b">
        <v>0</v>
      </c>
      <c r="J405">
        <v>3</v>
      </c>
      <c r="K405" t="b">
        <v>0</v>
      </c>
      <c r="L405" t="s">
        <v>8270</v>
      </c>
      <c r="M405" s="4">
        <v>1</v>
      </c>
      <c r="N405" s="6">
        <v>10</v>
      </c>
      <c r="O405" t="s">
        <v>8310</v>
      </c>
      <c r="P405" t="s">
        <v>8316</v>
      </c>
      <c r="Q405" s="10">
        <v>41945.037789351853</v>
      </c>
      <c r="R405" s="10">
        <v>41998.208333333328</v>
      </c>
      <c r="S405" s="12">
        <f t="shared" si="6"/>
        <v>53</v>
      </c>
    </row>
    <row r="406" spans="1:19" x14ac:dyDescent="0.3">
      <c r="A406">
        <v>498</v>
      </c>
      <c r="B406" s="14">
        <v>65108</v>
      </c>
      <c r="C406" s="14">
        <v>2994</v>
      </c>
      <c r="D406" s="5" t="s">
        <v>8221</v>
      </c>
      <c r="E406" t="s">
        <v>8224</v>
      </c>
      <c r="F406" t="s">
        <v>8246</v>
      </c>
      <c r="G406">
        <v>1324664249</v>
      </c>
      <c r="H406">
        <v>1321035449</v>
      </c>
      <c r="I406" t="b">
        <v>0</v>
      </c>
      <c r="J406">
        <v>22</v>
      </c>
      <c r="K406" t="b">
        <v>0</v>
      </c>
      <c r="L406" t="s">
        <v>8270</v>
      </c>
      <c r="M406" s="4">
        <v>5</v>
      </c>
      <c r="N406" s="6">
        <v>136.09</v>
      </c>
      <c r="O406" t="s">
        <v>8310</v>
      </c>
      <c r="P406" t="s">
        <v>8316</v>
      </c>
      <c r="Q406" s="10">
        <v>40858.762141203704</v>
      </c>
      <c r="R406" s="10">
        <v>40900.762141203704</v>
      </c>
      <c r="S406" s="12">
        <f t="shared" si="6"/>
        <v>42</v>
      </c>
    </row>
    <row r="407" spans="1:19" x14ac:dyDescent="0.3">
      <c r="A407">
        <v>499</v>
      </c>
      <c r="B407" s="14">
        <v>20000</v>
      </c>
      <c r="C407" s="14">
        <v>1910</v>
      </c>
      <c r="D407" s="5" t="s">
        <v>8221</v>
      </c>
      <c r="E407" t="s">
        <v>8224</v>
      </c>
      <c r="F407" t="s">
        <v>8246</v>
      </c>
      <c r="G407">
        <v>1255381140</v>
      </c>
      <c r="H407">
        <v>1250630968</v>
      </c>
      <c r="I407" t="b">
        <v>0</v>
      </c>
      <c r="J407">
        <v>26</v>
      </c>
      <c r="K407" t="b">
        <v>0</v>
      </c>
      <c r="L407" t="s">
        <v>8270</v>
      </c>
      <c r="M407" s="4">
        <v>10</v>
      </c>
      <c r="N407" s="6">
        <v>73.459999999999994</v>
      </c>
      <c r="O407" t="s">
        <v>8310</v>
      </c>
      <c r="P407" t="s">
        <v>8316</v>
      </c>
      <c r="Q407" s="10">
        <v>40043.895462962959</v>
      </c>
      <c r="R407" s="10">
        <v>40098.874305555553</v>
      </c>
      <c r="S407" s="12">
        <f t="shared" si="6"/>
        <v>55</v>
      </c>
    </row>
    <row r="408" spans="1:19" x14ac:dyDescent="0.3">
      <c r="A408">
        <v>500</v>
      </c>
      <c r="B408" s="14">
        <v>6500</v>
      </c>
      <c r="C408" s="14">
        <v>215</v>
      </c>
      <c r="D408" s="5" t="s">
        <v>8221</v>
      </c>
      <c r="E408" t="s">
        <v>8224</v>
      </c>
      <c r="F408" t="s">
        <v>8246</v>
      </c>
      <c r="G408">
        <v>1273356960</v>
      </c>
      <c r="H408">
        <v>1268255751</v>
      </c>
      <c r="I408" t="b">
        <v>0</v>
      </c>
      <c r="J408">
        <v>4</v>
      </c>
      <c r="K408" t="b">
        <v>0</v>
      </c>
      <c r="L408" t="s">
        <v>8270</v>
      </c>
      <c r="M408" s="4">
        <v>3</v>
      </c>
      <c r="N408" s="6">
        <v>53.75</v>
      </c>
      <c r="O408" t="s">
        <v>8310</v>
      </c>
      <c r="P408" t="s">
        <v>8316</v>
      </c>
      <c r="Q408" s="10">
        <v>40247.886006944449</v>
      </c>
      <c r="R408" s="10">
        <v>40306.927777777775</v>
      </c>
      <c r="S408" s="12">
        <f t="shared" si="6"/>
        <v>59</v>
      </c>
    </row>
    <row r="409" spans="1:19" x14ac:dyDescent="0.3">
      <c r="A409">
        <v>501</v>
      </c>
      <c r="B409" s="14">
        <v>10000</v>
      </c>
      <c r="C409" s="14">
        <v>0</v>
      </c>
      <c r="D409" s="5" t="s">
        <v>8221</v>
      </c>
      <c r="E409" t="s">
        <v>8224</v>
      </c>
      <c r="F409" t="s">
        <v>8246</v>
      </c>
      <c r="G409">
        <v>1310189851</v>
      </c>
      <c r="H409">
        <v>1307597851</v>
      </c>
      <c r="I409" t="b">
        <v>0</v>
      </c>
      <c r="J409">
        <v>0</v>
      </c>
      <c r="K409" t="b">
        <v>0</v>
      </c>
      <c r="L409" t="s">
        <v>8270</v>
      </c>
      <c r="M409" s="4">
        <v>0</v>
      </c>
      <c r="N409" s="6">
        <v>0</v>
      </c>
      <c r="O409" t="s">
        <v>8310</v>
      </c>
      <c r="P409" t="s">
        <v>8316</v>
      </c>
      <c r="Q409" s="10">
        <v>40703.234386574077</v>
      </c>
      <c r="R409" s="10">
        <v>40733.234386574077</v>
      </c>
      <c r="S409" s="12">
        <f t="shared" si="6"/>
        <v>30</v>
      </c>
    </row>
    <row r="410" spans="1:19" x14ac:dyDescent="0.3">
      <c r="A410">
        <v>502</v>
      </c>
      <c r="B410" s="14">
        <v>20000</v>
      </c>
      <c r="C410" s="14">
        <v>230</v>
      </c>
      <c r="D410" s="5" t="s">
        <v>8221</v>
      </c>
      <c r="E410" t="s">
        <v>8224</v>
      </c>
      <c r="F410" t="s">
        <v>8246</v>
      </c>
      <c r="G410">
        <v>1332073025</v>
      </c>
      <c r="H410">
        <v>1329484625</v>
      </c>
      <c r="I410" t="b">
        <v>0</v>
      </c>
      <c r="J410">
        <v>4</v>
      </c>
      <c r="K410" t="b">
        <v>0</v>
      </c>
      <c r="L410" t="s">
        <v>8270</v>
      </c>
      <c r="M410" s="4">
        <v>1</v>
      </c>
      <c r="N410" s="6">
        <v>57.5</v>
      </c>
      <c r="O410" t="s">
        <v>8310</v>
      </c>
      <c r="P410" t="s">
        <v>8316</v>
      </c>
      <c r="Q410" s="10">
        <v>40956.553530092591</v>
      </c>
      <c r="R410" s="10">
        <v>40986.511863425927</v>
      </c>
      <c r="S410" s="12">
        <f t="shared" si="6"/>
        <v>30</v>
      </c>
    </row>
    <row r="411" spans="1:19" x14ac:dyDescent="0.3">
      <c r="A411">
        <v>504</v>
      </c>
      <c r="B411" s="14">
        <v>24500</v>
      </c>
      <c r="C411" s="14">
        <v>335</v>
      </c>
      <c r="D411" s="5" t="s">
        <v>8221</v>
      </c>
      <c r="E411" t="s">
        <v>8224</v>
      </c>
      <c r="F411" t="s">
        <v>8246</v>
      </c>
      <c r="G411">
        <v>1334097387</v>
      </c>
      <c r="H411">
        <v>1328916987</v>
      </c>
      <c r="I411" t="b">
        <v>0</v>
      </c>
      <c r="J411">
        <v>5</v>
      </c>
      <c r="K411" t="b">
        <v>0</v>
      </c>
      <c r="L411" t="s">
        <v>8270</v>
      </c>
      <c r="M411" s="4">
        <v>1</v>
      </c>
      <c r="N411" s="6">
        <v>67</v>
      </c>
      <c r="O411" t="s">
        <v>8310</v>
      </c>
      <c r="P411" t="s">
        <v>8316</v>
      </c>
      <c r="Q411" s="10">
        <v>40949.98364583333</v>
      </c>
      <c r="R411" s="10">
        <v>41009.941979166666</v>
      </c>
      <c r="S411" s="12">
        <f t="shared" si="6"/>
        <v>60</v>
      </c>
    </row>
    <row r="412" spans="1:19" x14ac:dyDescent="0.3">
      <c r="A412">
        <v>505</v>
      </c>
      <c r="B412" s="14">
        <v>12000</v>
      </c>
      <c r="C412" s="14">
        <v>52</v>
      </c>
      <c r="D412" s="5" t="s">
        <v>8221</v>
      </c>
      <c r="E412" t="s">
        <v>8224</v>
      </c>
      <c r="F412" t="s">
        <v>8246</v>
      </c>
      <c r="G412">
        <v>1451010086</v>
      </c>
      <c r="H412">
        <v>1447122086</v>
      </c>
      <c r="I412" t="b">
        <v>0</v>
      </c>
      <c r="J412">
        <v>14</v>
      </c>
      <c r="K412" t="b">
        <v>0</v>
      </c>
      <c r="L412" t="s">
        <v>8270</v>
      </c>
      <c r="M412" s="4">
        <v>0</v>
      </c>
      <c r="N412" s="6">
        <v>3.71</v>
      </c>
      <c r="O412" t="s">
        <v>8310</v>
      </c>
      <c r="P412" t="s">
        <v>8316</v>
      </c>
      <c r="Q412" s="10">
        <v>42318.098217592589</v>
      </c>
      <c r="R412" s="10">
        <v>42363.098217592589</v>
      </c>
      <c r="S412" s="12">
        <f t="shared" si="6"/>
        <v>45</v>
      </c>
    </row>
    <row r="413" spans="1:19" x14ac:dyDescent="0.3">
      <c r="A413">
        <v>506</v>
      </c>
      <c r="B413" s="14">
        <v>200000</v>
      </c>
      <c r="C413" s="14">
        <v>250</v>
      </c>
      <c r="D413" s="5" t="s">
        <v>8221</v>
      </c>
      <c r="E413" t="s">
        <v>8224</v>
      </c>
      <c r="F413" t="s">
        <v>8246</v>
      </c>
      <c r="G413">
        <v>1376140520</v>
      </c>
      <c r="H413">
        <v>1373548520</v>
      </c>
      <c r="I413" t="b">
        <v>0</v>
      </c>
      <c r="J413">
        <v>1</v>
      </c>
      <c r="K413" t="b">
        <v>0</v>
      </c>
      <c r="L413" t="s">
        <v>8270</v>
      </c>
      <c r="M413" s="4">
        <v>0</v>
      </c>
      <c r="N413" s="6">
        <v>250</v>
      </c>
      <c r="O413" t="s">
        <v>8310</v>
      </c>
      <c r="P413" t="s">
        <v>8316</v>
      </c>
      <c r="Q413" s="10">
        <v>41466.552314814813</v>
      </c>
      <c r="R413" s="10">
        <v>41496.552314814813</v>
      </c>
      <c r="S413" s="12">
        <f t="shared" si="6"/>
        <v>30</v>
      </c>
    </row>
    <row r="414" spans="1:19" x14ac:dyDescent="0.3">
      <c r="A414">
        <v>507</v>
      </c>
      <c r="B414" s="14">
        <v>20000</v>
      </c>
      <c r="C414" s="14">
        <v>640</v>
      </c>
      <c r="D414" s="5" t="s">
        <v>8221</v>
      </c>
      <c r="E414" t="s">
        <v>8224</v>
      </c>
      <c r="F414" t="s">
        <v>8246</v>
      </c>
      <c r="G414">
        <v>1350687657</v>
      </c>
      <c r="H414">
        <v>1346799657</v>
      </c>
      <c r="I414" t="b">
        <v>0</v>
      </c>
      <c r="J414">
        <v>10</v>
      </c>
      <c r="K414" t="b">
        <v>0</v>
      </c>
      <c r="L414" t="s">
        <v>8270</v>
      </c>
      <c r="M414" s="4">
        <v>3</v>
      </c>
      <c r="N414" s="6">
        <v>64</v>
      </c>
      <c r="O414" t="s">
        <v>8310</v>
      </c>
      <c r="P414" t="s">
        <v>8316</v>
      </c>
      <c r="Q414" s="10">
        <v>41156.958993055552</v>
      </c>
      <c r="R414" s="10">
        <v>41201.958993055552</v>
      </c>
      <c r="S414" s="12">
        <f t="shared" si="6"/>
        <v>45</v>
      </c>
    </row>
    <row r="415" spans="1:19" x14ac:dyDescent="0.3">
      <c r="A415">
        <v>508</v>
      </c>
      <c r="B415" s="14">
        <v>50000</v>
      </c>
      <c r="C415" s="14">
        <v>400</v>
      </c>
      <c r="D415" s="5" t="s">
        <v>8221</v>
      </c>
      <c r="E415" t="s">
        <v>8224</v>
      </c>
      <c r="F415" t="s">
        <v>8246</v>
      </c>
      <c r="G415">
        <v>1337955240</v>
      </c>
      <c r="H415">
        <v>1332808501</v>
      </c>
      <c r="I415" t="b">
        <v>0</v>
      </c>
      <c r="J415">
        <v>3</v>
      </c>
      <c r="K415" t="b">
        <v>0</v>
      </c>
      <c r="L415" t="s">
        <v>8270</v>
      </c>
      <c r="M415" s="4">
        <v>1</v>
      </c>
      <c r="N415" s="6">
        <v>133.33000000000001</v>
      </c>
      <c r="O415" t="s">
        <v>8310</v>
      </c>
      <c r="P415" t="s">
        <v>8316</v>
      </c>
      <c r="Q415" s="10">
        <v>40995.024317129632</v>
      </c>
      <c r="R415" s="10">
        <v>41054.593055555553</v>
      </c>
      <c r="S415" s="12">
        <f t="shared" si="6"/>
        <v>60</v>
      </c>
    </row>
    <row r="416" spans="1:19" x14ac:dyDescent="0.3">
      <c r="A416">
        <v>510</v>
      </c>
      <c r="B416" s="14">
        <v>14000</v>
      </c>
      <c r="C416" s="14">
        <v>0</v>
      </c>
      <c r="D416" s="5" t="s">
        <v>8221</v>
      </c>
      <c r="E416" t="s">
        <v>8224</v>
      </c>
      <c r="F416" t="s">
        <v>8246</v>
      </c>
      <c r="G416">
        <v>1456805639</v>
      </c>
      <c r="H416">
        <v>1454213639</v>
      </c>
      <c r="I416" t="b">
        <v>0</v>
      </c>
      <c r="J416">
        <v>0</v>
      </c>
      <c r="K416" t="b">
        <v>0</v>
      </c>
      <c r="L416" t="s">
        <v>8270</v>
      </c>
      <c r="M416" s="4">
        <v>0</v>
      </c>
      <c r="N416" s="6">
        <v>0</v>
      </c>
      <c r="O416" t="s">
        <v>8310</v>
      </c>
      <c r="P416" t="s">
        <v>8316</v>
      </c>
      <c r="Q416" s="10">
        <v>42400.176377314812</v>
      </c>
      <c r="R416" s="10">
        <v>42430.176377314812</v>
      </c>
      <c r="S416" s="12">
        <f t="shared" si="6"/>
        <v>30</v>
      </c>
    </row>
    <row r="417" spans="1:19" x14ac:dyDescent="0.3">
      <c r="A417">
        <v>511</v>
      </c>
      <c r="B417" s="14">
        <v>5000</v>
      </c>
      <c r="C417" s="14">
        <v>150</v>
      </c>
      <c r="D417" s="5" t="s">
        <v>8221</v>
      </c>
      <c r="E417" t="s">
        <v>8224</v>
      </c>
      <c r="F417" t="s">
        <v>8246</v>
      </c>
      <c r="G417">
        <v>1365228982</v>
      </c>
      <c r="H417">
        <v>1362640582</v>
      </c>
      <c r="I417" t="b">
        <v>0</v>
      </c>
      <c r="J417">
        <v>5</v>
      </c>
      <c r="K417" t="b">
        <v>0</v>
      </c>
      <c r="L417" t="s">
        <v>8270</v>
      </c>
      <c r="M417" s="4">
        <v>3</v>
      </c>
      <c r="N417" s="6">
        <v>30</v>
      </c>
      <c r="O417" t="s">
        <v>8310</v>
      </c>
      <c r="P417" t="s">
        <v>8316</v>
      </c>
      <c r="Q417" s="10">
        <v>41340.303032407406</v>
      </c>
      <c r="R417" s="10">
        <v>41370.261365740742</v>
      </c>
      <c r="S417" s="12">
        <f t="shared" si="6"/>
        <v>30</v>
      </c>
    </row>
    <row r="418" spans="1:19" x14ac:dyDescent="0.3">
      <c r="A418">
        <v>512</v>
      </c>
      <c r="B418" s="14">
        <v>8000</v>
      </c>
      <c r="C418" s="14">
        <v>11</v>
      </c>
      <c r="D418" s="5" t="s">
        <v>8221</v>
      </c>
      <c r="E418" t="s">
        <v>8224</v>
      </c>
      <c r="F418" t="s">
        <v>8246</v>
      </c>
      <c r="G418">
        <v>1479667727</v>
      </c>
      <c r="H418">
        <v>1475776127</v>
      </c>
      <c r="I418" t="b">
        <v>0</v>
      </c>
      <c r="J418">
        <v>2</v>
      </c>
      <c r="K418" t="b">
        <v>0</v>
      </c>
      <c r="L418" t="s">
        <v>8270</v>
      </c>
      <c r="M418" s="4">
        <v>0</v>
      </c>
      <c r="N418" s="6">
        <v>5.5</v>
      </c>
      <c r="O418" t="s">
        <v>8310</v>
      </c>
      <c r="P418" t="s">
        <v>8316</v>
      </c>
      <c r="Q418" s="10">
        <v>42649.742210648154</v>
      </c>
      <c r="R418" s="10">
        <v>42694.783877314811</v>
      </c>
      <c r="S418" s="12">
        <f t="shared" si="6"/>
        <v>45</v>
      </c>
    </row>
    <row r="419" spans="1:19" x14ac:dyDescent="0.3">
      <c r="A419">
        <v>513</v>
      </c>
      <c r="B419" s="14">
        <v>50000</v>
      </c>
      <c r="C419" s="14">
        <v>6962</v>
      </c>
      <c r="D419" s="5" t="s">
        <v>8221</v>
      </c>
      <c r="E419" t="s">
        <v>8224</v>
      </c>
      <c r="F419" t="s">
        <v>8246</v>
      </c>
      <c r="G419">
        <v>1471244400</v>
      </c>
      <c r="H419">
        <v>1467387705</v>
      </c>
      <c r="I419" t="b">
        <v>0</v>
      </c>
      <c r="J419">
        <v>68</v>
      </c>
      <c r="K419" t="b">
        <v>0</v>
      </c>
      <c r="L419" t="s">
        <v>8270</v>
      </c>
      <c r="M419" s="4">
        <v>14</v>
      </c>
      <c r="N419" s="6">
        <v>102.38</v>
      </c>
      <c r="O419" t="s">
        <v>8310</v>
      </c>
      <c r="P419" t="s">
        <v>8316</v>
      </c>
      <c r="Q419" s="10">
        <v>42552.653993055559</v>
      </c>
      <c r="R419" s="10">
        <v>42597.291666666672</v>
      </c>
      <c r="S419" s="12">
        <f t="shared" si="6"/>
        <v>45</v>
      </c>
    </row>
    <row r="420" spans="1:19" x14ac:dyDescent="0.3">
      <c r="A420">
        <v>515</v>
      </c>
      <c r="B420" s="14">
        <v>97000</v>
      </c>
      <c r="C420" s="14">
        <v>24651</v>
      </c>
      <c r="D420" s="5" t="s">
        <v>8221</v>
      </c>
      <c r="E420" t="s">
        <v>8224</v>
      </c>
      <c r="F420" t="s">
        <v>8246</v>
      </c>
      <c r="G420">
        <v>1451389601</v>
      </c>
      <c r="H420">
        <v>1447933601</v>
      </c>
      <c r="I420" t="b">
        <v>0</v>
      </c>
      <c r="J420">
        <v>34</v>
      </c>
      <c r="K420" t="b">
        <v>0</v>
      </c>
      <c r="L420" t="s">
        <v>8270</v>
      </c>
      <c r="M420" s="4">
        <v>25</v>
      </c>
      <c r="N420" s="6">
        <v>725.03</v>
      </c>
      <c r="O420" t="s">
        <v>8310</v>
      </c>
      <c r="P420" t="s">
        <v>8316</v>
      </c>
      <c r="Q420" s="10">
        <v>42327.490752314814</v>
      </c>
      <c r="R420" s="10">
        <v>42367.490752314814</v>
      </c>
      <c r="S420" s="12">
        <f t="shared" si="6"/>
        <v>40</v>
      </c>
    </row>
    <row r="421" spans="1:19" x14ac:dyDescent="0.3">
      <c r="A421">
        <v>517</v>
      </c>
      <c r="B421" s="14">
        <v>15000</v>
      </c>
      <c r="C421" s="14">
        <v>205</v>
      </c>
      <c r="D421" s="5" t="s">
        <v>8221</v>
      </c>
      <c r="E421" t="s">
        <v>8224</v>
      </c>
      <c r="F421" t="s">
        <v>8246</v>
      </c>
      <c r="G421">
        <v>1486046761</v>
      </c>
      <c r="H421">
        <v>1483454761</v>
      </c>
      <c r="I421" t="b">
        <v>0</v>
      </c>
      <c r="J421">
        <v>3</v>
      </c>
      <c r="K421" t="b">
        <v>0</v>
      </c>
      <c r="L421" t="s">
        <v>8270</v>
      </c>
      <c r="M421" s="4">
        <v>1</v>
      </c>
      <c r="N421" s="6">
        <v>68.33</v>
      </c>
      <c r="O421" t="s">
        <v>8310</v>
      </c>
      <c r="P421" t="s">
        <v>8316</v>
      </c>
      <c r="Q421" s="10">
        <v>42738.615289351852</v>
      </c>
      <c r="R421" s="10">
        <v>42768.615289351852</v>
      </c>
      <c r="S421" s="12">
        <f t="shared" si="6"/>
        <v>30</v>
      </c>
    </row>
    <row r="422" spans="1:19" x14ac:dyDescent="0.3">
      <c r="A422">
        <v>518</v>
      </c>
      <c r="B422" s="14">
        <v>7175</v>
      </c>
      <c r="C422" s="14">
        <v>0</v>
      </c>
      <c r="D422" s="5" t="s">
        <v>8221</v>
      </c>
      <c r="E422" t="s">
        <v>8224</v>
      </c>
      <c r="F422" t="s">
        <v>8246</v>
      </c>
      <c r="G422">
        <v>1441550760</v>
      </c>
      <c r="H422">
        <v>1438958824</v>
      </c>
      <c r="I422" t="b">
        <v>0</v>
      </c>
      <c r="J422">
        <v>0</v>
      </c>
      <c r="K422" t="b">
        <v>0</v>
      </c>
      <c r="L422" t="s">
        <v>8270</v>
      </c>
      <c r="M422" s="4">
        <v>0</v>
      </c>
      <c r="N422" s="6">
        <v>0</v>
      </c>
      <c r="O422" t="s">
        <v>8310</v>
      </c>
      <c r="P422" t="s">
        <v>8316</v>
      </c>
      <c r="Q422" s="10">
        <v>42223.616018518514</v>
      </c>
      <c r="R422" s="10">
        <v>42253.615277777775</v>
      </c>
      <c r="S422" s="12">
        <f t="shared" si="6"/>
        <v>30</v>
      </c>
    </row>
    <row r="423" spans="1:19" x14ac:dyDescent="0.3">
      <c r="A423">
        <v>519</v>
      </c>
      <c r="B423" s="14">
        <v>12001</v>
      </c>
      <c r="C423" s="14">
        <v>2746</v>
      </c>
      <c r="D423" s="5" t="s">
        <v>8221</v>
      </c>
      <c r="E423" t="s">
        <v>8224</v>
      </c>
      <c r="F423" t="s">
        <v>8246</v>
      </c>
      <c r="G423">
        <v>1354699421</v>
      </c>
      <c r="H423">
        <v>1352107421</v>
      </c>
      <c r="I423" t="b">
        <v>0</v>
      </c>
      <c r="J423">
        <v>70</v>
      </c>
      <c r="K423" t="b">
        <v>0</v>
      </c>
      <c r="L423" t="s">
        <v>8270</v>
      </c>
      <c r="M423" s="4">
        <v>23</v>
      </c>
      <c r="N423" s="6">
        <v>39.229999999999997</v>
      </c>
      <c r="O423" t="s">
        <v>8310</v>
      </c>
      <c r="P423" t="s">
        <v>8316</v>
      </c>
      <c r="Q423" s="10">
        <v>41218.391446759262</v>
      </c>
      <c r="R423" s="10">
        <v>41248.391446759262</v>
      </c>
      <c r="S423" s="12">
        <f t="shared" si="6"/>
        <v>30</v>
      </c>
    </row>
    <row r="424" spans="1:19" x14ac:dyDescent="0.3">
      <c r="A424">
        <v>521</v>
      </c>
      <c r="B424" s="14">
        <v>5000</v>
      </c>
      <c r="C424" s="14">
        <v>5232</v>
      </c>
      <c r="D424" s="5" t="s">
        <v>8219</v>
      </c>
      <c r="E424" t="s">
        <v>8224</v>
      </c>
      <c r="F424" t="s">
        <v>8246</v>
      </c>
      <c r="G424">
        <v>1477976340</v>
      </c>
      <c r="H424">
        <v>1475460819</v>
      </c>
      <c r="I424" t="b">
        <v>0</v>
      </c>
      <c r="J424">
        <v>56</v>
      </c>
      <c r="K424" t="b">
        <v>1</v>
      </c>
      <c r="L424" t="s">
        <v>8271</v>
      </c>
      <c r="M424" s="4">
        <v>105</v>
      </c>
      <c r="N424" s="6">
        <v>93.43</v>
      </c>
      <c r="O424" t="s">
        <v>8317</v>
      </c>
      <c r="P424" t="s">
        <v>8318</v>
      </c>
      <c r="Q424" s="10">
        <v>42646.092812499999</v>
      </c>
      <c r="R424" s="10">
        <v>42675.207638888889</v>
      </c>
      <c r="S424" s="12">
        <f t="shared" si="6"/>
        <v>29</v>
      </c>
    </row>
    <row r="425" spans="1:19" x14ac:dyDescent="0.3">
      <c r="A425">
        <v>522</v>
      </c>
      <c r="B425" s="14">
        <v>3000</v>
      </c>
      <c r="C425" s="14">
        <v>3440</v>
      </c>
      <c r="D425" s="5" t="s">
        <v>8219</v>
      </c>
      <c r="E425" t="s">
        <v>8224</v>
      </c>
      <c r="F425" t="s">
        <v>8246</v>
      </c>
      <c r="G425">
        <v>1458518325</v>
      </c>
      <c r="H425">
        <v>1456793925</v>
      </c>
      <c r="I425" t="b">
        <v>0</v>
      </c>
      <c r="J425">
        <v>31</v>
      </c>
      <c r="K425" t="b">
        <v>1</v>
      </c>
      <c r="L425" t="s">
        <v>8271</v>
      </c>
      <c r="M425" s="4">
        <v>115</v>
      </c>
      <c r="N425" s="6">
        <v>110.97</v>
      </c>
      <c r="O425" t="s">
        <v>8317</v>
      </c>
      <c r="P425" t="s">
        <v>8318</v>
      </c>
      <c r="Q425" s="10">
        <v>42430.040798611109</v>
      </c>
      <c r="R425" s="10">
        <v>42449.999131944445</v>
      </c>
      <c r="S425" s="12">
        <f t="shared" si="6"/>
        <v>20</v>
      </c>
    </row>
    <row r="426" spans="1:19" x14ac:dyDescent="0.3">
      <c r="A426">
        <v>523</v>
      </c>
      <c r="B426" s="14">
        <v>5000</v>
      </c>
      <c r="C426" s="14">
        <v>6030</v>
      </c>
      <c r="D426" s="5" t="s">
        <v>8219</v>
      </c>
      <c r="E426" t="s">
        <v>8224</v>
      </c>
      <c r="F426" t="s">
        <v>8246</v>
      </c>
      <c r="G426">
        <v>1442805076</v>
      </c>
      <c r="H426">
        <v>1440213076</v>
      </c>
      <c r="I426" t="b">
        <v>0</v>
      </c>
      <c r="J426">
        <v>84</v>
      </c>
      <c r="K426" t="b">
        <v>1</v>
      </c>
      <c r="L426" t="s">
        <v>8271</v>
      </c>
      <c r="M426" s="4">
        <v>121</v>
      </c>
      <c r="N426" s="6">
        <v>71.790000000000006</v>
      </c>
      <c r="O426" t="s">
        <v>8317</v>
      </c>
      <c r="P426" t="s">
        <v>8318</v>
      </c>
      <c r="Q426" s="10">
        <v>42238.13282407407</v>
      </c>
      <c r="R426" s="10">
        <v>42268.13282407407</v>
      </c>
      <c r="S426" s="12">
        <f t="shared" si="6"/>
        <v>30</v>
      </c>
    </row>
    <row r="427" spans="1:19" x14ac:dyDescent="0.3">
      <c r="A427">
        <v>525</v>
      </c>
      <c r="B427" s="14">
        <v>12000</v>
      </c>
      <c r="C427" s="14">
        <v>12000</v>
      </c>
      <c r="D427" s="5" t="s">
        <v>8219</v>
      </c>
      <c r="E427" t="s">
        <v>8224</v>
      </c>
      <c r="F427" t="s">
        <v>8246</v>
      </c>
      <c r="G427">
        <v>1410601041</v>
      </c>
      <c r="H427">
        <v>1406713041</v>
      </c>
      <c r="I427" t="b">
        <v>0</v>
      </c>
      <c r="J427">
        <v>12</v>
      </c>
      <c r="K427" t="b">
        <v>1</v>
      </c>
      <c r="L427" t="s">
        <v>8271</v>
      </c>
      <c r="M427" s="4">
        <v>100</v>
      </c>
      <c r="N427" s="6">
        <v>1000</v>
      </c>
      <c r="O427" t="s">
        <v>8317</v>
      </c>
      <c r="P427" t="s">
        <v>8318</v>
      </c>
      <c r="Q427" s="10">
        <v>41850.400937500002</v>
      </c>
      <c r="R427" s="10">
        <v>41895.400937500002</v>
      </c>
      <c r="S427" s="12">
        <f t="shared" si="6"/>
        <v>45</v>
      </c>
    </row>
    <row r="428" spans="1:19" x14ac:dyDescent="0.3">
      <c r="A428">
        <v>527</v>
      </c>
      <c r="B428" s="14">
        <v>10000</v>
      </c>
      <c r="C428" s="14">
        <v>10085</v>
      </c>
      <c r="D428" s="5" t="s">
        <v>8219</v>
      </c>
      <c r="E428" t="s">
        <v>8224</v>
      </c>
      <c r="F428" t="s">
        <v>8246</v>
      </c>
      <c r="G428">
        <v>1487347500</v>
      </c>
      <c r="H428">
        <v>1484715366</v>
      </c>
      <c r="I428" t="b">
        <v>0</v>
      </c>
      <c r="J428">
        <v>158</v>
      </c>
      <c r="K428" t="b">
        <v>1</v>
      </c>
      <c r="L428" t="s">
        <v>8271</v>
      </c>
      <c r="M428" s="4">
        <v>101</v>
      </c>
      <c r="N428" s="6">
        <v>63.83</v>
      </c>
      <c r="O428" t="s">
        <v>8317</v>
      </c>
      <c r="P428" t="s">
        <v>8318</v>
      </c>
      <c r="Q428" s="10">
        <v>42753.205625000002</v>
      </c>
      <c r="R428" s="10">
        <v>42783.670138888891</v>
      </c>
      <c r="S428" s="12">
        <f t="shared" si="6"/>
        <v>30</v>
      </c>
    </row>
    <row r="429" spans="1:19" x14ac:dyDescent="0.3">
      <c r="A429">
        <v>528</v>
      </c>
      <c r="B429" s="14">
        <v>1150</v>
      </c>
      <c r="C429" s="14">
        <v>1330</v>
      </c>
      <c r="D429" s="5" t="s">
        <v>8219</v>
      </c>
      <c r="E429" t="s">
        <v>8224</v>
      </c>
      <c r="F429" t="s">
        <v>8246</v>
      </c>
      <c r="G429">
        <v>1434921600</v>
      </c>
      <c r="H429">
        <v>1433109907</v>
      </c>
      <c r="I429" t="b">
        <v>0</v>
      </c>
      <c r="J429">
        <v>30</v>
      </c>
      <c r="K429" t="b">
        <v>1</v>
      </c>
      <c r="L429" t="s">
        <v>8271</v>
      </c>
      <c r="M429" s="4">
        <v>116</v>
      </c>
      <c r="N429" s="6">
        <v>44.33</v>
      </c>
      <c r="O429" t="s">
        <v>8317</v>
      </c>
      <c r="P429" t="s">
        <v>8318</v>
      </c>
      <c r="Q429" s="10">
        <v>42155.920219907406</v>
      </c>
      <c r="R429" s="10">
        <v>42176.888888888891</v>
      </c>
      <c r="S429" s="12">
        <f t="shared" si="6"/>
        <v>21</v>
      </c>
    </row>
    <row r="430" spans="1:19" x14ac:dyDescent="0.3">
      <c r="A430">
        <v>530</v>
      </c>
      <c r="B430" s="14">
        <v>3405</v>
      </c>
      <c r="C430" s="14">
        <v>3670</v>
      </c>
      <c r="D430" s="5" t="s">
        <v>8219</v>
      </c>
      <c r="E430" t="s">
        <v>8224</v>
      </c>
      <c r="F430" t="s">
        <v>8246</v>
      </c>
      <c r="G430">
        <v>1435111200</v>
      </c>
      <c r="H430">
        <v>1433254268</v>
      </c>
      <c r="I430" t="b">
        <v>0</v>
      </c>
      <c r="J430">
        <v>29</v>
      </c>
      <c r="K430" t="b">
        <v>1</v>
      </c>
      <c r="L430" t="s">
        <v>8271</v>
      </c>
      <c r="M430" s="4">
        <v>108</v>
      </c>
      <c r="N430" s="6">
        <v>126.55</v>
      </c>
      <c r="O430" t="s">
        <v>8317</v>
      </c>
      <c r="P430" t="s">
        <v>8318</v>
      </c>
      <c r="Q430" s="10">
        <v>42157.591064814813</v>
      </c>
      <c r="R430" s="10">
        <v>42179.083333333328</v>
      </c>
      <c r="S430" s="12">
        <f t="shared" si="6"/>
        <v>21</v>
      </c>
    </row>
    <row r="431" spans="1:19" x14ac:dyDescent="0.3">
      <c r="A431">
        <v>531</v>
      </c>
      <c r="B431" s="14">
        <v>4000</v>
      </c>
      <c r="C431" s="14">
        <v>4000</v>
      </c>
      <c r="D431" s="5" t="s">
        <v>8219</v>
      </c>
      <c r="E431" t="s">
        <v>8224</v>
      </c>
      <c r="F431" t="s">
        <v>8246</v>
      </c>
      <c r="G431">
        <v>1481957940</v>
      </c>
      <c r="H431">
        <v>1478050429</v>
      </c>
      <c r="I431" t="b">
        <v>0</v>
      </c>
      <c r="J431">
        <v>31</v>
      </c>
      <c r="K431" t="b">
        <v>1</v>
      </c>
      <c r="L431" t="s">
        <v>8271</v>
      </c>
      <c r="M431" s="4">
        <v>100</v>
      </c>
      <c r="N431" s="6">
        <v>129.03</v>
      </c>
      <c r="O431" t="s">
        <v>8317</v>
      </c>
      <c r="P431" t="s">
        <v>8318</v>
      </c>
      <c r="Q431" s="10">
        <v>42676.065150462964</v>
      </c>
      <c r="R431" s="10">
        <v>42721.290972222225</v>
      </c>
      <c r="S431" s="12">
        <f t="shared" si="6"/>
        <v>45</v>
      </c>
    </row>
    <row r="432" spans="1:19" x14ac:dyDescent="0.3">
      <c r="A432">
        <v>532</v>
      </c>
      <c r="B432" s="14">
        <v>10000</v>
      </c>
      <c r="C432" s="14">
        <v>12325</v>
      </c>
      <c r="D432" s="5" t="s">
        <v>8219</v>
      </c>
      <c r="E432" t="s">
        <v>8224</v>
      </c>
      <c r="F432" t="s">
        <v>8246</v>
      </c>
      <c r="G432">
        <v>1463098208</v>
      </c>
      <c r="H432">
        <v>1460506208</v>
      </c>
      <c r="I432" t="b">
        <v>0</v>
      </c>
      <c r="J432">
        <v>173</v>
      </c>
      <c r="K432" t="b">
        <v>1</v>
      </c>
      <c r="L432" t="s">
        <v>8271</v>
      </c>
      <c r="M432" s="4">
        <v>123</v>
      </c>
      <c r="N432" s="6">
        <v>71.239999999999995</v>
      </c>
      <c r="O432" t="s">
        <v>8317</v>
      </c>
      <c r="P432" t="s">
        <v>8318</v>
      </c>
      <c r="Q432" s="10">
        <v>42473.007037037038</v>
      </c>
      <c r="R432" s="10">
        <v>42503.007037037038</v>
      </c>
      <c r="S432" s="12">
        <f t="shared" si="6"/>
        <v>30</v>
      </c>
    </row>
    <row r="433" spans="1:19" x14ac:dyDescent="0.3">
      <c r="A433">
        <v>537</v>
      </c>
      <c r="B433" s="14">
        <v>2000</v>
      </c>
      <c r="C433" s="14">
        <v>2410</v>
      </c>
      <c r="D433" s="5" t="s">
        <v>8219</v>
      </c>
      <c r="E433" t="s">
        <v>8224</v>
      </c>
      <c r="F433" t="s">
        <v>8246</v>
      </c>
      <c r="G433">
        <v>1446665191</v>
      </c>
      <c r="H433">
        <v>1444069591</v>
      </c>
      <c r="I433" t="b">
        <v>0</v>
      </c>
      <c r="J433">
        <v>59</v>
      </c>
      <c r="K433" t="b">
        <v>1</v>
      </c>
      <c r="L433" t="s">
        <v>8271</v>
      </c>
      <c r="M433" s="4">
        <v>121</v>
      </c>
      <c r="N433" s="6">
        <v>40.85</v>
      </c>
      <c r="O433" t="s">
        <v>8317</v>
      </c>
      <c r="P433" t="s">
        <v>8318</v>
      </c>
      <c r="Q433" s="10">
        <v>42282.768414351856</v>
      </c>
      <c r="R433" s="10">
        <v>42312.810081018513</v>
      </c>
      <c r="S433" s="12">
        <f t="shared" si="6"/>
        <v>30</v>
      </c>
    </row>
    <row r="434" spans="1:19" x14ac:dyDescent="0.3">
      <c r="A434">
        <v>538</v>
      </c>
      <c r="B434" s="14">
        <v>5000</v>
      </c>
      <c r="C434" s="14">
        <v>15121</v>
      </c>
      <c r="D434" s="5" t="s">
        <v>8219</v>
      </c>
      <c r="E434" t="s">
        <v>8224</v>
      </c>
      <c r="F434" t="s">
        <v>8246</v>
      </c>
      <c r="G434">
        <v>1463166263</v>
      </c>
      <c r="H434">
        <v>1460574263</v>
      </c>
      <c r="I434" t="b">
        <v>0</v>
      </c>
      <c r="J434">
        <v>60</v>
      </c>
      <c r="K434" t="b">
        <v>1</v>
      </c>
      <c r="L434" t="s">
        <v>8271</v>
      </c>
      <c r="M434" s="4">
        <v>302</v>
      </c>
      <c r="N434" s="6">
        <v>252.02</v>
      </c>
      <c r="O434" t="s">
        <v>8317</v>
      </c>
      <c r="P434" t="s">
        <v>8318</v>
      </c>
      <c r="Q434" s="10">
        <v>42473.794710648144</v>
      </c>
      <c r="R434" s="10">
        <v>42503.794710648144</v>
      </c>
      <c r="S434" s="12">
        <f t="shared" si="6"/>
        <v>30</v>
      </c>
    </row>
    <row r="435" spans="1:19" x14ac:dyDescent="0.3">
      <c r="A435">
        <v>540</v>
      </c>
      <c r="B435" s="14">
        <v>15000</v>
      </c>
      <c r="C435" s="14">
        <v>1</v>
      </c>
      <c r="D435" s="5" t="s">
        <v>8221</v>
      </c>
      <c r="E435" t="s">
        <v>8224</v>
      </c>
      <c r="F435" t="s">
        <v>8246</v>
      </c>
      <c r="G435">
        <v>1423078606</v>
      </c>
      <c r="H435">
        <v>1420486606</v>
      </c>
      <c r="I435" t="b">
        <v>0</v>
      </c>
      <c r="J435">
        <v>1</v>
      </c>
      <c r="K435" t="b">
        <v>0</v>
      </c>
      <c r="L435" t="s">
        <v>8272</v>
      </c>
      <c r="M435" s="4">
        <v>0</v>
      </c>
      <c r="N435" s="6">
        <v>1</v>
      </c>
      <c r="O435" t="s">
        <v>8319</v>
      </c>
      <c r="P435" t="s">
        <v>8320</v>
      </c>
      <c r="Q435" s="10">
        <v>42009.817199074074</v>
      </c>
      <c r="R435" s="10">
        <v>42039.817199074074</v>
      </c>
      <c r="S435" s="12">
        <f t="shared" si="6"/>
        <v>30</v>
      </c>
    </row>
    <row r="436" spans="1:19" x14ac:dyDescent="0.3">
      <c r="A436">
        <v>541</v>
      </c>
      <c r="B436" s="14">
        <v>4500</v>
      </c>
      <c r="C436" s="14">
        <v>25</v>
      </c>
      <c r="D436" s="5" t="s">
        <v>8221</v>
      </c>
      <c r="E436" t="s">
        <v>8224</v>
      </c>
      <c r="F436" t="s">
        <v>8246</v>
      </c>
      <c r="G436">
        <v>1446080834</v>
      </c>
      <c r="H436">
        <v>1443488834</v>
      </c>
      <c r="I436" t="b">
        <v>0</v>
      </c>
      <c r="J436">
        <v>1</v>
      </c>
      <c r="K436" t="b">
        <v>0</v>
      </c>
      <c r="L436" t="s">
        <v>8272</v>
      </c>
      <c r="M436" s="4">
        <v>1</v>
      </c>
      <c r="N436" s="6">
        <v>25</v>
      </c>
      <c r="O436" t="s">
        <v>8319</v>
      </c>
      <c r="P436" t="s">
        <v>8320</v>
      </c>
      <c r="Q436" s="10">
        <v>42276.046689814815</v>
      </c>
      <c r="R436" s="10">
        <v>42306.046689814815</v>
      </c>
      <c r="S436" s="12">
        <f t="shared" si="6"/>
        <v>30</v>
      </c>
    </row>
    <row r="437" spans="1:19" x14ac:dyDescent="0.3">
      <c r="A437">
        <v>542</v>
      </c>
      <c r="B437" s="14">
        <v>250000</v>
      </c>
      <c r="C437" s="14">
        <v>1</v>
      </c>
      <c r="D437" s="5" t="s">
        <v>8221</v>
      </c>
      <c r="E437" t="s">
        <v>8224</v>
      </c>
      <c r="F437" t="s">
        <v>8246</v>
      </c>
      <c r="G437">
        <v>1462293716</v>
      </c>
      <c r="H437">
        <v>1457113316</v>
      </c>
      <c r="I437" t="b">
        <v>0</v>
      </c>
      <c r="J437">
        <v>1</v>
      </c>
      <c r="K437" t="b">
        <v>0</v>
      </c>
      <c r="L437" t="s">
        <v>8272</v>
      </c>
      <c r="M437" s="4">
        <v>0</v>
      </c>
      <c r="N437" s="6">
        <v>1</v>
      </c>
      <c r="O437" t="s">
        <v>8319</v>
      </c>
      <c r="P437" t="s">
        <v>8320</v>
      </c>
      <c r="Q437" s="10">
        <v>42433.737453703703</v>
      </c>
      <c r="R437" s="10">
        <v>42493.695787037039</v>
      </c>
      <c r="S437" s="12">
        <f t="shared" si="6"/>
        <v>60</v>
      </c>
    </row>
    <row r="438" spans="1:19" x14ac:dyDescent="0.3">
      <c r="A438">
        <v>544</v>
      </c>
      <c r="B438" s="14">
        <v>500</v>
      </c>
      <c r="C438" s="14">
        <v>6</v>
      </c>
      <c r="D438" s="5" t="s">
        <v>8221</v>
      </c>
      <c r="E438" t="s">
        <v>8224</v>
      </c>
      <c r="F438" t="s">
        <v>8246</v>
      </c>
      <c r="G438">
        <v>1467647160</v>
      </c>
      <c r="H438">
        <v>1465055160</v>
      </c>
      <c r="I438" t="b">
        <v>0</v>
      </c>
      <c r="J438">
        <v>2</v>
      </c>
      <c r="K438" t="b">
        <v>0</v>
      </c>
      <c r="L438" t="s">
        <v>8272</v>
      </c>
      <c r="M438" s="4">
        <v>1</v>
      </c>
      <c r="N438" s="6">
        <v>3</v>
      </c>
      <c r="O438" t="s">
        <v>8319</v>
      </c>
      <c r="P438" t="s">
        <v>8320</v>
      </c>
      <c r="Q438" s="10">
        <v>42525.656944444447</v>
      </c>
      <c r="R438" s="10">
        <v>42555.656944444447</v>
      </c>
      <c r="S438" s="12">
        <f t="shared" si="6"/>
        <v>30</v>
      </c>
    </row>
    <row r="439" spans="1:19" x14ac:dyDescent="0.3">
      <c r="A439">
        <v>546</v>
      </c>
      <c r="B439" s="14">
        <v>60000</v>
      </c>
      <c r="C439" s="14">
        <v>52</v>
      </c>
      <c r="D439" s="5" t="s">
        <v>8221</v>
      </c>
      <c r="E439" t="s">
        <v>8224</v>
      </c>
      <c r="F439" t="s">
        <v>8246</v>
      </c>
      <c r="G439">
        <v>1445097715</v>
      </c>
      <c r="H439">
        <v>1441209715</v>
      </c>
      <c r="I439" t="b">
        <v>0</v>
      </c>
      <c r="J439">
        <v>2</v>
      </c>
      <c r="K439" t="b">
        <v>0</v>
      </c>
      <c r="L439" t="s">
        <v>8272</v>
      </c>
      <c r="M439" s="4">
        <v>0</v>
      </c>
      <c r="N439" s="6">
        <v>26</v>
      </c>
      <c r="O439" t="s">
        <v>8319</v>
      </c>
      <c r="P439" t="s">
        <v>8320</v>
      </c>
      <c r="Q439" s="10">
        <v>42249.667997685188</v>
      </c>
      <c r="R439" s="10">
        <v>42294.667997685188</v>
      </c>
      <c r="S439" s="12">
        <f t="shared" si="6"/>
        <v>45</v>
      </c>
    </row>
    <row r="440" spans="1:19" x14ac:dyDescent="0.3">
      <c r="A440">
        <v>551</v>
      </c>
      <c r="B440" s="14">
        <v>75000</v>
      </c>
      <c r="C440" s="14">
        <v>3781</v>
      </c>
      <c r="D440" s="5" t="s">
        <v>8221</v>
      </c>
      <c r="E440" t="s">
        <v>8224</v>
      </c>
      <c r="F440" t="s">
        <v>8246</v>
      </c>
      <c r="G440">
        <v>1438451580</v>
      </c>
      <c r="H440">
        <v>1434609424</v>
      </c>
      <c r="I440" t="b">
        <v>0</v>
      </c>
      <c r="J440">
        <v>28</v>
      </c>
      <c r="K440" t="b">
        <v>0</v>
      </c>
      <c r="L440" t="s">
        <v>8272</v>
      </c>
      <c r="M440" s="4">
        <v>5</v>
      </c>
      <c r="N440" s="6">
        <v>135.04</v>
      </c>
      <c r="O440" t="s">
        <v>8319</v>
      </c>
      <c r="P440" t="s">
        <v>8320</v>
      </c>
      <c r="Q440" s="10">
        <v>42173.275740740741</v>
      </c>
      <c r="R440" s="10">
        <v>42217.745138888888</v>
      </c>
      <c r="S440" s="12">
        <f t="shared" si="6"/>
        <v>44</v>
      </c>
    </row>
    <row r="441" spans="1:19" x14ac:dyDescent="0.3">
      <c r="A441">
        <v>553</v>
      </c>
      <c r="B441" s="14">
        <v>25000</v>
      </c>
      <c r="C441" s="14">
        <v>123</v>
      </c>
      <c r="D441" s="5" t="s">
        <v>8221</v>
      </c>
      <c r="E441" t="s">
        <v>8224</v>
      </c>
      <c r="F441" t="s">
        <v>8246</v>
      </c>
      <c r="G441">
        <v>1415988991</v>
      </c>
      <c r="H441">
        <v>1413393391</v>
      </c>
      <c r="I441" t="b">
        <v>0</v>
      </c>
      <c r="J441">
        <v>6</v>
      </c>
      <c r="K441" t="b">
        <v>0</v>
      </c>
      <c r="L441" t="s">
        <v>8272</v>
      </c>
      <c r="M441" s="4">
        <v>0</v>
      </c>
      <c r="N441" s="6">
        <v>20.5</v>
      </c>
      <c r="O441" t="s">
        <v>8319</v>
      </c>
      <c r="P441" t="s">
        <v>8320</v>
      </c>
      <c r="Q441" s="10">
        <v>41927.71980324074</v>
      </c>
      <c r="R441" s="10">
        <v>41957.761469907404</v>
      </c>
      <c r="S441" s="12">
        <f t="shared" si="6"/>
        <v>30</v>
      </c>
    </row>
    <row r="442" spans="1:19" x14ac:dyDescent="0.3">
      <c r="A442">
        <v>554</v>
      </c>
      <c r="B442" s="14">
        <v>3870</v>
      </c>
      <c r="C442" s="14">
        <v>1416</v>
      </c>
      <c r="D442" s="5" t="s">
        <v>8221</v>
      </c>
      <c r="E442" t="s">
        <v>8224</v>
      </c>
      <c r="F442" t="s">
        <v>8246</v>
      </c>
      <c r="G442">
        <v>1413735972</v>
      </c>
      <c r="H442">
        <v>1411143972</v>
      </c>
      <c r="I442" t="b">
        <v>0</v>
      </c>
      <c r="J442">
        <v>22</v>
      </c>
      <c r="K442" t="b">
        <v>0</v>
      </c>
      <c r="L442" t="s">
        <v>8272</v>
      </c>
      <c r="M442" s="4">
        <v>37</v>
      </c>
      <c r="N442" s="6">
        <v>64.36</v>
      </c>
      <c r="O442" t="s">
        <v>8319</v>
      </c>
      <c r="P442" t="s">
        <v>8320</v>
      </c>
      <c r="Q442" s="10">
        <v>41901.684861111113</v>
      </c>
      <c r="R442" s="10">
        <v>41931.684861111113</v>
      </c>
      <c r="S442" s="12">
        <f t="shared" si="6"/>
        <v>30</v>
      </c>
    </row>
    <row r="443" spans="1:19" x14ac:dyDescent="0.3">
      <c r="A443">
        <v>556</v>
      </c>
      <c r="B443" s="14">
        <v>8000</v>
      </c>
      <c r="C443" s="14">
        <v>200</v>
      </c>
      <c r="D443" s="5" t="s">
        <v>8221</v>
      </c>
      <c r="E443" t="s">
        <v>8224</v>
      </c>
      <c r="F443" t="s">
        <v>8246</v>
      </c>
      <c r="G443">
        <v>1452112717</v>
      </c>
      <c r="H443">
        <v>1449520717</v>
      </c>
      <c r="I443" t="b">
        <v>0</v>
      </c>
      <c r="J443">
        <v>1</v>
      </c>
      <c r="K443" t="b">
        <v>0</v>
      </c>
      <c r="L443" t="s">
        <v>8272</v>
      </c>
      <c r="M443" s="4">
        <v>3</v>
      </c>
      <c r="N443" s="6">
        <v>200</v>
      </c>
      <c r="O443" t="s">
        <v>8319</v>
      </c>
      <c r="P443" t="s">
        <v>8320</v>
      </c>
      <c r="Q443" s="10">
        <v>42345.860150462962</v>
      </c>
      <c r="R443" s="10">
        <v>42375.860150462962</v>
      </c>
      <c r="S443" s="12">
        <f t="shared" si="6"/>
        <v>30</v>
      </c>
    </row>
    <row r="444" spans="1:19" x14ac:dyDescent="0.3">
      <c r="A444">
        <v>558</v>
      </c>
      <c r="B444" s="14">
        <v>750</v>
      </c>
      <c r="C444" s="14">
        <v>0</v>
      </c>
      <c r="D444" s="5" t="s">
        <v>8221</v>
      </c>
      <c r="E444" t="s">
        <v>8224</v>
      </c>
      <c r="F444" t="s">
        <v>8246</v>
      </c>
      <c r="G444">
        <v>1427227905</v>
      </c>
      <c r="H444">
        <v>1424639505</v>
      </c>
      <c r="I444" t="b">
        <v>0</v>
      </c>
      <c r="J444">
        <v>0</v>
      </c>
      <c r="K444" t="b">
        <v>0</v>
      </c>
      <c r="L444" t="s">
        <v>8272</v>
      </c>
      <c r="M444" s="4">
        <v>0</v>
      </c>
      <c r="N444" s="6">
        <v>0</v>
      </c>
      <c r="O444" t="s">
        <v>8319</v>
      </c>
      <c r="P444" t="s">
        <v>8320</v>
      </c>
      <c r="Q444" s="10">
        <v>42057.883159722223</v>
      </c>
      <c r="R444" s="10">
        <v>42087.841493055559</v>
      </c>
      <c r="S444" s="12">
        <f t="shared" si="6"/>
        <v>30</v>
      </c>
    </row>
    <row r="445" spans="1:19" x14ac:dyDescent="0.3">
      <c r="A445">
        <v>559</v>
      </c>
      <c r="B445" s="14">
        <v>240000</v>
      </c>
      <c r="C445" s="14">
        <v>50</v>
      </c>
      <c r="D445" s="5" t="s">
        <v>8221</v>
      </c>
      <c r="E445" t="s">
        <v>8224</v>
      </c>
      <c r="F445" t="s">
        <v>8246</v>
      </c>
      <c r="G445">
        <v>1449989260</v>
      </c>
      <c r="H445">
        <v>1447397260</v>
      </c>
      <c r="I445" t="b">
        <v>0</v>
      </c>
      <c r="J445">
        <v>1</v>
      </c>
      <c r="K445" t="b">
        <v>0</v>
      </c>
      <c r="L445" t="s">
        <v>8272</v>
      </c>
      <c r="M445" s="4">
        <v>0</v>
      </c>
      <c r="N445" s="6">
        <v>50</v>
      </c>
      <c r="O445" t="s">
        <v>8319</v>
      </c>
      <c r="P445" t="s">
        <v>8320</v>
      </c>
      <c r="Q445" s="10">
        <v>42321.283101851848</v>
      </c>
      <c r="R445" s="10">
        <v>42351.283101851848</v>
      </c>
      <c r="S445" s="12">
        <f t="shared" si="6"/>
        <v>30</v>
      </c>
    </row>
    <row r="446" spans="1:19" x14ac:dyDescent="0.3">
      <c r="A446">
        <v>561</v>
      </c>
      <c r="B446" s="14">
        <v>15000</v>
      </c>
      <c r="C446" s="14">
        <v>55</v>
      </c>
      <c r="D446" s="5" t="s">
        <v>8221</v>
      </c>
      <c r="E446" t="s">
        <v>8224</v>
      </c>
      <c r="F446" t="s">
        <v>8246</v>
      </c>
      <c r="G446">
        <v>1445874513</v>
      </c>
      <c r="H446">
        <v>1442850513</v>
      </c>
      <c r="I446" t="b">
        <v>0</v>
      </c>
      <c r="J446">
        <v>2</v>
      </c>
      <c r="K446" t="b">
        <v>0</v>
      </c>
      <c r="L446" t="s">
        <v>8272</v>
      </c>
      <c r="M446" s="4">
        <v>0</v>
      </c>
      <c r="N446" s="6">
        <v>27.5</v>
      </c>
      <c r="O446" t="s">
        <v>8319</v>
      </c>
      <c r="P446" t="s">
        <v>8320</v>
      </c>
      <c r="Q446" s="10">
        <v>42268.658715277779</v>
      </c>
      <c r="R446" s="10">
        <v>42303.658715277779</v>
      </c>
      <c r="S446" s="12">
        <f t="shared" si="6"/>
        <v>35</v>
      </c>
    </row>
    <row r="447" spans="1:19" x14ac:dyDescent="0.3">
      <c r="A447">
        <v>566</v>
      </c>
      <c r="B447" s="14">
        <v>5000</v>
      </c>
      <c r="C447" s="14">
        <v>1</v>
      </c>
      <c r="D447" s="5" t="s">
        <v>8221</v>
      </c>
      <c r="E447" t="s">
        <v>8224</v>
      </c>
      <c r="F447" t="s">
        <v>8246</v>
      </c>
      <c r="G447">
        <v>1468513533</v>
      </c>
      <c r="H447">
        <v>1465921533</v>
      </c>
      <c r="I447" t="b">
        <v>0</v>
      </c>
      <c r="J447">
        <v>1</v>
      </c>
      <c r="K447" t="b">
        <v>0</v>
      </c>
      <c r="L447" t="s">
        <v>8272</v>
      </c>
      <c r="M447" s="4">
        <v>0</v>
      </c>
      <c r="N447" s="6">
        <v>1</v>
      </c>
      <c r="O447" t="s">
        <v>8319</v>
      </c>
      <c r="P447" t="s">
        <v>8320</v>
      </c>
      <c r="Q447" s="10">
        <v>42535.68440972222</v>
      </c>
      <c r="R447" s="10">
        <v>42565.68440972222</v>
      </c>
      <c r="S447" s="12">
        <f t="shared" si="6"/>
        <v>30</v>
      </c>
    </row>
    <row r="448" spans="1:19" x14ac:dyDescent="0.3">
      <c r="A448">
        <v>567</v>
      </c>
      <c r="B448" s="14">
        <v>10000</v>
      </c>
      <c r="C448" s="14">
        <v>0</v>
      </c>
      <c r="D448" s="5" t="s">
        <v>8221</v>
      </c>
      <c r="E448" t="s">
        <v>8224</v>
      </c>
      <c r="F448" t="s">
        <v>8246</v>
      </c>
      <c r="G448">
        <v>1420143194</v>
      </c>
      <c r="H448">
        <v>1417551194</v>
      </c>
      <c r="I448" t="b">
        <v>0</v>
      </c>
      <c r="J448">
        <v>0</v>
      </c>
      <c r="K448" t="b">
        <v>0</v>
      </c>
      <c r="L448" t="s">
        <v>8272</v>
      </c>
      <c r="M448" s="4">
        <v>0</v>
      </c>
      <c r="N448" s="6">
        <v>0</v>
      </c>
      <c r="O448" t="s">
        <v>8319</v>
      </c>
      <c r="P448" t="s">
        <v>8320</v>
      </c>
      <c r="Q448" s="10">
        <v>41975.842523148152</v>
      </c>
      <c r="R448" s="10">
        <v>42005.842523148152</v>
      </c>
      <c r="S448" s="12">
        <f t="shared" si="6"/>
        <v>30</v>
      </c>
    </row>
    <row r="449" spans="1:19" x14ac:dyDescent="0.3">
      <c r="A449">
        <v>570</v>
      </c>
      <c r="B449" s="14">
        <v>85000</v>
      </c>
      <c r="C449" s="14">
        <v>142</v>
      </c>
      <c r="D449" s="5" t="s">
        <v>8221</v>
      </c>
      <c r="E449" t="s">
        <v>8224</v>
      </c>
      <c r="F449" t="s">
        <v>8246</v>
      </c>
      <c r="G449">
        <v>1455822569</v>
      </c>
      <c r="H449">
        <v>1453230569</v>
      </c>
      <c r="I449" t="b">
        <v>0</v>
      </c>
      <c r="J449">
        <v>1</v>
      </c>
      <c r="K449" t="b">
        <v>0</v>
      </c>
      <c r="L449" t="s">
        <v>8272</v>
      </c>
      <c r="M449" s="4">
        <v>0</v>
      </c>
      <c r="N449" s="6">
        <v>142</v>
      </c>
      <c r="O449" t="s">
        <v>8319</v>
      </c>
      <c r="P449" t="s">
        <v>8320</v>
      </c>
      <c r="Q449" s="10">
        <v>42388.798252314817</v>
      </c>
      <c r="R449" s="10">
        <v>42418.798252314817</v>
      </c>
      <c r="S449" s="12">
        <f t="shared" si="6"/>
        <v>30</v>
      </c>
    </row>
    <row r="450" spans="1:19" x14ac:dyDescent="0.3">
      <c r="A450">
        <v>571</v>
      </c>
      <c r="B450" s="14">
        <v>25000</v>
      </c>
      <c r="C450" s="14">
        <v>106</v>
      </c>
      <c r="D450" s="5" t="s">
        <v>8221</v>
      </c>
      <c r="E450" t="s">
        <v>8224</v>
      </c>
      <c r="F450" t="s">
        <v>8246</v>
      </c>
      <c r="G450">
        <v>1437969540</v>
      </c>
      <c r="H450">
        <v>1436297723</v>
      </c>
      <c r="I450" t="b">
        <v>0</v>
      </c>
      <c r="J450">
        <v>2</v>
      </c>
      <c r="K450" t="b">
        <v>0</v>
      </c>
      <c r="L450" t="s">
        <v>8272</v>
      </c>
      <c r="M450" s="4">
        <v>0</v>
      </c>
      <c r="N450" s="6">
        <v>53</v>
      </c>
      <c r="O450" t="s">
        <v>8319</v>
      </c>
      <c r="P450" t="s">
        <v>8320</v>
      </c>
      <c r="Q450" s="10">
        <v>42192.816238425927</v>
      </c>
      <c r="R450" s="10">
        <v>42212.165972222225</v>
      </c>
      <c r="S450" s="12">
        <f t="shared" si="6"/>
        <v>19</v>
      </c>
    </row>
    <row r="451" spans="1:19" x14ac:dyDescent="0.3">
      <c r="A451">
        <v>572</v>
      </c>
      <c r="B451" s="14">
        <v>2500</v>
      </c>
      <c r="C451" s="14">
        <v>0</v>
      </c>
      <c r="D451" s="5" t="s">
        <v>8221</v>
      </c>
      <c r="E451" t="s">
        <v>8224</v>
      </c>
      <c r="F451" t="s">
        <v>8246</v>
      </c>
      <c r="G451">
        <v>1446660688</v>
      </c>
      <c r="H451">
        <v>1444065088</v>
      </c>
      <c r="I451" t="b">
        <v>0</v>
      </c>
      <c r="J451">
        <v>0</v>
      </c>
      <c r="K451" t="b">
        <v>0</v>
      </c>
      <c r="L451" t="s">
        <v>8272</v>
      </c>
      <c r="M451" s="4">
        <v>0</v>
      </c>
      <c r="N451" s="6">
        <v>0</v>
      </c>
      <c r="O451" t="s">
        <v>8319</v>
      </c>
      <c r="P451" t="s">
        <v>8320</v>
      </c>
      <c r="Q451" s="10">
        <v>42282.71629629629</v>
      </c>
      <c r="R451" s="10">
        <v>42312.757962962962</v>
      </c>
      <c r="S451" s="12">
        <f t="shared" ref="S451:S514" si="7">ROUND(+R451-Q451,0)</f>
        <v>30</v>
      </c>
    </row>
    <row r="452" spans="1:19" x14ac:dyDescent="0.3">
      <c r="A452">
        <v>573</v>
      </c>
      <c r="B452" s="14">
        <v>88888</v>
      </c>
      <c r="C452" s="14">
        <v>346</v>
      </c>
      <c r="D452" s="5" t="s">
        <v>8221</v>
      </c>
      <c r="E452" t="s">
        <v>8224</v>
      </c>
      <c r="F452" t="s">
        <v>8246</v>
      </c>
      <c r="G452">
        <v>1421543520</v>
      </c>
      <c r="H452">
        <v>1416445931</v>
      </c>
      <c r="I452" t="b">
        <v>0</v>
      </c>
      <c r="J452">
        <v>9</v>
      </c>
      <c r="K452" t="b">
        <v>0</v>
      </c>
      <c r="L452" t="s">
        <v>8272</v>
      </c>
      <c r="M452" s="4">
        <v>0</v>
      </c>
      <c r="N452" s="6">
        <v>38.44</v>
      </c>
      <c r="O452" t="s">
        <v>8319</v>
      </c>
      <c r="P452" t="s">
        <v>8320</v>
      </c>
      <c r="Q452" s="10">
        <v>41963.050127314811</v>
      </c>
      <c r="R452" s="10">
        <v>42022.05</v>
      </c>
      <c r="S452" s="12">
        <f t="shared" si="7"/>
        <v>59</v>
      </c>
    </row>
    <row r="453" spans="1:19" x14ac:dyDescent="0.3">
      <c r="A453">
        <v>576</v>
      </c>
      <c r="B453" s="14">
        <v>80000</v>
      </c>
      <c r="C453" s="14">
        <v>1</v>
      </c>
      <c r="D453" s="5" t="s">
        <v>8221</v>
      </c>
      <c r="E453" t="s">
        <v>8224</v>
      </c>
      <c r="F453" t="s">
        <v>8246</v>
      </c>
      <c r="G453">
        <v>1427537952</v>
      </c>
      <c r="H453">
        <v>1422357552</v>
      </c>
      <c r="I453" t="b">
        <v>0</v>
      </c>
      <c r="J453">
        <v>1</v>
      </c>
      <c r="K453" t="b">
        <v>0</v>
      </c>
      <c r="L453" t="s">
        <v>8272</v>
      </c>
      <c r="M453" s="4">
        <v>0</v>
      </c>
      <c r="N453" s="6">
        <v>1</v>
      </c>
      <c r="O453" t="s">
        <v>8319</v>
      </c>
      <c r="P453" t="s">
        <v>8320</v>
      </c>
      <c r="Q453" s="10">
        <v>42031.471666666665</v>
      </c>
      <c r="R453" s="10">
        <v>42091.43</v>
      </c>
      <c r="S453" s="12">
        <f t="shared" si="7"/>
        <v>60</v>
      </c>
    </row>
    <row r="454" spans="1:19" x14ac:dyDescent="0.3">
      <c r="A454">
        <v>577</v>
      </c>
      <c r="B454" s="14">
        <v>5000</v>
      </c>
      <c r="C454" s="14">
        <v>10</v>
      </c>
      <c r="D454" s="5" t="s">
        <v>8221</v>
      </c>
      <c r="E454" t="s">
        <v>8224</v>
      </c>
      <c r="F454" t="s">
        <v>8246</v>
      </c>
      <c r="G454">
        <v>1463753302</v>
      </c>
      <c r="H454">
        <v>1458569302</v>
      </c>
      <c r="I454" t="b">
        <v>0</v>
      </c>
      <c r="J454">
        <v>1</v>
      </c>
      <c r="K454" t="b">
        <v>0</v>
      </c>
      <c r="L454" t="s">
        <v>8272</v>
      </c>
      <c r="M454" s="4">
        <v>0</v>
      </c>
      <c r="N454" s="6">
        <v>10</v>
      </c>
      <c r="O454" t="s">
        <v>8319</v>
      </c>
      <c r="P454" t="s">
        <v>8320</v>
      </c>
      <c r="Q454" s="10">
        <v>42450.589143518519</v>
      </c>
      <c r="R454" s="10">
        <v>42510.589143518519</v>
      </c>
      <c r="S454" s="12">
        <f t="shared" si="7"/>
        <v>60</v>
      </c>
    </row>
    <row r="455" spans="1:19" x14ac:dyDescent="0.3">
      <c r="A455">
        <v>579</v>
      </c>
      <c r="B455" s="14">
        <v>12000</v>
      </c>
      <c r="C455" s="14">
        <v>175</v>
      </c>
      <c r="D455" s="5" t="s">
        <v>8221</v>
      </c>
      <c r="E455" t="s">
        <v>8224</v>
      </c>
      <c r="F455" t="s">
        <v>8246</v>
      </c>
      <c r="G455">
        <v>1419539223</v>
      </c>
      <c r="H455">
        <v>1416947223</v>
      </c>
      <c r="I455" t="b">
        <v>0</v>
      </c>
      <c r="J455">
        <v>5</v>
      </c>
      <c r="K455" t="b">
        <v>0</v>
      </c>
      <c r="L455" t="s">
        <v>8272</v>
      </c>
      <c r="M455" s="4">
        <v>1</v>
      </c>
      <c r="N455" s="6">
        <v>35</v>
      </c>
      <c r="O455" t="s">
        <v>8319</v>
      </c>
      <c r="P455" t="s">
        <v>8320</v>
      </c>
      <c r="Q455" s="10">
        <v>41968.852118055554</v>
      </c>
      <c r="R455" s="10">
        <v>41998.852118055554</v>
      </c>
      <c r="S455" s="12">
        <f t="shared" si="7"/>
        <v>30</v>
      </c>
    </row>
    <row r="456" spans="1:19" x14ac:dyDescent="0.3">
      <c r="A456">
        <v>580</v>
      </c>
      <c r="B456" s="14">
        <v>3000</v>
      </c>
      <c r="C456" s="14">
        <v>1</v>
      </c>
      <c r="D456" s="5" t="s">
        <v>8221</v>
      </c>
      <c r="E456" t="s">
        <v>8224</v>
      </c>
      <c r="F456" t="s">
        <v>8246</v>
      </c>
      <c r="G456">
        <v>1474580867</v>
      </c>
      <c r="H456">
        <v>1471988867</v>
      </c>
      <c r="I456" t="b">
        <v>0</v>
      </c>
      <c r="J456">
        <v>1</v>
      </c>
      <c r="K456" t="b">
        <v>0</v>
      </c>
      <c r="L456" t="s">
        <v>8272</v>
      </c>
      <c r="M456" s="4">
        <v>0</v>
      </c>
      <c r="N456" s="6">
        <v>1</v>
      </c>
      <c r="O456" t="s">
        <v>8319</v>
      </c>
      <c r="P456" t="s">
        <v>8320</v>
      </c>
      <c r="Q456" s="10">
        <v>42605.908182870371</v>
      </c>
      <c r="R456" s="10">
        <v>42635.908182870371</v>
      </c>
      <c r="S456" s="12">
        <f t="shared" si="7"/>
        <v>30</v>
      </c>
    </row>
    <row r="457" spans="1:19" x14ac:dyDescent="0.3">
      <c r="A457">
        <v>581</v>
      </c>
      <c r="B457" s="14">
        <v>400</v>
      </c>
      <c r="C457" s="14">
        <v>0</v>
      </c>
      <c r="D457" s="5" t="s">
        <v>8221</v>
      </c>
      <c r="E457" t="s">
        <v>8224</v>
      </c>
      <c r="F457" t="s">
        <v>8246</v>
      </c>
      <c r="G457">
        <v>1438474704</v>
      </c>
      <c r="H457">
        <v>1435882704</v>
      </c>
      <c r="I457" t="b">
        <v>0</v>
      </c>
      <c r="J457">
        <v>0</v>
      </c>
      <c r="K457" t="b">
        <v>0</v>
      </c>
      <c r="L457" t="s">
        <v>8272</v>
      </c>
      <c r="M457" s="4">
        <v>0</v>
      </c>
      <c r="N457" s="6">
        <v>0</v>
      </c>
      <c r="O457" t="s">
        <v>8319</v>
      </c>
      <c r="P457" t="s">
        <v>8320</v>
      </c>
      <c r="Q457" s="10">
        <v>42188.012777777782</v>
      </c>
      <c r="R457" s="10">
        <v>42218.012777777782</v>
      </c>
      <c r="S457" s="12">
        <f t="shared" si="7"/>
        <v>30</v>
      </c>
    </row>
    <row r="458" spans="1:19" x14ac:dyDescent="0.3">
      <c r="A458">
        <v>582</v>
      </c>
      <c r="B458" s="14">
        <v>100000</v>
      </c>
      <c r="C458" s="14">
        <v>0</v>
      </c>
      <c r="D458" s="5" t="s">
        <v>8221</v>
      </c>
      <c r="E458" t="s">
        <v>8224</v>
      </c>
      <c r="F458" t="s">
        <v>8246</v>
      </c>
      <c r="G458">
        <v>1426442400</v>
      </c>
      <c r="H458">
        <v>1424454319</v>
      </c>
      <c r="I458" t="b">
        <v>0</v>
      </c>
      <c r="J458">
        <v>0</v>
      </c>
      <c r="K458" t="b">
        <v>0</v>
      </c>
      <c r="L458" t="s">
        <v>8272</v>
      </c>
      <c r="M458" s="4">
        <v>0</v>
      </c>
      <c r="N458" s="6">
        <v>0</v>
      </c>
      <c r="O458" t="s">
        <v>8319</v>
      </c>
      <c r="P458" t="s">
        <v>8320</v>
      </c>
      <c r="Q458" s="10">
        <v>42055.739803240736</v>
      </c>
      <c r="R458" s="10">
        <v>42078.75</v>
      </c>
      <c r="S458" s="12">
        <f t="shared" si="7"/>
        <v>23</v>
      </c>
    </row>
    <row r="459" spans="1:19" x14ac:dyDescent="0.3">
      <c r="A459">
        <v>583</v>
      </c>
      <c r="B459" s="14">
        <v>9000</v>
      </c>
      <c r="C459" s="14">
        <v>1</v>
      </c>
      <c r="D459" s="5" t="s">
        <v>8221</v>
      </c>
      <c r="E459" t="s">
        <v>8224</v>
      </c>
      <c r="F459" t="s">
        <v>8246</v>
      </c>
      <c r="G459">
        <v>1426800687</v>
      </c>
      <c r="H459">
        <v>1424212287</v>
      </c>
      <c r="I459" t="b">
        <v>0</v>
      </c>
      <c r="J459">
        <v>1</v>
      </c>
      <c r="K459" t="b">
        <v>0</v>
      </c>
      <c r="L459" t="s">
        <v>8272</v>
      </c>
      <c r="M459" s="4">
        <v>0</v>
      </c>
      <c r="N459" s="6">
        <v>1</v>
      </c>
      <c r="O459" t="s">
        <v>8319</v>
      </c>
      <c r="P459" t="s">
        <v>8320</v>
      </c>
      <c r="Q459" s="10">
        <v>42052.93850694444</v>
      </c>
      <c r="R459" s="10">
        <v>42082.896840277783</v>
      </c>
      <c r="S459" s="12">
        <f t="shared" si="7"/>
        <v>30</v>
      </c>
    </row>
    <row r="460" spans="1:19" x14ac:dyDescent="0.3">
      <c r="A460">
        <v>584</v>
      </c>
      <c r="B460" s="14">
        <v>1000</v>
      </c>
      <c r="C460" s="14">
        <v>10</v>
      </c>
      <c r="D460" s="5" t="s">
        <v>8221</v>
      </c>
      <c r="E460" t="s">
        <v>8224</v>
      </c>
      <c r="F460" t="s">
        <v>8246</v>
      </c>
      <c r="G460">
        <v>1426522316</v>
      </c>
      <c r="H460">
        <v>1423933916</v>
      </c>
      <c r="I460" t="b">
        <v>0</v>
      </c>
      <c r="J460">
        <v>2</v>
      </c>
      <c r="K460" t="b">
        <v>0</v>
      </c>
      <c r="L460" t="s">
        <v>8272</v>
      </c>
      <c r="M460" s="4">
        <v>1</v>
      </c>
      <c r="N460" s="6">
        <v>5</v>
      </c>
      <c r="O460" t="s">
        <v>8319</v>
      </c>
      <c r="P460" t="s">
        <v>8320</v>
      </c>
      <c r="Q460" s="10">
        <v>42049.716620370367</v>
      </c>
      <c r="R460" s="10">
        <v>42079.674953703703</v>
      </c>
      <c r="S460" s="12">
        <f t="shared" si="7"/>
        <v>30</v>
      </c>
    </row>
    <row r="461" spans="1:19" x14ac:dyDescent="0.3">
      <c r="A461">
        <v>586</v>
      </c>
      <c r="B461" s="14">
        <v>10000</v>
      </c>
      <c r="C461" s="14">
        <v>56</v>
      </c>
      <c r="D461" s="5" t="s">
        <v>8221</v>
      </c>
      <c r="E461" t="s">
        <v>8224</v>
      </c>
      <c r="F461" t="s">
        <v>8246</v>
      </c>
      <c r="G461">
        <v>1424032207</v>
      </c>
      <c r="H461">
        <v>1421440207</v>
      </c>
      <c r="I461" t="b">
        <v>0</v>
      </c>
      <c r="J461">
        <v>4</v>
      </c>
      <c r="K461" t="b">
        <v>0</v>
      </c>
      <c r="L461" t="s">
        <v>8272</v>
      </c>
      <c r="M461" s="4">
        <v>1</v>
      </c>
      <c r="N461" s="6">
        <v>14</v>
      </c>
      <c r="O461" t="s">
        <v>8319</v>
      </c>
      <c r="P461" t="s">
        <v>8320</v>
      </c>
      <c r="Q461" s="10">
        <v>42020.854247685187</v>
      </c>
      <c r="R461" s="10">
        <v>42050.854247685187</v>
      </c>
      <c r="S461" s="12">
        <f t="shared" si="7"/>
        <v>30</v>
      </c>
    </row>
    <row r="462" spans="1:19" x14ac:dyDescent="0.3">
      <c r="A462">
        <v>589</v>
      </c>
      <c r="B462" s="14">
        <v>7500</v>
      </c>
      <c r="C462" s="14">
        <v>1</v>
      </c>
      <c r="D462" s="5" t="s">
        <v>8221</v>
      </c>
      <c r="E462" t="s">
        <v>8224</v>
      </c>
      <c r="F462" t="s">
        <v>8246</v>
      </c>
      <c r="G462">
        <v>1436366699</v>
      </c>
      <c r="H462">
        <v>1435070699</v>
      </c>
      <c r="I462" t="b">
        <v>0</v>
      </c>
      <c r="J462">
        <v>1</v>
      </c>
      <c r="K462" t="b">
        <v>0</v>
      </c>
      <c r="L462" t="s">
        <v>8272</v>
      </c>
      <c r="M462" s="4">
        <v>0</v>
      </c>
      <c r="N462" s="6">
        <v>1</v>
      </c>
      <c r="O462" t="s">
        <v>8319</v>
      </c>
      <c r="P462" t="s">
        <v>8320</v>
      </c>
      <c r="Q462" s="10">
        <v>42178.614571759259</v>
      </c>
      <c r="R462" s="10">
        <v>42193.614571759259</v>
      </c>
      <c r="S462" s="12">
        <f t="shared" si="7"/>
        <v>15</v>
      </c>
    </row>
    <row r="463" spans="1:19" x14ac:dyDescent="0.3">
      <c r="A463">
        <v>591</v>
      </c>
      <c r="B463" s="14">
        <v>100000</v>
      </c>
      <c r="C463" s="14">
        <v>61</v>
      </c>
      <c r="D463" s="5" t="s">
        <v>8221</v>
      </c>
      <c r="E463" t="s">
        <v>8224</v>
      </c>
      <c r="F463" t="s">
        <v>8246</v>
      </c>
      <c r="G463">
        <v>1437570130</v>
      </c>
      <c r="H463">
        <v>1434978130</v>
      </c>
      <c r="I463" t="b">
        <v>0</v>
      </c>
      <c r="J463">
        <v>2</v>
      </c>
      <c r="K463" t="b">
        <v>0</v>
      </c>
      <c r="L463" t="s">
        <v>8272</v>
      </c>
      <c r="M463" s="4">
        <v>0</v>
      </c>
      <c r="N463" s="6">
        <v>30.5</v>
      </c>
      <c r="O463" t="s">
        <v>8319</v>
      </c>
      <c r="P463" t="s">
        <v>8320</v>
      </c>
      <c r="Q463" s="10">
        <v>42177.543171296296</v>
      </c>
      <c r="R463" s="10">
        <v>42207.543171296296</v>
      </c>
      <c r="S463" s="12">
        <f t="shared" si="7"/>
        <v>30</v>
      </c>
    </row>
    <row r="464" spans="1:19" x14ac:dyDescent="0.3">
      <c r="A464">
        <v>592</v>
      </c>
      <c r="B464" s="14">
        <v>7500</v>
      </c>
      <c r="C464" s="14">
        <v>250</v>
      </c>
      <c r="D464" s="5" t="s">
        <v>8221</v>
      </c>
      <c r="E464" t="s">
        <v>8224</v>
      </c>
      <c r="F464" t="s">
        <v>8246</v>
      </c>
      <c r="G464">
        <v>1417584860</v>
      </c>
      <c r="H464">
        <v>1414992860</v>
      </c>
      <c r="I464" t="b">
        <v>0</v>
      </c>
      <c r="J464">
        <v>1</v>
      </c>
      <c r="K464" t="b">
        <v>0</v>
      </c>
      <c r="L464" t="s">
        <v>8272</v>
      </c>
      <c r="M464" s="4">
        <v>3</v>
      </c>
      <c r="N464" s="6">
        <v>250</v>
      </c>
      <c r="O464" t="s">
        <v>8319</v>
      </c>
      <c r="P464" t="s">
        <v>8320</v>
      </c>
      <c r="Q464" s="10">
        <v>41946.232175925928</v>
      </c>
      <c r="R464" s="10">
        <v>41976.232175925921</v>
      </c>
      <c r="S464" s="12">
        <f t="shared" si="7"/>
        <v>30</v>
      </c>
    </row>
    <row r="465" spans="1:19" x14ac:dyDescent="0.3">
      <c r="A465">
        <v>594</v>
      </c>
      <c r="B465" s="14">
        <v>25000</v>
      </c>
      <c r="C465" s="14">
        <v>26</v>
      </c>
      <c r="D465" s="5" t="s">
        <v>8221</v>
      </c>
      <c r="E465" t="s">
        <v>8224</v>
      </c>
      <c r="F465" t="s">
        <v>8246</v>
      </c>
      <c r="G465">
        <v>1460832206</v>
      </c>
      <c r="H465">
        <v>1458240206</v>
      </c>
      <c r="I465" t="b">
        <v>0</v>
      </c>
      <c r="J465">
        <v>2</v>
      </c>
      <c r="K465" t="b">
        <v>0</v>
      </c>
      <c r="L465" t="s">
        <v>8272</v>
      </c>
      <c r="M465" s="4">
        <v>0</v>
      </c>
      <c r="N465" s="6">
        <v>13</v>
      </c>
      <c r="O465" t="s">
        <v>8319</v>
      </c>
      <c r="P465" t="s">
        <v>8320</v>
      </c>
      <c r="Q465" s="10">
        <v>42446.780162037037</v>
      </c>
      <c r="R465" s="10">
        <v>42476.780162037037</v>
      </c>
      <c r="S465" s="12">
        <f t="shared" si="7"/>
        <v>30</v>
      </c>
    </row>
    <row r="466" spans="1:19" x14ac:dyDescent="0.3">
      <c r="A466">
        <v>595</v>
      </c>
      <c r="B466" s="14">
        <v>100000</v>
      </c>
      <c r="C466" s="14">
        <v>426</v>
      </c>
      <c r="D466" s="5" t="s">
        <v>8221</v>
      </c>
      <c r="E466" t="s">
        <v>8224</v>
      </c>
      <c r="F466" t="s">
        <v>8246</v>
      </c>
      <c r="G466">
        <v>1430703638</v>
      </c>
      <c r="H466">
        <v>1426815638</v>
      </c>
      <c r="I466" t="b">
        <v>0</v>
      </c>
      <c r="J466">
        <v>8</v>
      </c>
      <c r="K466" t="b">
        <v>0</v>
      </c>
      <c r="L466" t="s">
        <v>8272</v>
      </c>
      <c r="M466" s="4">
        <v>0</v>
      </c>
      <c r="N466" s="6">
        <v>53.25</v>
      </c>
      <c r="O466" t="s">
        <v>8319</v>
      </c>
      <c r="P466" t="s">
        <v>8320</v>
      </c>
      <c r="Q466" s="10">
        <v>42083.069884259254</v>
      </c>
      <c r="R466" s="10">
        <v>42128.069884259254</v>
      </c>
      <c r="S466" s="12">
        <f t="shared" si="7"/>
        <v>45</v>
      </c>
    </row>
    <row r="467" spans="1:19" x14ac:dyDescent="0.3">
      <c r="A467">
        <v>596</v>
      </c>
      <c r="B467" s="14">
        <v>20000</v>
      </c>
      <c r="C467" s="14">
        <v>6</v>
      </c>
      <c r="D467" s="5" t="s">
        <v>8221</v>
      </c>
      <c r="E467" t="s">
        <v>8224</v>
      </c>
      <c r="F467" t="s">
        <v>8246</v>
      </c>
      <c r="G467">
        <v>1478122292</v>
      </c>
      <c r="H467">
        <v>1475530292</v>
      </c>
      <c r="I467" t="b">
        <v>0</v>
      </c>
      <c r="J467">
        <v>2</v>
      </c>
      <c r="K467" t="b">
        <v>0</v>
      </c>
      <c r="L467" t="s">
        <v>8272</v>
      </c>
      <c r="M467" s="4">
        <v>0</v>
      </c>
      <c r="N467" s="6">
        <v>3</v>
      </c>
      <c r="O467" t="s">
        <v>8319</v>
      </c>
      <c r="P467" t="s">
        <v>8320</v>
      </c>
      <c r="Q467" s="10">
        <v>42646.896898148145</v>
      </c>
      <c r="R467" s="10">
        <v>42676.896898148145</v>
      </c>
      <c r="S467" s="12">
        <f t="shared" si="7"/>
        <v>30</v>
      </c>
    </row>
    <row r="468" spans="1:19" x14ac:dyDescent="0.3">
      <c r="A468">
        <v>597</v>
      </c>
      <c r="B468" s="14">
        <v>7500</v>
      </c>
      <c r="C468" s="14">
        <v>20</v>
      </c>
      <c r="D468" s="5" t="s">
        <v>8221</v>
      </c>
      <c r="E468" t="s">
        <v>8224</v>
      </c>
      <c r="F468" t="s">
        <v>8246</v>
      </c>
      <c r="G468">
        <v>1469980800</v>
      </c>
      <c r="H468">
        <v>1466787335</v>
      </c>
      <c r="I468" t="b">
        <v>0</v>
      </c>
      <c r="J468">
        <v>2</v>
      </c>
      <c r="K468" t="b">
        <v>0</v>
      </c>
      <c r="L468" t="s">
        <v>8272</v>
      </c>
      <c r="M468" s="4">
        <v>0</v>
      </c>
      <c r="N468" s="6">
        <v>10</v>
      </c>
      <c r="O468" t="s">
        <v>8319</v>
      </c>
      <c r="P468" t="s">
        <v>8320</v>
      </c>
      <c r="Q468" s="10">
        <v>42545.705266203702</v>
      </c>
      <c r="R468" s="10">
        <v>42582.666666666672</v>
      </c>
      <c r="S468" s="12">
        <f t="shared" si="7"/>
        <v>37</v>
      </c>
    </row>
    <row r="469" spans="1:19" x14ac:dyDescent="0.3">
      <c r="A469">
        <v>598</v>
      </c>
      <c r="B469" s="14">
        <v>2500</v>
      </c>
      <c r="C469" s="14">
        <v>850</v>
      </c>
      <c r="D469" s="5" t="s">
        <v>8221</v>
      </c>
      <c r="E469" t="s">
        <v>8224</v>
      </c>
      <c r="F469" t="s">
        <v>8246</v>
      </c>
      <c r="G469">
        <v>1417737781</v>
      </c>
      <c r="H469">
        <v>1415145781</v>
      </c>
      <c r="I469" t="b">
        <v>0</v>
      </c>
      <c r="J469">
        <v>7</v>
      </c>
      <c r="K469" t="b">
        <v>0</v>
      </c>
      <c r="L469" t="s">
        <v>8272</v>
      </c>
      <c r="M469" s="4">
        <v>34</v>
      </c>
      <c r="N469" s="6">
        <v>121.43</v>
      </c>
      <c r="O469" t="s">
        <v>8319</v>
      </c>
      <c r="P469" t="s">
        <v>8320</v>
      </c>
      <c r="Q469" s="10">
        <v>41948.00209490741</v>
      </c>
      <c r="R469" s="10">
        <v>41978.00209490741</v>
      </c>
      <c r="S469" s="12">
        <f t="shared" si="7"/>
        <v>30</v>
      </c>
    </row>
    <row r="470" spans="1:19" x14ac:dyDescent="0.3">
      <c r="A470">
        <v>599</v>
      </c>
      <c r="B470" s="14">
        <v>50000</v>
      </c>
      <c r="C470" s="14">
        <v>31</v>
      </c>
      <c r="D470" s="5" t="s">
        <v>8221</v>
      </c>
      <c r="E470" t="s">
        <v>8224</v>
      </c>
      <c r="F470" t="s">
        <v>8246</v>
      </c>
      <c r="G470">
        <v>1425827760</v>
      </c>
      <c r="H470">
        <v>1423769402</v>
      </c>
      <c r="I470" t="b">
        <v>0</v>
      </c>
      <c r="J470">
        <v>2</v>
      </c>
      <c r="K470" t="b">
        <v>0</v>
      </c>
      <c r="L470" t="s">
        <v>8272</v>
      </c>
      <c r="M470" s="4">
        <v>0</v>
      </c>
      <c r="N470" s="6">
        <v>15.5</v>
      </c>
      <c r="O470" t="s">
        <v>8319</v>
      </c>
      <c r="P470" t="s">
        <v>8320</v>
      </c>
      <c r="Q470" s="10">
        <v>42047.812523148154</v>
      </c>
      <c r="R470" s="10">
        <v>42071.636111111111</v>
      </c>
      <c r="S470" s="12">
        <f t="shared" si="7"/>
        <v>24</v>
      </c>
    </row>
    <row r="471" spans="1:19" x14ac:dyDescent="0.3">
      <c r="A471">
        <v>600</v>
      </c>
      <c r="B471" s="14">
        <v>5000</v>
      </c>
      <c r="C471" s="14">
        <v>100</v>
      </c>
      <c r="D471" s="5" t="s">
        <v>8220</v>
      </c>
      <c r="E471" t="s">
        <v>8224</v>
      </c>
      <c r="F471" t="s">
        <v>8246</v>
      </c>
      <c r="G471">
        <v>1431198562</v>
      </c>
      <c r="H471">
        <v>1426014562</v>
      </c>
      <c r="I471" t="b">
        <v>0</v>
      </c>
      <c r="J471">
        <v>1</v>
      </c>
      <c r="K471" t="b">
        <v>0</v>
      </c>
      <c r="L471" t="s">
        <v>8272</v>
      </c>
      <c r="M471" s="4">
        <v>2</v>
      </c>
      <c r="N471" s="6">
        <v>100</v>
      </c>
      <c r="O471" t="s">
        <v>8319</v>
      </c>
      <c r="P471" t="s">
        <v>8320</v>
      </c>
      <c r="Q471" s="10">
        <v>42073.798171296294</v>
      </c>
      <c r="R471" s="10">
        <v>42133.798171296294</v>
      </c>
      <c r="S471" s="12">
        <f t="shared" si="7"/>
        <v>60</v>
      </c>
    </row>
    <row r="472" spans="1:19" x14ac:dyDescent="0.3">
      <c r="A472">
        <v>602</v>
      </c>
      <c r="B472" s="14">
        <v>70000</v>
      </c>
      <c r="C472" s="14">
        <v>0</v>
      </c>
      <c r="D472" s="5" t="s">
        <v>8220</v>
      </c>
      <c r="E472" t="s">
        <v>8224</v>
      </c>
      <c r="F472" t="s">
        <v>8246</v>
      </c>
      <c r="G472">
        <v>1434654215</v>
      </c>
      <c r="H472">
        <v>1432062215</v>
      </c>
      <c r="I472" t="b">
        <v>0</v>
      </c>
      <c r="J472">
        <v>0</v>
      </c>
      <c r="K472" t="b">
        <v>0</v>
      </c>
      <c r="L472" t="s">
        <v>8272</v>
      </c>
      <c r="M472" s="4">
        <v>0</v>
      </c>
      <c r="N472" s="6">
        <v>0</v>
      </c>
      <c r="O472" t="s">
        <v>8319</v>
      </c>
      <c r="P472" t="s">
        <v>8320</v>
      </c>
      <c r="Q472" s="10">
        <v>42143.79415509259</v>
      </c>
      <c r="R472" s="10">
        <v>42173.79415509259</v>
      </c>
      <c r="S472" s="12">
        <f t="shared" si="7"/>
        <v>30</v>
      </c>
    </row>
    <row r="473" spans="1:19" x14ac:dyDescent="0.3">
      <c r="A473">
        <v>603</v>
      </c>
      <c r="B473" s="14">
        <v>15000</v>
      </c>
      <c r="C473" s="14">
        <v>590.02</v>
      </c>
      <c r="D473" s="5" t="s">
        <v>8220</v>
      </c>
      <c r="E473" t="s">
        <v>8224</v>
      </c>
      <c r="F473" t="s">
        <v>8246</v>
      </c>
      <c r="G473">
        <v>1408029623</v>
      </c>
      <c r="H473">
        <v>1405437623</v>
      </c>
      <c r="I473" t="b">
        <v>0</v>
      </c>
      <c r="J473">
        <v>13</v>
      </c>
      <c r="K473" t="b">
        <v>0</v>
      </c>
      <c r="L473" t="s">
        <v>8272</v>
      </c>
      <c r="M473" s="4">
        <v>4</v>
      </c>
      <c r="N473" s="6">
        <v>45.39</v>
      </c>
      <c r="O473" t="s">
        <v>8319</v>
      </c>
      <c r="P473" t="s">
        <v>8320</v>
      </c>
      <c r="Q473" s="10">
        <v>41835.639155092591</v>
      </c>
      <c r="R473" s="10">
        <v>41865.639155092591</v>
      </c>
      <c r="S473" s="12">
        <f t="shared" si="7"/>
        <v>30</v>
      </c>
    </row>
    <row r="474" spans="1:19" x14ac:dyDescent="0.3">
      <c r="A474">
        <v>604</v>
      </c>
      <c r="B474" s="14">
        <v>1500</v>
      </c>
      <c r="C474" s="14">
        <v>0</v>
      </c>
      <c r="D474" s="5" t="s">
        <v>8220</v>
      </c>
      <c r="E474" t="s">
        <v>8224</v>
      </c>
      <c r="F474" t="s">
        <v>8246</v>
      </c>
      <c r="G474">
        <v>1409187056</v>
      </c>
      <c r="H474">
        <v>1406595056</v>
      </c>
      <c r="I474" t="b">
        <v>0</v>
      </c>
      <c r="J474">
        <v>0</v>
      </c>
      <c r="K474" t="b">
        <v>0</v>
      </c>
      <c r="L474" t="s">
        <v>8272</v>
      </c>
      <c r="M474" s="4">
        <v>0</v>
      </c>
      <c r="N474" s="6">
        <v>0</v>
      </c>
      <c r="O474" t="s">
        <v>8319</v>
      </c>
      <c r="P474" t="s">
        <v>8320</v>
      </c>
      <c r="Q474" s="10">
        <v>41849.035370370373</v>
      </c>
      <c r="R474" s="10">
        <v>41879.035370370373</v>
      </c>
      <c r="S474" s="12">
        <f t="shared" si="7"/>
        <v>30</v>
      </c>
    </row>
    <row r="475" spans="1:19" x14ac:dyDescent="0.3">
      <c r="A475">
        <v>605</v>
      </c>
      <c r="B475" s="14">
        <v>5000</v>
      </c>
      <c r="C475" s="14">
        <v>131</v>
      </c>
      <c r="D475" s="5" t="s">
        <v>8220</v>
      </c>
      <c r="E475" t="s">
        <v>8224</v>
      </c>
      <c r="F475" t="s">
        <v>8246</v>
      </c>
      <c r="G475">
        <v>1440318908</v>
      </c>
      <c r="H475">
        <v>1436430908</v>
      </c>
      <c r="I475" t="b">
        <v>0</v>
      </c>
      <c r="J475">
        <v>8</v>
      </c>
      <c r="K475" t="b">
        <v>0</v>
      </c>
      <c r="L475" t="s">
        <v>8272</v>
      </c>
      <c r="M475" s="4">
        <v>3</v>
      </c>
      <c r="N475" s="6">
        <v>16.38</v>
      </c>
      <c r="O475" t="s">
        <v>8319</v>
      </c>
      <c r="P475" t="s">
        <v>8320</v>
      </c>
      <c r="Q475" s="10">
        <v>42194.357731481476</v>
      </c>
      <c r="R475" s="10">
        <v>42239.357731481476</v>
      </c>
      <c r="S475" s="12">
        <f t="shared" si="7"/>
        <v>45</v>
      </c>
    </row>
    <row r="476" spans="1:19" x14ac:dyDescent="0.3">
      <c r="A476">
        <v>607</v>
      </c>
      <c r="B476" s="14">
        <v>250</v>
      </c>
      <c r="C476" s="14">
        <v>0</v>
      </c>
      <c r="D476" s="5" t="s">
        <v>8220</v>
      </c>
      <c r="E476" t="s">
        <v>8224</v>
      </c>
      <c r="F476" t="s">
        <v>8246</v>
      </c>
      <c r="G476">
        <v>1448225336</v>
      </c>
      <c r="H476">
        <v>1445629736</v>
      </c>
      <c r="I476" t="b">
        <v>0</v>
      </c>
      <c r="J476">
        <v>0</v>
      </c>
      <c r="K476" t="b">
        <v>0</v>
      </c>
      <c r="L476" t="s">
        <v>8272</v>
      </c>
      <c r="M476" s="4">
        <v>0</v>
      </c>
      <c r="N476" s="6">
        <v>0</v>
      </c>
      <c r="O476" t="s">
        <v>8319</v>
      </c>
      <c r="P476" t="s">
        <v>8320</v>
      </c>
      <c r="Q476" s="10">
        <v>42300.825648148151</v>
      </c>
      <c r="R476" s="10">
        <v>42330.867314814815</v>
      </c>
      <c r="S476" s="12">
        <f t="shared" si="7"/>
        <v>30</v>
      </c>
    </row>
    <row r="477" spans="1:19" x14ac:dyDescent="0.3">
      <c r="A477">
        <v>608</v>
      </c>
      <c r="B477" s="14">
        <v>150000</v>
      </c>
      <c r="C477" s="14">
        <v>1461</v>
      </c>
      <c r="D477" s="5" t="s">
        <v>8220</v>
      </c>
      <c r="E477" t="s">
        <v>8224</v>
      </c>
      <c r="F477" t="s">
        <v>8246</v>
      </c>
      <c r="G477">
        <v>1434405980</v>
      </c>
      <c r="H477">
        <v>1431813980</v>
      </c>
      <c r="I477" t="b">
        <v>0</v>
      </c>
      <c r="J477">
        <v>5</v>
      </c>
      <c r="K477" t="b">
        <v>0</v>
      </c>
      <c r="L477" t="s">
        <v>8272</v>
      </c>
      <c r="M477" s="4">
        <v>1</v>
      </c>
      <c r="N477" s="6">
        <v>292.2</v>
      </c>
      <c r="O477" t="s">
        <v>8319</v>
      </c>
      <c r="P477" t="s">
        <v>8320</v>
      </c>
      <c r="Q477" s="10">
        <v>42140.921064814815</v>
      </c>
      <c r="R477" s="10">
        <v>42170.921064814815</v>
      </c>
      <c r="S477" s="12">
        <f t="shared" si="7"/>
        <v>30</v>
      </c>
    </row>
    <row r="478" spans="1:19" x14ac:dyDescent="0.3">
      <c r="A478">
        <v>610</v>
      </c>
      <c r="B478" s="14">
        <v>13803</v>
      </c>
      <c r="C478" s="14">
        <v>0</v>
      </c>
      <c r="D478" s="5" t="s">
        <v>8220</v>
      </c>
      <c r="E478" t="s">
        <v>8224</v>
      </c>
      <c r="F478" t="s">
        <v>8246</v>
      </c>
      <c r="G478">
        <v>1429732586</v>
      </c>
      <c r="H478">
        <v>1427140586</v>
      </c>
      <c r="I478" t="b">
        <v>0</v>
      </c>
      <c r="J478">
        <v>0</v>
      </c>
      <c r="K478" t="b">
        <v>0</v>
      </c>
      <c r="L478" t="s">
        <v>8272</v>
      </c>
      <c r="M478" s="4">
        <v>0</v>
      </c>
      <c r="N478" s="6">
        <v>0</v>
      </c>
      <c r="O478" t="s">
        <v>8319</v>
      </c>
      <c r="P478" t="s">
        <v>8320</v>
      </c>
      <c r="Q478" s="10">
        <v>42086.83085648148</v>
      </c>
      <c r="R478" s="10">
        <v>42116.83085648148</v>
      </c>
      <c r="S478" s="12">
        <f t="shared" si="7"/>
        <v>30</v>
      </c>
    </row>
    <row r="479" spans="1:19" x14ac:dyDescent="0.3">
      <c r="A479">
        <v>613</v>
      </c>
      <c r="B479" s="14">
        <v>60000</v>
      </c>
      <c r="C479" s="14">
        <v>12818</v>
      </c>
      <c r="D479" s="5" t="s">
        <v>8220</v>
      </c>
      <c r="E479" t="s">
        <v>8224</v>
      </c>
      <c r="F479" t="s">
        <v>8246</v>
      </c>
      <c r="G479">
        <v>1443675540</v>
      </c>
      <c r="H479">
        <v>1441022120</v>
      </c>
      <c r="I479" t="b">
        <v>0</v>
      </c>
      <c r="J479">
        <v>121</v>
      </c>
      <c r="K479" t="b">
        <v>0</v>
      </c>
      <c r="L479" t="s">
        <v>8272</v>
      </c>
      <c r="M479" s="4">
        <v>21</v>
      </c>
      <c r="N479" s="6">
        <v>105.93</v>
      </c>
      <c r="O479" t="s">
        <v>8319</v>
      </c>
      <c r="P479" t="s">
        <v>8320</v>
      </c>
      <c r="Q479" s="10">
        <v>42247.496759259258</v>
      </c>
      <c r="R479" s="10">
        <v>42278.207638888889</v>
      </c>
      <c r="S479" s="12">
        <f t="shared" si="7"/>
        <v>31</v>
      </c>
    </row>
    <row r="480" spans="1:19" x14ac:dyDescent="0.3">
      <c r="A480">
        <v>614</v>
      </c>
      <c r="B480" s="14">
        <v>10000</v>
      </c>
      <c r="C480" s="14">
        <v>0</v>
      </c>
      <c r="D480" s="5" t="s">
        <v>8220</v>
      </c>
      <c r="E480" t="s">
        <v>8224</v>
      </c>
      <c r="F480" t="s">
        <v>8246</v>
      </c>
      <c r="G480">
        <v>1466731740</v>
      </c>
      <c r="H480">
        <v>1464139740</v>
      </c>
      <c r="I480" t="b">
        <v>0</v>
      </c>
      <c r="J480">
        <v>0</v>
      </c>
      <c r="K480" t="b">
        <v>0</v>
      </c>
      <c r="L480" t="s">
        <v>8272</v>
      </c>
      <c r="M480" s="4">
        <v>0</v>
      </c>
      <c r="N480" s="6">
        <v>0</v>
      </c>
      <c r="O480" t="s">
        <v>8319</v>
      </c>
      <c r="P480" t="s">
        <v>8320</v>
      </c>
      <c r="Q480" s="10">
        <v>42515.061805555553</v>
      </c>
      <c r="R480" s="10">
        <v>42545.061805555553</v>
      </c>
      <c r="S480" s="12">
        <f t="shared" si="7"/>
        <v>30</v>
      </c>
    </row>
    <row r="481" spans="1:19" x14ac:dyDescent="0.3">
      <c r="A481">
        <v>618</v>
      </c>
      <c r="B481" s="14">
        <v>400</v>
      </c>
      <c r="C481" s="14">
        <v>0</v>
      </c>
      <c r="D481" s="5" t="s">
        <v>8220</v>
      </c>
      <c r="E481" t="s">
        <v>8224</v>
      </c>
      <c r="F481" t="s">
        <v>8246</v>
      </c>
      <c r="G481">
        <v>1449689203</v>
      </c>
      <c r="H481">
        <v>1447097203</v>
      </c>
      <c r="I481" t="b">
        <v>0</v>
      </c>
      <c r="J481">
        <v>0</v>
      </c>
      <c r="K481" t="b">
        <v>0</v>
      </c>
      <c r="L481" t="s">
        <v>8272</v>
      </c>
      <c r="M481" s="4">
        <v>0</v>
      </c>
      <c r="N481" s="6">
        <v>0</v>
      </c>
      <c r="O481" t="s">
        <v>8319</v>
      </c>
      <c r="P481" t="s">
        <v>8320</v>
      </c>
      <c r="Q481" s="10">
        <v>42317.810219907406</v>
      </c>
      <c r="R481" s="10">
        <v>42347.810219907406</v>
      </c>
      <c r="S481" s="12">
        <f t="shared" si="7"/>
        <v>30</v>
      </c>
    </row>
    <row r="482" spans="1:19" x14ac:dyDescent="0.3">
      <c r="A482">
        <v>619</v>
      </c>
      <c r="B482" s="14">
        <v>2500000</v>
      </c>
      <c r="C482" s="14">
        <v>1</v>
      </c>
      <c r="D482" s="5" t="s">
        <v>8220</v>
      </c>
      <c r="E482" t="s">
        <v>8224</v>
      </c>
      <c r="F482" t="s">
        <v>8246</v>
      </c>
      <c r="G482">
        <v>1416933390</v>
      </c>
      <c r="H482">
        <v>1411745790</v>
      </c>
      <c r="I482" t="b">
        <v>0</v>
      </c>
      <c r="J482">
        <v>1</v>
      </c>
      <c r="K482" t="b">
        <v>0</v>
      </c>
      <c r="L482" t="s">
        <v>8272</v>
      </c>
      <c r="M482" s="4">
        <v>0</v>
      </c>
      <c r="N482" s="6">
        <v>1</v>
      </c>
      <c r="O482" t="s">
        <v>8319</v>
      </c>
      <c r="P482" t="s">
        <v>8320</v>
      </c>
      <c r="Q482" s="10">
        <v>41908.650347222225</v>
      </c>
      <c r="R482" s="10">
        <v>41968.692013888889</v>
      </c>
      <c r="S482" s="12">
        <f t="shared" si="7"/>
        <v>60</v>
      </c>
    </row>
    <row r="483" spans="1:19" x14ac:dyDescent="0.3">
      <c r="A483">
        <v>621</v>
      </c>
      <c r="B483" s="14">
        <v>25000</v>
      </c>
      <c r="C483" s="14">
        <v>261</v>
      </c>
      <c r="D483" s="5" t="s">
        <v>8220</v>
      </c>
      <c r="E483" t="s">
        <v>8224</v>
      </c>
      <c r="F483" t="s">
        <v>8246</v>
      </c>
      <c r="G483">
        <v>1467934937</v>
      </c>
      <c r="H483">
        <v>1465342937</v>
      </c>
      <c r="I483" t="b">
        <v>0</v>
      </c>
      <c r="J483">
        <v>3</v>
      </c>
      <c r="K483" t="b">
        <v>0</v>
      </c>
      <c r="L483" t="s">
        <v>8272</v>
      </c>
      <c r="M483" s="4">
        <v>1</v>
      </c>
      <c r="N483" s="6">
        <v>87</v>
      </c>
      <c r="O483" t="s">
        <v>8319</v>
      </c>
      <c r="P483" t="s">
        <v>8320</v>
      </c>
      <c r="Q483" s="10">
        <v>42528.987696759257</v>
      </c>
      <c r="R483" s="10">
        <v>42558.987696759257</v>
      </c>
      <c r="S483" s="12">
        <f t="shared" si="7"/>
        <v>30</v>
      </c>
    </row>
    <row r="484" spans="1:19" x14ac:dyDescent="0.3">
      <c r="A484">
        <v>622</v>
      </c>
      <c r="B484" s="14">
        <v>6000</v>
      </c>
      <c r="C484" s="14">
        <v>341</v>
      </c>
      <c r="D484" s="5" t="s">
        <v>8220</v>
      </c>
      <c r="E484" t="s">
        <v>8224</v>
      </c>
      <c r="F484" t="s">
        <v>8246</v>
      </c>
      <c r="G484">
        <v>1467398138</v>
      </c>
      <c r="H484">
        <v>1465670138</v>
      </c>
      <c r="I484" t="b">
        <v>0</v>
      </c>
      <c r="J484">
        <v>9</v>
      </c>
      <c r="K484" t="b">
        <v>0</v>
      </c>
      <c r="L484" t="s">
        <v>8272</v>
      </c>
      <c r="M484" s="4">
        <v>6</v>
      </c>
      <c r="N484" s="6">
        <v>37.89</v>
      </c>
      <c r="O484" t="s">
        <v>8319</v>
      </c>
      <c r="P484" t="s">
        <v>8320</v>
      </c>
      <c r="Q484" s="10">
        <v>42532.774745370371</v>
      </c>
      <c r="R484" s="10">
        <v>42552.774745370371</v>
      </c>
      <c r="S484" s="12">
        <f t="shared" si="7"/>
        <v>20</v>
      </c>
    </row>
    <row r="485" spans="1:19" x14ac:dyDescent="0.3">
      <c r="A485">
        <v>624</v>
      </c>
      <c r="B485" s="14">
        <v>5000</v>
      </c>
      <c r="C485" s="14">
        <v>0</v>
      </c>
      <c r="D485" s="5" t="s">
        <v>8220</v>
      </c>
      <c r="E485" t="s">
        <v>8224</v>
      </c>
      <c r="F485" t="s">
        <v>8246</v>
      </c>
      <c r="G485">
        <v>1431647041</v>
      </c>
      <c r="H485">
        <v>1429055041</v>
      </c>
      <c r="I485" t="b">
        <v>0</v>
      </c>
      <c r="J485">
        <v>0</v>
      </c>
      <c r="K485" t="b">
        <v>0</v>
      </c>
      <c r="L485" t="s">
        <v>8272</v>
      </c>
      <c r="M485" s="4">
        <v>0</v>
      </c>
      <c r="N485" s="6">
        <v>0</v>
      </c>
      <c r="O485" t="s">
        <v>8319</v>
      </c>
      <c r="P485" t="s">
        <v>8320</v>
      </c>
      <c r="Q485" s="10">
        <v>42108.988900462966</v>
      </c>
      <c r="R485" s="10">
        <v>42138.988900462966</v>
      </c>
      <c r="S485" s="12">
        <f t="shared" si="7"/>
        <v>30</v>
      </c>
    </row>
    <row r="486" spans="1:19" x14ac:dyDescent="0.3">
      <c r="A486">
        <v>626</v>
      </c>
      <c r="B486" s="14">
        <v>25000</v>
      </c>
      <c r="C486" s="14">
        <v>4345</v>
      </c>
      <c r="D486" s="5" t="s">
        <v>8220</v>
      </c>
      <c r="E486" t="s">
        <v>8224</v>
      </c>
      <c r="F486" t="s">
        <v>8246</v>
      </c>
      <c r="G486">
        <v>1439644920</v>
      </c>
      <c r="H486">
        <v>1436793939</v>
      </c>
      <c r="I486" t="b">
        <v>0</v>
      </c>
      <c r="J486">
        <v>39</v>
      </c>
      <c r="K486" t="b">
        <v>0</v>
      </c>
      <c r="L486" t="s">
        <v>8272</v>
      </c>
      <c r="M486" s="4">
        <v>17</v>
      </c>
      <c r="N486" s="6">
        <v>111.41</v>
      </c>
      <c r="O486" t="s">
        <v>8319</v>
      </c>
      <c r="P486" t="s">
        <v>8320</v>
      </c>
      <c r="Q486" s="10">
        <v>42198.559479166666</v>
      </c>
      <c r="R486" s="10">
        <v>42231.556944444441</v>
      </c>
      <c r="S486" s="12">
        <f t="shared" si="7"/>
        <v>33</v>
      </c>
    </row>
    <row r="487" spans="1:19" x14ac:dyDescent="0.3">
      <c r="A487">
        <v>628</v>
      </c>
      <c r="B487" s="14">
        <v>5000</v>
      </c>
      <c r="C487" s="14">
        <v>0</v>
      </c>
      <c r="D487" s="5" t="s">
        <v>8220</v>
      </c>
      <c r="E487" t="s">
        <v>8224</v>
      </c>
      <c r="F487" t="s">
        <v>8246</v>
      </c>
      <c r="G487">
        <v>1405269457</v>
      </c>
      <c r="H487">
        <v>1402677457</v>
      </c>
      <c r="I487" t="b">
        <v>0</v>
      </c>
      <c r="J487">
        <v>0</v>
      </c>
      <c r="K487" t="b">
        <v>0</v>
      </c>
      <c r="L487" t="s">
        <v>8272</v>
      </c>
      <c r="M487" s="4">
        <v>0</v>
      </c>
      <c r="N487" s="6">
        <v>0</v>
      </c>
      <c r="O487" t="s">
        <v>8319</v>
      </c>
      <c r="P487" t="s">
        <v>8320</v>
      </c>
      <c r="Q487" s="10">
        <v>41803.692789351851</v>
      </c>
      <c r="R487" s="10">
        <v>41833.692789351851</v>
      </c>
      <c r="S487" s="12">
        <f t="shared" si="7"/>
        <v>30</v>
      </c>
    </row>
    <row r="488" spans="1:19" x14ac:dyDescent="0.3">
      <c r="A488">
        <v>630</v>
      </c>
      <c r="B488" s="14">
        <v>11999</v>
      </c>
      <c r="C488" s="14">
        <v>10</v>
      </c>
      <c r="D488" s="5" t="s">
        <v>8220</v>
      </c>
      <c r="E488" t="s">
        <v>8224</v>
      </c>
      <c r="F488" t="s">
        <v>8246</v>
      </c>
      <c r="G488">
        <v>1441516200</v>
      </c>
      <c r="H488">
        <v>1438959121</v>
      </c>
      <c r="I488" t="b">
        <v>0</v>
      </c>
      <c r="J488">
        <v>1</v>
      </c>
      <c r="K488" t="b">
        <v>0</v>
      </c>
      <c r="L488" t="s">
        <v>8272</v>
      </c>
      <c r="M488" s="4">
        <v>0</v>
      </c>
      <c r="N488" s="6">
        <v>10</v>
      </c>
      <c r="O488" t="s">
        <v>8319</v>
      </c>
      <c r="P488" t="s">
        <v>8320</v>
      </c>
      <c r="Q488" s="10">
        <v>42223.619456018518</v>
      </c>
      <c r="R488" s="10">
        <v>42253.215277777781</v>
      </c>
      <c r="S488" s="12">
        <f t="shared" si="7"/>
        <v>30</v>
      </c>
    </row>
    <row r="489" spans="1:19" x14ac:dyDescent="0.3">
      <c r="A489">
        <v>633</v>
      </c>
      <c r="B489" s="14">
        <v>10000</v>
      </c>
      <c r="C489" s="14">
        <v>1245</v>
      </c>
      <c r="D489" s="5" t="s">
        <v>8220</v>
      </c>
      <c r="E489" t="s">
        <v>8224</v>
      </c>
      <c r="F489" t="s">
        <v>8246</v>
      </c>
      <c r="G489">
        <v>1466204400</v>
      </c>
      <c r="H489">
        <v>1463469062</v>
      </c>
      <c r="I489" t="b">
        <v>0</v>
      </c>
      <c r="J489">
        <v>25</v>
      </c>
      <c r="K489" t="b">
        <v>0</v>
      </c>
      <c r="L489" t="s">
        <v>8272</v>
      </c>
      <c r="M489" s="4">
        <v>12</v>
      </c>
      <c r="N489" s="6">
        <v>49.8</v>
      </c>
      <c r="O489" t="s">
        <v>8319</v>
      </c>
      <c r="P489" t="s">
        <v>8320</v>
      </c>
      <c r="Q489" s="10">
        <v>42507.29932870371</v>
      </c>
      <c r="R489" s="10">
        <v>42538.958333333328</v>
      </c>
      <c r="S489" s="12">
        <f t="shared" si="7"/>
        <v>32</v>
      </c>
    </row>
    <row r="490" spans="1:19" x14ac:dyDescent="0.3">
      <c r="A490">
        <v>634</v>
      </c>
      <c r="B490" s="14">
        <v>5000</v>
      </c>
      <c r="C490" s="14">
        <v>1</v>
      </c>
      <c r="D490" s="5" t="s">
        <v>8220</v>
      </c>
      <c r="E490" t="s">
        <v>8224</v>
      </c>
      <c r="F490" t="s">
        <v>8246</v>
      </c>
      <c r="G490">
        <v>1424989029</v>
      </c>
      <c r="H490">
        <v>1422397029</v>
      </c>
      <c r="I490" t="b">
        <v>0</v>
      </c>
      <c r="J490">
        <v>1</v>
      </c>
      <c r="K490" t="b">
        <v>0</v>
      </c>
      <c r="L490" t="s">
        <v>8272</v>
      </c>
      <c r="M490" s="4">
        <v>0</v>
      </c>
      <c r="N490" s="6">
        <v>1</v>
      </c>
      <c r="O490" t="s">
        <v>8319</v>
      </c>
      <c r="P490" t="s">
        <v>8320</v>
      </c>
      <c r="Q490" s="10">
        <v>42031.928576388891</v>
      </c>
      <c r="R490" s="10">
        <v>42061.928576388891</v>
      </c>
      <c r="S490" s="12">
        <f t="shared" si="7"/>
        <v>30</v>
      </c>
    </row>
    <row r="491" spans="1:19" x14ac:dyDescent="0.3">
      <c r="A491">
        <v>635</v>
      </c>
      <c r="B491" s="14">
        <v>25000</v>
      </c>
      <c r="C491" s="14">
        <v>2</v>
      </c>
      <c r="D491" s="5" t="s">
        <v>8220</v>
      </c>
      <c r="E491" t="s">
        <v>8224</v>
      </c>
      <c r="F491" t="s">
        <v>8246</v>
      </c>
      <c r="G491">
        <v>1428804762</v>
      </c>
      <c r="H491">
        <v>1426212762</v>
      </c>
      <c r="I491" t="b">
        <v>0</v>
      </c>
      <c r="J491">
        <v>1</v>
      </c>
      <c r="K491" t="b">
        <v>0</v>
      </c>
      <c r="L491" t="s">
        <v>8272</v>
      </c>
      <c r="M491" s="4">
        <v>0</v>
      </c>
      <c r="N491" s="6">
        <v>2</v>
      </c>
      <c r="O491" t="s">
        <v>8319</v>
      </c>
      <c r="P491" t="s">
        <v>8320</v>
      </c>
      <c r="Q491" s="10">
        <v>42076.092152777783</v>
      </c>
      <c r="R491" s="10">
        <v>42106.092152777783</v>
      </c>
      <c r="S491" s="12">
        <f t="shared" si="7"/>
        <v>30</v>
      </c>
    </row>
    <row r="492" spans="1:19" x14ac:dyDescent="0.3">
      <c r="A492">
        <v>639</v>
      </c>
      <c r="B492" s="14">
        <v>1000000</v>
      </c>
      <c r="C492" s="14">
        <v>1</v>
      </c>
      <c r="D492" s="5" t="s">
        <v>8220</v>
      </c>
      <c r="E492" t="s">
        <v>8224</v>
      </c>
      <c r="F492" t="s">
        <v>8246</v>
      </c>
      <c r="G492">
        <v>1413208795</v>
      </c>
      <c r="H492">
        <v>1408024795</v>
      </c>
      <c r="I492" t="b">
        <v>0</v>
      </c>
      <c r="J492">
        <v>1</v>
      </c>
      <c r="K492" t="b">
        <v>0</v>
      </c>
      <c r="L492" t="s">
        <v>8272</v>
      </c>
      <c r="M492" s="4">
        <v>0</v>
      </c>
      <c r="N492" s="6">
        <v>1</v>
      </c>
      <c r="O492" t="s">
        <v>8319</v>
      </c>
      <c r="P492" t="s">
        <v>8320</v>
      </c>
      <c r="Q492" s="10">
        <v>41865.583275462966</v>
      </c>
      <c r="R492" s="10">
        <v>41925.583275462966</v>
      </c>
      <c r="S492" s="12">
        <f t="shared" si="7"/>
        <v>60</v>
      </c>
    </row>
    <row r="493" spans="1:19" x14ac:dyDescent="0.3">
      <c r="A493">
        <v>641</v>
      </c>
      <c r="B493" s="14">
        <v>40000</v>
      </c>
      <c r="C493" s="14">
        <v>47665</v>
      </c>
      <c r="D493" s="5" t="s">
        <v>8219</v>
      </c>
      <c r="E493" t="s">
        <v>8224</v>
      </c>
      <c r="F493" t="s">
        <v>8246</v>
      </c>
      <c r="G493">
        <v>1439473248</v>
      </c>
      <c r="H493">
        <v>1436881248</v>
      </c>
      <c r="I493" t="b">
        <v>0</v>
      </c>
      <c r="J493">
        <v>315</v>
      </c>
      <c r="K493" t="b">
        <v>1</v>
      </c>
      <c r="L493" t="s">
        <v>8273</v>
      </c>
      <c r="M493" s="4">
        <v>119</v>
      </c>
      <c r="N493" s="6">
        <v>151.32</v>
      </c>
      <c r="O493" t="s">
        <v>8319</v>
      </c>
      <c r="P493" t="s">
        <v>8321</v>
      </c>
      <c r="Q493" s="10">
        <v>42199.57</v>
      </c>
      <c r="R493" s="10">
        <v>42229.57</v>
      </c>
      <c r="S493" s="12">
        <f t="shared" si="7"/>
        <v>30</v>
      </c>
    </row>
    <row r="494" spans="1:19" x14ac:dyDescent="0.3">
      <c r="A494">
        <v>643</v>
      </c>
      <c r="B494" s="14">
        <v>25000</v>
      </c>
      <c r="C494" s="14">
        <v>26452</v>
      </c>
      <c r="D494" s="5" t="s">
        <v>8219</v>
      </c>
      <c r="E494" t="s">
        <v>8224</v>
      </c>
      <c r="F494" t="s">
        <v>8246</v>
      </c>
      <c r="G494">
        <v>1433085875</v>
      </c>
      <c r="H494">
        <v>1428333875</v>
      </c>
      <c r="I494" t="b">
        <v>0</v>
      </c>
      <c r="J494">
        <v>152</v>
      </c>
      <c r="K494" t="b">
        <v>1</v>
      </c>
      <c r="L494" t="s">
        <v>8273</v>
      </c>
      <c r="M494" s="4">
        <v>106</v>
      </c>
      <c r="N494" s="6">
        <v>174.03</v>
      </c>
      <c r="O494" t="s">
        <v>8319</v>
      </c>
      <c r="P494" t="s">
        <v>8321</v>
      </c>
      <c r="Q494" s="10">
        <v>42100.642071759255</v>
      </c>
      <c r="R494" s="10">
        <v>42155.642071759255</v>
      </c>
      <c r="S494" s="12">
        <f t="shared" si="7"/>
        <v>55</v>
      </c>
    </row>
    <row r="495" spans="1:19" x14ac:dyDescent="0.3">
      <c r="A495">
        <v>644</v>
      </c>
      <c r="B495" s="14">
        <v>25000</v>
      </c>
      <c r="C495" s="14">
        <v>75029.48</v>
      </c>
      <c r="D495" s="5" t="s">
        <v>8219</v>
      </c>
      <c r="E495" t="s">
        <v>8224</v>
      </c>
      <c r="F495" t="s">
        <v>8246</v>
      </c>
      <c r="G495">
        <v>1414544400</v>
      </c>
      <c r="H495">
        <v>1410883139</v>
      </c>
      <c r="I495" t="b">
        <v>0</v>
      </c>
      <c r="J495">
        <v>1021</v>
      </c>
      <c r="K495" t="b">
        <v>1</v>
      </c>
      <c r="L495" t="s">
        <v>8273</v>
      </c>
      <c r="M495" s="4">
        <v>300</v>
      </c>
      <c r="N495" s="6">
        <v>73.489999999999995</v>
      </c>
      <c r="O495" t="s">
        <v>8319</v>
      </c>
      <c r="P495" t="s">
        <v>8321</v>
      </c>
      <c r="Q495" s="10">
        <v>41898.665960648148</v>
      </c>
      <c r="R495" s="10">
        <v>41941.041666666664</v>
      </c>
      <c r="S495" s="12">
        <f t="shared" si="7"/>
        <v>42</v>
      </c>
    </row>
    <row r="496" spans="1:19" x14ac:dyDescent="0.3">
      <c r="A496">
        <v>645</v>
      </c>
      <c r="B496" s="14">
        <v>2000</v>
      </c>
      <c r="C496" s="14">
        <v>5574</v>
      </c>
      <c r="D496" s="5" t="s">
        <v>8219</v>
      </c>
      <c r="E496" t="s">
        <v>8224</v>
      </c>
      <c r="F496" t="s">
        <v>8246</v>
      </c>
      <c r="G496">
        <v>1470962274</v>
      </c>
      <c r="H496">
        <v>1468370274</v>
      </c>
      <c r="I496" t="b">
        <v>0</v>
      </c>
      <c r="J496">
        <v>237</v>
      </c>
      <c r="K496" t="b">
        <v>1</v>
      </c>
      <c r="L496" t="s">
        <v>8273</v>
      </c>
      <c r="M496" s="4">
        <v>279</v>
      </c>
      <c r="N496" s="6">
        <v>23.52</v>
      </c>
      <c r="O496" t="s">
        <v>8319</v>
      </c>
      <c r="P496" t="s">
        <v>8321</v>
      </c>
      <c r="Q496" s="10">
        <v>42564.026319444441</v>
      </c>
      <c r="R496" s="10">
        <v>42594.026319444441</v>
      </c>
      <c r="S496" s="12">
        <f t="shared" si="7"/>
        <v>30</v>
      </c>
    </row>
    <row r="497" spans="1:19" x14ac:dyDescent="0.3">
      <c r="A497">
        <v>646</v>
      </c>
      <c r="B497" s="14">
        <v>800</v>
      </c>
      <c r="C497" s="14">
        <v>1055.01</v>
      </c>
      <c r="D497" s="5" t="s">
        <v>8219</v>
      </c>
      <c r="E497" t="s">
        <v>8224</v>
      </c>
      <c r="F497" t="s">
        <v>8246</v>
      </c>
      <c r="G497">
        <v>1407788867</v>
      </c>
      <c r="H497">
        <v>1405196867</v>
      </c>
      <c r="I497" t="b">
        <v>0</v>
      </c>
      <c r="J497">
        <v>27</v>
      </c>
      <c r="K497" t="b">
        <v>1</v>
      </c>
      <c r="L497" t="s">
        <v>8273</v>
      </c>
      <c r="M497" s="4">
        <v>132</v>
      </c>
      <c r="N497" s="6">
        <v>39.07</v>
      </c>
      <c r="O497" t="s">
        <v>8319</v>
      </c>
      <c r="P497" t="s">
        <v>8321</v>
      </c>
      <c r="Q497" s="10">
        <v>41832.852627314816</v>
      </c>
      <c r="R497" s="10">
        <v>41862.852627314816</v>
      </c>
      <c r="S497" s="12">
        <f t="shared" si="7"/>
        <v>30</v>
      </c>
    </row>
    <row r="498" spans="1:19" x14ac:dyDescent="0.3">
      <c r="A498">
        <v>648</v>
      </c>
      <c r="B498" s="14">
        <v>35000</v>
      </c>
      <c r="C498" s="14">
        <v>44388</v>
      </c>
      <c r="D498" s="5" t="s">
        <v>8219</v>
      </c>
      <c r="E498" t="s">
        <v>8224</v>
      </c>
      <c r="F498" t="s">
        <v>8246</v>
      </c>
      <c r="G498">
        <v>1413304708</v>
      </c>
      <c r="H498">
        <v>1410280708</v>
      </c>
      <c r="I498" t="b">
        <v>0</v>
      </c>
      <c r="J498">
        <v>27</v>
      </c>
      <c r="K498" t="b">
        <v>1</v>
      </c>
      <c r="L498" t="s">
        <v>8273</v>
      </c>
      <c r="M498" s="4">
        <v>127</v>
      </c>
      <c r="N498" s="6">
        <v>1644</v>
      </c>
      <c r="O498" t="s">
        <v>8319</v>
      </c>
      <c r="P498" t="s">
        <v>8321</v>
      </c>
      <c r="Q498" s="10">
        <v>41891.693379629629</v>
      </c>
      <c r="R498" s="10">
        <v>41926.693379629629</v>
      </c>
      <c r="S498" s="12">
        <f t="shared" si="7"/>
        <v>35</v>
      </c>
    </row>
    <row r="499" spans="1:19" x14ac:dyDescent="0.3">
      <c r="A499">
        <v>649</v>
      </c>
      <c r="B499" s="14">
        <v>2500</v>
      </c>
      <c r="C499" s="14">
        <v>3499</v>
      </c>
      <c r="D499" s="5" t="s">
        <v>8219</v>
      </c>
      <c r="E499" t="s">
        <v>8224</v>
      </c>
      <c r="F499" t="s">
        <v>8246</v>
      </c>
      <c r="G499">
        <v>1410904413</v>
      </c>
      <c r="H499">
        <v>1409090013</v>
      </c>
      <c r="I499" t="b">
        <v>0</v>
      </c>
      <c r="J499">
        <v>82</v>
      </c>
      <c r="K499" t="b">
        <v>1</v>
      </c>
      <c r="L499" t="s">
        <v>8273</v>
      </c>
      <c r="M499" s="4">
        <v>140</v>
      </c>
      <c r="N499" s="6">
        <v>42.67</v>
      </c>
      <c r="O499" t="s">
        <v>8319</v>
      </c>
      <c r="P499" t="s">
        <v>8321</v>
      </c>
      <c r="Q499" s="10">
        <v>41877.912187499998</v>
      </c>
      <c r="R499" s="10">
        <v>41898.912187499998</v>
      </c>
      <c r="S499" s="12">
        <f t="shared" si="7"/>
        <v>21</v>
      </c>
    </row>
    <row r="500" spans="1:19" x14ac:dyDescent="0.3">
      <c r="A500">
        <v>650</v>
      </c>
      <c r="B500" s="14">
        <v>1500</v>
      </c>
      <c r="C500" s="14">
        <v>1686</v>
      </c>
      <c r="D500" s="5" t="s">
        <v>8219</v>
      </c>
      <c r="E500" t="s">
        <v>8224</v>
      </c>
      <c r="F500" t="s">
        <v>8246</v>
      </c>
      <c r="G500">
        <v>1418953984</v>
      </c>
      <c r="H500">
        <v>1413766384</v>
      </c>
      <c r="I500" t="b">
        <v>0</v>
      </c>
      <c r="J500">
        <v>48</v>
      </c>
      <c r="K500" t="b">
        <v>1</v>
      </c>
      <c r="L500" t="s">
        <v>8273</v>
      </c>
      <c r="M500" s="4">
        <v>112</v>
      </c>
      <c r="N500" s="6">
        <v>35.130000000000003</v>
      </c>
      <c r="O500" t="s">
        <v>8319</v>
      </c>
      <c r="P500" t="s">
        <v>8321</v>
      </c>
      <c r="Q500" s="10">
        <v>41932.036851851852</v>
      </c>
      <c r="R500" s="10">
        <v>41992.078518518523</v>
      </c>
      <c r="S500" s="12">
        <f t="shared" si="7"/>
        <v>60</v>
      </c>
    </row>
    <row r="501" spans="1:19" x14ac:dyDescent="0.3">
      <c r="A501">
        <v>651</v>
      </c>
      <c r="B501" s="14">
        <v>25000</v>
      </c>
      <c r="C501" s="14">
        <v>25132</v>
      </c>
      <c r="D501" s="5" t="s">
        <v>8219</v>
      </c>
      <c r="E501" t="s">
        <v>8224</v>
      </c>
      <c r="F501" t="s">
        <v>8246</v>
      </c>
      <c r="G501">
        <v>1418430311</v>
      </c>
      <c r="H501">
        <v>1415838311</v>
      </c>
      <c r="I501" t="b">
        <v>0</v>
      </c>
      <c r="J501">
        <v>105</v>
      </c>
      <c r="K501" t="b">
        <v>1</v>
      </c>
      <c r="L501" t="s">
        <v>8273</v>
      </c>
      <c r="M501" s="4">
        <v>101</v>
      </c>
      <c r="N501" s="6">
        <v>239.35</v>
      </c>
      <c r="O501" t="s">
        <v>8319</v>
      </c>
      <c r="P501" t="s">
        <v>8321</v>
      </c>
      <c r="Q501" s="10">
        <v>41956.017488425925</v>
      </c>
      <c r="R501" s="10">
        <v>41986.017488425925</v>
      </c>
      <c r="S501" s="12">
        <f t="shared" si="7"/>
        <v>30</v>
      </c>
    </row>
    <row r="502" spans="1:19" x14ac:dyDescent="0.3">
      <c r="A502">
        <v>652</v>
      </c>
      <c r="B502" s="14">
        <v>3000</v>
      </c>
      <c r="C502" s="14">
        <v>3014</v>
      </c>
      <c r="D502" s="5" t="s">
        <v>8219</v>
      </c>
      <c r="E502" t="s">
        <v>8224</v>
      </c>
      <c r="F502" t="s">
        <v>8246</v>
      </c>
      <c r="G502">
        <v>1480613650</v>
      </c>
      <c r="H502">
        <v>1478018050</v>
      </c>
      <c r="I502" t="b">
        <v>0</v>
      </c>
      <c r="J502">
        <v>28</v>
      </c>
      <c r="K502" t="b">
        <v>1</v>
      </c>
      <c r="L502" t="s">
        <v>8273</v>
      </c>
      <c r="M502" s="4">
        <v>100</v>
      </c>
      <c r="N502" s="6">
        <v>107.64</v>
      </c>
      <c r="O502" t="s">
        <v>8319</v>
      </c>
      <c r="P502" t="s">
        <v>8321</v>
      </c>
      <c r="Q502" s="10">
        <v>42675.690393518518</v>
      </c>
      <c r="R502" s="10">
        <v>42705.732060185182</v>
      </c>
      <c r="S502" s="12">
        <f t="shared" si="7"/>
        <v>30</v>
      </c>
    </row>
    <row r="503" spans="1:19" x14ac:dyDescent="0.3">
      <c r="A503">
        <v>653</v>
      </c>
      <c r="B503" s="14">
        <v>75000</v>
      </c>
      <c r="C503" s="14">
        <v>106084.5</v>
      </c>
      <c r="D503" s="5" t="s">
        <v>8219</v>
      </c>
      <c r="E503" t="s">
        <v>8224</v>
      </c>
      <c r="F503" t="s">
        <v>8246</v>
      </c>
      <c r="G503">
        <v>1440082240</v>
      </c>
      <c r="H503">
        <v>1436885440</v>
      </c>
      <c r="I503" t="b">
        <v>0</v>
      </c>
      <c r="J503">
        <v>1107</v>
      </c>
      <c r="K503" t="b">
        <v>1</v>
      </c>
      <c r="L503" t="s">
        <v>8273</v>
      </c>
      <c r="M503" s="4">
        <v>141</v>
      </c>
      <c r="N503" s="6">
        <v>95.83</v>
      </c>
      <c r="O503" t="s">
        <v>8319</v>
      </c>
      <c r="P503" t="s">
        <v>8321</v>
      </c>
      <c r="Q503" s="10">
        <v>42199.618518518517</v>
      </c>
      <c r="R503" s="10">
        <v>42236.618518518517</v>
      </c>
      <c r="S503" s="12">
        <f t="shared" si="7"/>
        <v>37</v>
      </c>
    </row>
    <row r="504" spans="1:19" x14ac:dyDescent="0.3">
      <c r="A504">
        <v>654</v>
      </c>
      <c r="B504" s="14">
        <v>12000</v>
      </c>
      <c r="C504" s="14">
        <v>32075</v>
      </c>
      <c r="D504" s="5" t="s">
        <v>8219</v>
      </c>
      <c r="E504" t="s">
        <v>8224</v>
      </c>
      <c r="F504" t="s">
        <v>8246</v>
      </c>
      <c r="G504">
        <v>1436396313</v>
      </c>
      <c r="H504">
        <v>1433804313</v>
      </c>
      <c r="I504" t="b">
        <v>0</v>
      </c>
      <c r="J504">
        <v>1013</v>
      </c>
      <c r="K504" t="b">
        <v>1</v>
      </c>
      <c r="L504" t="s">
        <v>8273</v>
      </c>
      <c r="M504" s="4">
        <v>267</v>
      </c>
      <c r="N504" s="6">
        <v>31.66</v>
      </c>
      <c r="O504" t="s">
        <v>8319</v>
      </c>
      <c r="P504" t="s">
        <v>8321</v>
      </c>
      <c r="Q504" s="10">
        <v>42163.957326388889</v>
      </c>
      <c r="R504" s="10">
        <v>42193.957326388889</v>
      </c>
      <c r="S504" s="12">
        <f t="shared" si="7"/>
        <v>30</v>
      </c>
    </row>
    <row r="505" spans="1:19" x14ac:dyDescent="0.3">
      <c r="A505">
        <v>655</v>
      </c>
      <c r="B505" s="14">
        <v>8000</v>
      </c>
      <c r="C505" s="14">
        <v>11751</v>
      </c>
      <c r="D505" s="5" t="s">
        <v>8219</v>
      </c>
      <c r="E505" t="s">
        <v>8224</v>
      </c>
      <c r="F505" t="s">
        <v>8246</v>
      </c>
      <c r="G505">
        <v>1426197512</v>
      </c>
      <c r="H505">
        <v>1423609112</v>
      </c>
      <c r="I505" t="b">
        <v>0</v>
      </c>
      <c r="J505">
        <v>274</v>
      </c>
      <c r="K505" t="b">
        <v>1</v>
      </c>
      <c r="L505" t="s">
        <v>8273</v>
      </c>
      <c r="M505" s="4">
        <v>147</v>
      </c>
      <c r="N505" s="6">
        <v>42.89</v>
      </c>
      <c r="O505" t="s">
        <v>8319</v>
      </c>
      <c r="P505" t="s">
        <v>8321</v>
      </c>
      <c r="Q505" s="10">
        <v>42045.957314814819</v>
      </c>
      <c r="R505" s="10">
        <v>42075.915648148148</v>
      </c>
      <c r="S505" s="12">
        <f t="shared" si="7"/>
        <v>30</v>
      </c>
    </row>
    <row r="506" spans="1:19" x14ac:dyDescent="0.3">
      <c r="A506">
        <v>656</v>
      </c>
      <c r="B506" s="14">
        <v>5000</v>
      </c>
      <c r="C506" s="14">
        <v>10678</v>
      </c>
      <c r="D506" s="5" t="s">
        <v>8219</v>
      </c>
      <c r="E506" t="s">
        <v>8224</v>
      </c>
      <c r="F506" t="s">
        <v>8246</v>
      </c>
      <c r="G506">
        <v>1460917119</v>
      </c>
      <c r="H506">
        <v>1455736719</v>
      </c>
      <c r="I506" t="b">
        <v>0</v>
      </c>
      <c r="J506">
        <v>87</v>
      </c>
      <c r="K506" t="b">
        <v>1</v>
      </c>
      <c r="L506" t="s">
        <v>8273</v>
      </c>
      <c r="M506" s="4">
        <v>214</v>
      </c>
      <c r="N506" s="6">
        <v>122.74</v>
      </c>
      <c r="O506" t="s">
        <v>8319</v>
      </c>
      <c r="P506" t="s">
        <v>8321</v>
      </c>
      <c r="Q506" s="10">
        <v>42417.804618055554</v>
      </c>
      <c r="R506" s="10">
        <v>42477.762951388882</v>
      </c>
      <c r="S506" s="12">
        <f t="shared" si="7"/>
        <v>60</v>
      </c>
    </row>
    <row r="507" spans="1:19" x14ac:dyDescent="0.3">
      <c r="A507">
        <v>657</v>
      </c>
      <c r="B507" s="14">
        <v>15000</v>
      </c>
      <c r="C507" s="14">
        <v>18855</v>
      </c>
      <c r="D507" s="5" t="s">
        <v>8219</v>
      </c>
      <c r="E507" t="s">
        <v>8224</v>
      </c>
      <c r="F507" t="s">
        <v>8246</v>
      </c>
      <c r="G507">
        <v>1450901872</v>
      </c>
      <c r="H507">
        <v>1448309872</v>
      </c>
      <c r="I507" t="b">
        <v>0</v>
      </c>
      <c r="J507">
        <v>99</v>
      </c>
      <c r="K507" t="b">
        <v>1</v>
      </c>
      <c r="L507" t="s">
        <v>8273</v>
      </c>
      <c r="M507" s="4">
        <v>126</v>
      </c>
      <c r="N507" s="6">
        <v>190.45</v>
      </c>
      <c r="O507" t="s">
        <v>8319</v>
      </c>
      <c r="P507" t="s">
        <v>8321</v>
      </c>
      <c r="Q507" s="10">
        <v>42331.84574074074</v>
      </c>
      <c r="R507" s="10">
        <v>42361.84574074074</v>
      </c>
      <c r="S507" s="12">
        <f t="shared" si="7"/>
        <v>30</v>
      </c>
    </row>
    <row r="508" spans="1:19" x14ac:dyDescent="0.3">
      <c r="A508">
        <v>658</v>
      </c>
      <c r="B508" s="14">
        <v>28888</v>
      </c>
      <c r="C508" s="14">
        <v>30177</v>
      </c>
      <c r="D508" s="5" t="s">
        <v>8219</v>
      </c>
      <c r="E508" t="s">
        <v>8224</v>
      </c>
      <c r="F508" t="s">
        <v>8246</v>
      </c>
      <c r="G508">
        <v>1437933600</v>
      </c>
      <c r="H508">
        <v>1435117889</v>
      </c>
      <c r="I508" t="b">
        <v>0</v>
      </c>
      <c r="J508">
        <v>276</v>
      </c>
      <c r="K508" t="b">
        <v>1</v>
      </c>
      <c r="L508" t="s">
        <v>8273</v>
      </c>
      <c r="M508" s="4">
        <v>104</v>
      </c>
      <c r="N508" s="6">
        <v>109.34</v>
      </c>
      <c r="O508" t="s">
        <v>8319</v>
      </c>
      <c r="P508" t="s">
        <v>8321</v>
      </c>
      <c r="Q508" s="10">
        <v>42179.160752314812</v>
      </c>
      <c r="R508" s="10">
        <v>42211.75</v>
      </c>
      <c r="S508" s="12">
        <f t="shared" si="7"/>
        <v>33</v>
      </c>
    </row>
    <row r="509" spans="1:19" x14ac:dyDescent="0.3">
      <c r="A509">
        <v>659</v>
      </c>
      <c r="B509" s="14">
        <v>3000</v>
      </c>
      <c r="C509" s="14">
        <v>3017</v>
      </c>
      <c r="D509" s="5" t="s">
        <v>8219</v>
      </c>
      <c r="E509" t="s">
        <v>8224</v>
      </c>
      <c r="F509" t="s">
        <v>8246</v>
      </c>
      <c r="G509">
        <v>1440339295</v>
      </c>
      <c r="H509">
        <v>1437747295</v>
      </c>
      <c r="I509" t="b">
        <v>0</v>
      </c>
      <c r="J509">
        <v>21</v>
      </c>
      <c r="K509" t="b">
        <v>1</v>
      </c>
      <c r="L509" t="s">
        <v>8273</v>
      </c>
      <c r="M509" s="4">
        <v>101</v>
      </c>
      <c r="N509" s="6">
        <v>143.66999999999999</v>
      </c>
      <c r="O509" t="s">
        <v>8319</v>
      </c>
      <c r="P509" t="s">
        <v>8321</v>
      </c>
      <c r="Q509" s="10">
        <v>42209.593692129631</v>
      </c>
      <c r="R509" s="10">
        <v>42239.593692129631</v>
      </c>
      <c r="S509" s="12">
        <f t="shared" si="7"/>
        <v>30</v>
      </c>
    </row>
    <row r="510" spans="1:19" x14ac:dyDescent="0.3">
      <c r="A510">
        <v>660</v>
      </c>
      <c r="B510" s="14">
        <v>50000</v>
      </c>
      <c r="C510" s="14">
        <v>1529</v>
      </c>
      <c r="D510" s="5" t="s">
        <v>8221</v>
      </c>
      <c r="E510" t="s">
        <v>8224</v>
      </c>
      <c r="F510" t="s">
        <v>8246</v>
      </c>
      <c r="G510">
        <v>1415558879</v>
      </c>
      <c r="H510">
        <v>1412963279</v>
      </c>
      <c r="I510" t="b">
        <v>0</v>
      </c>
      <c r="J510">
        <v>18</v>
      </c>
      <c r="K510" t="b">
        <v>0</v>
      </c>
      <c r="L510" t="s">
        <v>8273</v>
      </c>
      <c r="M510" s="4">
        <v>3</v>
      </c>
      <c r="N510" s="6">
        <v>84.94</v>
      </c>
      <c r="O510" t="s">
        <v>8319</v>
      </c>
      <c r="P510" t="s">
        <v>8321</v>
      </c>
      <c r="Q510" s="10">
        <v>41922.741655092592</v>
      </c>
      <c r="R510" s="10">
        <v>41952.783321759263</v>
      </c>
      <c r="S510" s="12">
        <f t="shared" si="7"/>
        <v>30</v>
      </c>
    </row>
    <row r="511" spans="1:19" x14ac:dyDescent="0.3">
      <c r="A511">
        <v>661</v>
      </c>
      <c r="B511" s="14">
        <v>10000</v>
      </c>
      <c r="C511" s="14">
        <v>95</v>
      </c>
      <c r="D511" s="5" t="s">
        <v>8221</v>
      </c>
      <c r="E511" t="s">
        <v>8224</v>
      </c>
      <c r="F511" t="s">
        <v>8246</v>
      </c>
      <c r="G511">
        <v>1477236559</v>
      </c>
      <c r="H511">
        <v>1474644559</v>
      </c>
      <c r="I511" t="b">
        <v>0</v>
      </c>
      <c r="J511">
        <v>9</v>
      </c>
      <c r="K511" t="b">
        <v>0</v>
      </c>
      <c r="L511" t="s">
        <v>8273</v>
      </c>
      <c r="M511" s="4">
        <v>1</v>
      </c>
      <c r="N511" s="6">
        <v>10.56</v>
      </c>
      <c r="O511" t="s">
        <v>8319</v>
      </c>
      <c r="P511" t="s">
        <v>8321</v>
      </c>
      <c r="Q511" s="10">
        <v>42636.645358796297</v>
      </c>
      <c r="R511" s="10">
        <v>42666.645358796297</v>
      </c>
      <c r="S511" s="12">
        <f t="shared" si="7"/>
        <v>30</v>
      </c>
    </row>
    <row r="512" spans="1:19" x14ac:dyDescent="0.3">
      <c r="A512">
        <v>662</v>
      </c>
      <c r="B512" s="14">
        <v>39000</v>
      </c>
      <c r="C512" s="14">
        <v>156</v>
      </c>
      <c r="D512" s="5" t="s">
        <v>8221</v>
      </c>
      <c r="E512" t="s">
        <v>8224</v>
      </c>
      <c r="F512" t="s">
        <v>8246</v>
      </c>
      <c r="G512">
        <v>1421404247</v>
      </c>
      <c r="H512">
        <v>1418812247</v>
      </c>
      <c r="I512" t="b">
        <v>0</v>
      </c>
      <c r="J512">
        <v>4</v>
      </c>
      <c r="K512" t="b">
        <v>0</v>
      </c>
      <c r="L512" t="s">
        <v>8273</v>
      </c>
      <c r="M512" s="4">
        <v>0</v>
      </c>
      <c r="N512" s="6">
        <v>39</v>
      </c>
      <c r="O512" t="s">
        <v>8319</v>
      </c>
      <c r="P512" t="s">
        <v>8321</v>
      </c>
      <c r="Q512" s="10">
        <v>41990.438043981485</v>
      </c>
      <c r="R512" s="10">
        <v>42020.438043981485</v>
      </c>
      <c r="S512" s="12">
        <f t="shared" si="7"/>
        <v>30</v>
      </c>
    </row>
    <row r="513" spans="1:19" x14ac:dyDescent="0.3">
      <c r="A513">
        <v>664</v>
      </c>
      <c r="B513" s="14">
        <v>12000</v>
      </c>
      <c r="C513" s="14">
        <v>904</v>
      </c>
      <c r="D513" s="5" t="s">
        <v>8221</v>
      </c>
      <c r="E513" t="s">
        <v>8224</v>
      </c>
      <c r="F513" t="s">
        <v>8246</v>
      </c>
      <c r="G513">
        <v>1428940775</v>
      </c>
      <c r="H513">
        <v>1426348775</v>
      </c>
      <c r="I513" t="b">
        <v>0</v>
      </c>
      <c r="J513">
        <v>29</v>
      </c>
      <c r="K513" t="b">
        <v>0</v>
      </c>
      <c r="L513" t="s">
        <v>8273</v>
      </c>
      <c r="M513" s="4">
        <v>8</v>
      </c>
      <c r="N513" s="6">
        <v>31.17</v>
      </c>
      <c r="O513" t="s">
        <v>8319</v>
      </c>
      <c r="P513" t="s">
        <v>8321</v>
      </c>
      <c r="Q513" s="10">
        <v>42077.666377314818</v>
      </c>
      <c r="R513" s="10">
        <v>42107.666377314818</v>
      </c>
      <c r="S513" s="12">
        <f t="shared" si="7"/>
        <v>30</v>
      </c>
    </row>
    <row r="514" spans="1:19" x14ac:dyDescent="0.3">
      <c r="A514">
        <v>665</v>
      </c>
      <c r="B514" s="14">
        <v>10000</v>
      </c>
      <c r="C514" s="14">
        <v>1864</v>
      </c>
      <c r="D514" s="5" t="s">
        <v>8221</v>
      </c>
      <c r="E514" t="s">
        <v>8224</v>
      </c>
      <c r="F514" t="s">
        <v>8246</v>
      </c>
      <c r="G514">
        <v>1484327061</v>
      </c>
      <c r="H514">
        <v>1479143061</v>
      </c>
      <c r="I514" t="b">
        <v>0</v>
      </c>
      <c r="J514">
        <v>12</v>
      </c>
      <c r="K514" t="b">
        <v>0</v>
      </c>
      <c r="L514" t="s">
        <v>8273</v>
      </c>
      <c r="M514" s="4">
        <v>19</v>
      </c>
      <c r="N514" s="6">
        <v>155.33000000000001</v>
      </c>
      <c r="O514" t="s">
        <v>8319</v>
      </c>
      <c r="P514" t="s">
        <v>8321</v>
      </c>
      <c r="Q514" s="10">
        <v>42688.711354166662</v>
      </c>
      <c r="R514" s="10">
        <v>42748.711354166662</v>
      </c>
      <c r="S514" s="12">
        <f t="shared" si="7"/>
        <v>60</v>
      </c>
    </row>
    <row r="515" spans="1:19" x14ac:dyDescent="0.3">
      <c r="A515">
        <v>666</v>
      </c>
      <c r="B515" s="14">
        <v>200000</v>
      </c>
      <c r="C515" s="14">
        <v>8</v>
      </c>
      <c r="D515" s="5" t="s">
        <v>8221</v>
      </c>
      <c r="E515" t="s">
        <v>8224</v>
      </c>
      <c r="F515" t="s">
        <v>8246</v>
      </c>
      <c r="G515">
        <v>1408305498</v>
      </c>
      <c r="H515">
        <v>1405713498</v>
      </c>
      <c r="I515" t="b">
        <v>0</v>
      </c>
      <c r="J515">
        <v>4</v>
      </c>
      <c r="K515" t="b">
        <v>0</v>
      </c>
      <c r="L515" t="s">
        <v>8273</v>
      </c>
      <c r="M515" s="4">
        <v>0</v>
      </c>
      <c r="N515" s="6">
        <v>2</v>
      </c>
      <c r="O515" t="s">
        <v>8319</v>
      </c>
      <c r="P515" t="s">
        <v>8321</v>
      </c>
      <c r="Q515" s="10">
        <v>41838.832152777781</v>
      </c>
      <c r="R515" s="10">
        <v>41868.832152777781</v>
      </c>
      <c r="S515" s="12">
        <f t="shared" ref="S515:S578" si="8">ROUND(+R515-Q515,0)</f>
        <v>30</v>
      </c>
    </row>
    <row r="516" spans="1:19" x14ac:dyDescent="0.3">
      <c r="A516">
        <v>668</v>
      </c>
      <c r="B516" s="14">
        <v>15000</v>
      </c>
      <c r="C516" s="14">
        <v>684</v>
      </c>
      <c r="D516" s="5" t="s">
        <v>8221</v>
      </c>
      <c r="E516" t="s">
        <v>8224</v>
      </c>
      <c r="F516" t="s">
        <v>8246</v>
      </c>
      <c r="G516">
        <v>1431374222</v>
      </c>
      <c r="H516">
        <v>1427486222</v>
      </c>
      <c r="I516" t="b">
        <v>0</v>
      </c>
      <c r="J516">
        <v>25</v>
      </c>
      <c r="K516" t="b">
        <v>0</v>
      </c>
      <c r="L516" t="s">
        <v>8273</v>
      </c>
      <c r="M516" s="4">
        <v>5</v>
      </c>
      <c r="N516" s="6">
        <v>27.36</v>
      </c>
      <c r="O516" t="s">
        <v>8319</v>
      </c>
      <c r="P516" t="s">
        <v>8321</v>
      </c>
      <c r="Q516" s="10">
        <v>42090.831273148149</v>
      </c>
      <c r="R516" s="10">
        <v>42135.831273148149</v>
      </c>
      <c r="S516" s="12">
        <f t="shared" si="8"/>
        <v>45</v>
      </c>
    </row>
    <row r="517" spans="1:19" x14ac:dyDescent="0.3">
      <c r="A517">
        <v>671</v>
      </c>
      <c r="B517" s="14">
        <v>30000</v>
      </c>
      <c r="C517" s="14">
        <v>11828</v>
      </c>
      <c r="D517" s="5" t="s">
        <v>8221</v>
      </c>
      <c r="E517" t="s">
        <v>8224</v>
      </c>
      <c r="F517" t="s">
        <v>8246</v>
      </c>
      <c r="G517">
        <v>1421208000</v>
      </c>
      <c r="H517">
        <v>1418315852</v>
      </c>
      <c r="I517" t="b">
        <v>0</v>
      </c>
      <c r="J517">
        <v>15</v>
      </c>
      <c r="K517" t="b">
        <v>0</v>
      </c>
      <c r="L517" t="s">
        <v>8273</v>
      </c>
      <c r="M517" s="4">
        <v>39</v>
      </c>
      <c r="N517" s="6">
        <v>788.53</v>
      </c>
      <c r="O517" t="s">
        <v>8319</v>
      </c>
      <c r="P517" t="s">
        <v>8321</v>
      </c>
      <c r="Q517" s="10">
        <v>41984.692731481482</v>
      </c>
      <c r="R517" s="10">
        <v>42018.166666666672</v>
      </c>
      <c r="S517" s="12">
        <f t="shared" si="8"/>
        <v>33</v>
      </c>
    </row>
    <row r="518" spans="1:19" x14ac:dyDescent="0.3">
      <c r="A518">
        <v>672</v>
      </c>
      <c r="B518" s="14">
        <v>50000</v>
      </c>
      <c r="C518" s="14">
        <v>10814</v>
      </c>
      <c r="D518" s="5" t="s">
        <v>8221</v>
      </c>
      <c r="E518" t="s">
        <v>8224</v>
      </c>
      <c r="F518" t="s">
        <v>8246</v>
      </c>
      <c r="G518">
        <v>1420088340</v>
      </c>
      <c r="H518">
        <v>1417410964</v>
      </c>
      <c r="I518" t="b">
        <v>0</v>
      </c>
      <c r="J518">
        <v>215</v>
      </c>
      <c r="K518" t="b">
        <v>0</v>
      </c>
      <c r="L518" t="s">
        <v>8273</v>
      </c>
      <c r="M518" s="4">
        <v>22</v>
      </c>
      <c r="N518" s="6">
        <v>50.3</v>
      </c>
      <c r="O518" t="s">
        <v>8319</v>
      </c>
      <c r="P518" t="s">
        <v>8321</v>
      </c>
      <c r="Q518" s="10">
        <v>41974.219490740739</v>
      </c>
      <c r="R518" s="10">
        <v>42005.207638888889</v>
      </c>
      <c r="S518" s="12">
        <f t="shared" si="8"/>
        <v>31</v>
      </c>
    </row>
    <row r="519" spans="1:19" x14ac:dyDescent="0.3">
      <c r="A519">
        <v>673</v>
      </c>
      <c r="B519" s="14">
        <v>100000</v>
      </c>
      <c r="C519" s="14">
        <v>205</v>
      </c>
      <c r="D519" s="5" t="s">
        <v>8221</v>
      </c>
      <c r="E519" t="s">
        <v>8224</v>
      </c>
      <c r="F519" t="s">
        <v>8246</v>
      </c>
      <c r="G519">
        <v>1409602217</v>
      </c>
      <c r="H519">
        <v>1405714217</v>
      </c>
      <c r="I519" t="b">
        <v>0</v>
      </c>
      <c r="J519">
        <v>3</v>
      </c>
      <c r="K519" t="b">
        <v>0</v>
      </c>
      <c r="L519" t="s">
        <v>8273</v>
      </c>
      <c r="M519" s="4">
        <v>0</v>
      </c>
      <c r="N519" s="6">
        <v>68.33</v>
      </c>
      <c r="O519" t="s">
        <v>8319</v>
      </c>
      <c r="P519" t="s">
        <v>8321</v>
      </c>
      <c r="Q519" s="10">
        <v>41838.840474537035</v>
      </c>
      <c r="R519" s="10">
        <v>41883.840474537035</v>
      </c>
      <c r="S519" s="12">
        <f t="shared" si="8"/>
        <v>45</v>
      </c>
    </row>
    <row r="520" spans="1:19" x14ac:dyDescent="0.3">
      <c r="A520">
        <v>674</v>
      </c>
      <c r="B520" s="14">
        <v>50000</v>
      </c>
      <c r="C520" s="14">
        <v>15</v>
      </c>
      <c r="D520" s="5" t="s">
        <v>8221</v>
      </c>
      <c r="E520" t="s">
        <v>8224</v>
      </c>
      <c r="F520" t="s">
        <v>8246</v>
      </c>
      <c r="G520">
        <v>1407811627</v>
      </c>
      <c r="H520">
        <v>1402627627</v>
      </c>
      <c r="I520" t="b">
        <v>0</v>
      </c>
      <c r="J520">
        <v>2</v>
      </c>
      <c r="K520" t="b">
        <v>0</v>
      </c>
      <c r="L520" t="s">
        <v>8273</v>
      </c>
      <c r="M520" s="4">
        <v>0</v>
      </c>
      <c r="N520" s="6">
        <v>7.5</v>
      </c>
      <c r="O520" t="s">
        <v>8319</v>
      </c>
      <c r="P520" t="s">
        <v>8321</v>
      </c>
      <c r="Q520" s="10">
        <v>41803.116053240738</v>
      </c>
      <c r="R520" s="10">
        <v>41863.116053240738</v>
      </c>
      <c r="S520" s="12">
        <f t="shared" si="8"/>
        <v>60</v>
      </c>
    </row>
    <row r="521" spans="1:19" x14ac:dyDescent="0.3">
      <c r="A521">
        <v>675</v>
      </c>
      <c r="B521" s="14">
        <v>6000</v>
      </c>
      <c r="C521" s="14">
        <v>891</v>
      </c>
      <c r="D521" s="5" t="s">
        <v>8221</v>
      </c>
      <c r="E521" t="s">
        <v>8224</v>
      </c>
      <c r="F521" t="s">
        <v>8246</v>
      </c>
      <c r="G521">
        <v>1420095540</v>
      </c>
      <c r="H521">
        <v>1417558804</v>
      </c>
      <c r="I521" t="b">
        <v>0</v>
      </c>
      <c r="J521">
        <v>26</v>
      </c>
      <c r="K521" t="b">
        <v>0</v>
      </c>
      <c r="L521" t="s">
        <v>8273</v>
      </c>
      <c r="M521" s="4">
        <v>15</v>
      </c>
      <c r="N521" s="6">
        <v>34.270000000000003</v>
      </c>
      <c r="O521" t="s">
        <v>8319</v>
      </c>
      <c r="P521" t="s">
        <v>8321</v>
      </c>
      <c r="Q521" s="10">
        <v>41975.930601851855</v>
      </c>
      <c r="R521" s="10">
        <v>42005.290972222225</v>
      </c>
      <c r="S521" s="12">
        <f t="shared" si="8"/>
        <v>29</v>
      </c>
    </row>
    <row r="522" spans="1:19" x14ac:dyDescent="0.3">
      <c r="A522">
        <v>678</v>
      </c>
      <c r="B522" s="14">
        <v>29000</v>
      </c>
      <c r="C522" s="14">
        <v>1108</v>
      </c>
      <c r="D522" s="5" t="s">
        <v>8221</v>
      </c>
      <c r="E522" t="s">
        <v>8224</v>
      </c>
      <c r="F522" t="s">
        <v>8246</v>
      </c>
      <c r="G522">
        <v>1463821338</v>
      </c>
      <c r="H522">
        <v>1461229338</v>
      </c>
      <c r="I522" t="b">
        <v>0</v>
      </c>
      <c r="J522">
        <v>17</v>
      </c>
      <c r="K522" t="b">
        <v>0</v>
      </c>
      <c r="L522" t="s">
        <v>8273</v>
      </c>
      <c r="M522" s="4">
        <v>4</v>
      </c>
      <c r="N522" s="6">
        <v>65.180000000000007</v>
      </c>
      <c r="O522" t="s">
        <v>8319</v>
      </c>
      <c r="P522" t="s">
        <v>8321</v>
      </c>
      <c r="Q522" s="10">
        <v>42481.376597222217</v>
      </c>
      <c r="R522" s="10">
        <v>42511.376597222217</v>
      </c>
      <c r="S522" s="12">
        <f t="shared" si="8"/>
        <v>30</v>
      </c>
    </row>
    <row r="523" spans="1:19" x14ac:dyDescent="0.3">
      <c r="A523">
        <v>679</v>
      </c>
      <c r="B523" s="14">
        <v>57000</v>
      </c>
      <c r="C523" s="14">
        <v>8827</v>
      </c>
      <c r="D523" s="5" t="s">
        <v>8221</v>
      </c>
      <c r="E523" t="s">
        <v>8224</v>
      </c>
      <c r="F523" t="s">
        <v>8246</v>
      </c>
      <c r="G523">
        <v>1472920909</v>
      </c>
      <c r="H523">
        <v>1467736909</v>
      </c>
      <c r="I523" t="b">
        <v>0</v>
      </c>
      <c r="J523">
        <v>94</v>
      </c>
      <c r="K523" t="b">
        <v>0</v>
      </c>
      <c r="L523" t="s">
        <v>8273</v>
      </c>
      <c r="M523" s="4">
        <v>15</v>
      </c>
      <c r="N523" s="6">
        <v>93.9</v>
      </c>
      <c r="O523" t="s">
        <v>8319</v>
      </c>
      <c r="P523" t="s">
        <v>8321</v>
      </c>
      <c r="Q523" s="10">
        <v>42556.695706018523</v>
      </c>
      <c r="R523" s="10">
        <v>42616.695706018523</v>
      </c>
      <c r="S523" s="12">
        <f t="shared" si="8"/>
        <v>60</v>
      </c>
    </row>
    <row r="524" spans="1:19" x14ac:dyDescent="0.3">
      <c r="A524">
        <v>680</v>
      </c>
      <c r="B524" s="14">
        <v>75000</v>
      </c>
      <c r="C524" s="14">
        <v>19434</v>
      </c>
      <c r="D524" s="5" t="s">
        <v>8221</v>
      </c>
      <c r="E524" t="s">
        <v>8224</v>
      </c>
      <c r="F524" t="s">
        <v>8246</v>
      </c>
      <c r="G524">
        <v>1410955331</v>
      </c>
      <c r="H524">
        <v>1407931331</v>
      </c>
      <c r="I524" t="b">
        <v>0</v>
      </c>
      <c r="J524">
        <v>129</v>
      </c>
      <c r="K524" t="b">
        <v>0</v>
      </c>
      <c r="L524" t="s">
        <v>8273</v>
      </c>
      <c r="M524" s="4">
        <v>26</v>
      </c>
      <c r="N524" s="6">
        <v>150.65</v>
      </c>
      <c r="O524" t="s">
        <v>8319</v>
      </c>
      <c r="P524" t="s">
        <v>8321</v>
      </c>
      <c r="Q524" s="10">
        <v>41864.501516203702</v>
      </c>
      <c r="R524" s="10">
        <v>41899.501516203702</v>
      </c>
      <c r="S524" s="12">
        <f t="shared" si="8"/>
        <v>35</v>
      </c>
    </row>
    <row r="525" spans="1:19" x14ac:dyDescent="0.3">
      <c r="A525">
        <v>681</v>
      </c>
      <c r="B525" s="14">
        <v>2500</v>
      </c>
      <c r="C525" s="14">
        <v>1</v>
      </c>
      <c r="D525" s="5" t="s">
        <v>8221</v>
      </c>
      <c r="E525" t="s">
        <v>8224</v>
      </c>
      <c r="F525" t="s">
        <v>8246</v>
      </c>
      <c r="G525">
        <v>1477509604</v>
      </c>
      <c r="H525">
        <v>1474917604</v>
      </c>
      <c r="I525" t="b">
        <v>0</v>
      </c>
      <c r="J525">
        <v>1</v>
      </c>
      <c r="K525" t="b">
        <v>0</v>
      </c>
      <c r="L525" t="s">
        <v>8273</v>
      </c>
      <c r="M525" s="4">
        <v>0</v>
      </c>
      <c r="N525" s="6">
        <v>1</v>
      </c>
      <c r="O525" t="s">
        <v>8319</v>
      </c>
      <c r="P525" t="s">
        <v>8321</v>
      </c>
      <c r="Q525" s="10">
        <v>42639.805601851855</v>
      </c>
      <c r="R525" s="10">
        <v>42669.805601851855</v>
      </c>
      <c r="S525" s="12">
        <f t="shared" si="8"/>
        <v>30</v>
      </c>
    </row>
    <row r="526" spans="1:19" x14ac:dyDescent="0.3">
      <c r="A526">
        <v>682</v>
      </c>
      <c r="B526" s="14">
        <v>50000</v>
      </c>
      <c r="C526" s="14">
        <v>53</v>
      </c>
      <c r="D526" s="5" t="s">
        <v>8221</v>
      </c>
      <c r="E526" t="s">
        <v>8224</v>
      </c>
      <c r="F526" t="s">
        <v>8246</v>
      </c>
      <c r="G526">
        <v>1489512122</v>
      </c>
      <c r="H526">
        <v>1486923722</v>
      </c>
      <c r="I526" t="b">
        <v>0</v>
      </c>
      <c r="J526">
        <v>4</v>
      </c>
      <c r="K526" t="b">
        <v>0</v>
      </c>
      <c r="L526" t="s">
        <v>8273</v>
      </c>
      <c r="M526" s="4">
        <v>0</v>
      </c>
      <c r="N526" s="6">
        <v>13.25</v>
      </c>
      <c r="O526" t="s">
        <v>8319</v>
      </c>
      <c r="P526" t="s">
        <v>8321</v>
      </c>
      <c r="Q526" s="10">
        <v>42778.765300925923</v>
      </c>
      <c r="R526" s="10">
        <v>42808.723634259266</v>
      </c>
      <c r="S526" s="12">
        <f t="shared" si="8"/>
        <v>30</v>
      </c>
    </row>
    <row r="527" spans="1:19" x14ac:dyDescent="0.3">
      <c r="A527">
        <v>683</v>
      </c>
      <c r="B527" s="14">
        <v>35000</v>
      </c>
      <c r="C527" s="14">
        <v>298</v>
      </c>
      <c r="D527" s="5" t="s">
        <v>8221</v>
      </c>
      <c r="E527" t="s">
        <v>8224</v>
      </c>
      <c r="F527" t="s">
        <v>8246</v>
      </c>
      <c r="G527">
        <v>1477949764</v>
      </c>
      <c r="H527">
        <v>1474493764</v>
      </c>
      <c r="I527" t="b">
        <v>0</v>
      </c>
      <c r="J527">
        <v>3</v>
      </c>
      <c r="K527" t="b">
        <v>0</v>
      </c>
      <c r="L527" t="s">
        <v>8273</v>
      </c>
      <c r="M527" s="4">
        <v>1</v>
      </c>
      <c r="N527" s="6">
        <v>99.33</v>
      </c>
      <c r="O527" t="s">
        <v>8319</v>
      </c>
      <c r="P527" t="s">
        <v>8321</v>
      </c>
      <c r="Q527" s="10">
        <v>42634.900046296301</v>
      </c>
      <c r="R527" s="10">
        <v>42674.900046296301</v>
      </c>
      <c r="S527" s="12">
        <f t="shared" si="8"/>
        <v>40</v>
      </c>
    </row>
    <row r="528" spans="1:19" x14ac:dyDescent="0.3">
      <c r="A528">
        <v>684</v>
      </c>
      <c r="B528" s="14">
        <v>320000</v>
      </c>
      <c r="C528" s="14">
        <v>23948</v>
      </c>
      <c r="D528" s="5" t="s">
        <v>8221</v>
      </c>
      <c r="E528" t="s">
        <v>8224</v>
      </c>
      <c r="F528" t="s">
        <v>8246</v>
      </c>
      <c r="G528">
        <v>1406257200</v>
      </c>
      <c r="H528">
        <v>1403176891</v>
      </c>
      <c r="I528" t="b">
        <v>0</v>
      </c>
      <c r="J528">
        <v>135</v>
      </c>
      <c r="K528" t="b">
        <v>0</v>
      </c>
      <c r="L528" t="s">
        <v>8273</v>
      </c>
      <c r="M528" s="4">
        <v>7</v>
      </c>
      <c r="N528" s="6">
        <v>177.39</v>
      </c>
      <c r="O528" t="s">
        <v>8319</v>
      </c>
      <c r="P528" t="s">
        <v>8321</v>
      </c>
      <c r="Q528" s="10">
        <v>41809.473275462966</v>
      </c>
      <c r="R528" s="10">
        <v>41845.125</v>
      </c>
      <c r="S528" s="12">
        <f t="shared" si="8"/>
        <v>36</v>
      </c>
    </row>
    <row r="529" spans="1:19" x14ac:dyDescent="0.3">
      <c r="A529">
        <v>685</v>
      </c>
      <c r="B529" s="14">
        <v>2000</v>
      </c>
      <c r="C529" s="14">
        <v>553</v>
      </c>
      <c r="D529" s="5" t="s">
        <v>8221</v>
      </c>
      <c r="E529" t="s">
        <v>8224</v>
      </c>
      <c r="F529" t="s">
        <v>8246</v>
      </c>
      <c r="G529">
        <v>1421095672</v>
      </c>
      <c r="H529">
        <v>1417207672</v>
      </c>
      <c r="I529" t="b">
        <v>0</v>
      </c>
      <c r="J529">
        <v>10</v>
      </c>
      <c r="K529" t="b">
        <v>0</v>
      </c>
      <c r="L529" t="s">
        <v>8273</v>
      </c>
      <c r="M529" s="4">
        <v>28</v>
      </c>
      <c r="N529" s="6">
        <v>55.3</v>
      </c>
      <c r="O529" t="s">
        <v>8319</v>
      </c>
      <c r="P529" t="s">
        <v>8321</v>
      </c>
      <c r="Q529" s="10">
        <v>41971.866574074069</v>
      </c>
      <c r="R529" s="10">
        <v>42016.866574074069</v>
      </c>
      <c r="S529" s="12">
        <f t="shared" si="8"/>
        <v>45</v>
      </c>
    </row>
    <row r="530" spans="1:19" x14ac:dyDescent="0.3">
      <c r="A530">
        <v>688</v>
      </c>
      <c r="B530" s="14">
        <v>20000</v>
      </c>
      <c r="C530" s="14">
        <v>14598</v>
      </c>
      <c r="D530" s="5" t="s">
        <v>8221</v>
      </c>
      <c r="E530" t="s">
        <v>8224</v>
      </c>
      <c r="F530" t="s">
        <v>8246</v>
      </c>
      <c r="G530">
        <v>1444876253</v>
      </c>
      <c r="H530">
        <v>1442284253</v>
      </c>
      <c r="I530" t="b">
        <v>0</v>
      </c>
      <c r="J530">
        <v>36</v>
      </c>
      <c r="K530" t="b">
        <v>0</v>
      </c>
      <c r="L530" t="s">
        <v>8273</v>
      </c>
      <c r="M530" s="4">
        <v>73</v>
      </c>
      <c r="N530" s="6">
        <v>405.5</v>
      </c>
      <c r="O530" t="s">
        <v>8319</v>
      </c>
      <c r="P530" t="s">
        <v>8321</v>
      </c>
      <c r="Q530" s="10">
        <v>42262.104780092588</v>
      </c>
      <c r="R530" s="10">
        <v>42292.104780092588</v>
      </c>
      <c r="S530" s="12">
        <f t="shared" si="8"/>
        <v>30</v>
      </c>
    </row>
    <row r="531" spans="1:19" x14ac:dyDescent="0.3">
      <c r="A531">
        <v>689</v>
      </c>
      <c r="B531" s="14">
        <v>200000</v>
      </c>
      <c r="C531" s="14">
        <v>115297.5</v>
      </c>
      <c r="D531" s="5" t="s">
        <v>8221</v>
      </c>
      <c r="E531" t="s">
        <v>8224</v>
      </c>
      <c r="F531" t="s">
        <v>8246</v>
      </c>
      <c r="G531">
        <v>1481173140</v>
      </c>
      <c r="H531">
        <v>1478016097</v>
      </c>
      <c r="I531" t="b">
        <v>0</v>
      </c>
      <c r="J531">
        <v>336</v>
      </c>
      <c r="K531" t="b">
        <v>0</v>
      </c>
      <c r="L531" t="s">
        <v>8273</v>
      </c>
      <c r="M531" s="4">
        <v>58</v>
      </c>
      <c r="N531" s="6">
        <v>343.15</v>
      </c>
      <c r="O531" t="s">
        <v>8319</v>
      </c>
      <c r="P531" t="s">
        <v>8321</v>
      </c>
      <c r="Q531" s="10">
        <v>42675.66778935185</v>
      </c>
      <c r="R531" s="10">
        <v>42712.207638888889</v>
      </c>
      <c r="S531" s="12">
        <f t="shared" si="8"/>
        <v>37</v>
      </c>
    </row>
    <row r="532" spans="1:19" x14ac:dyDescent="0.3">
      <c r="A532">
        <v>690</v>
      </c>
      <c r="B532" s="14">
        <v>20000</v>
      </c>
      <c r="C532" s="14">
        <v>2468</v>
      </c>
      <c r="D532" s="5" t="s">
        <v>8221</v>
      </c>
      <c r="E532" t="s">
        <v>8224</v>
      </c>
      <c r="F532" t="s">
        <v>8246</v>
      </c>
      <c r="G532">
        <v>1473400800</v>
      </c>
      <c r="H532">
        <v>1469718841</v>
      </c>
      <c r="I532" t="b">
        <v>0</v>
      </c>
      <c r="J532">
        <v>34</v>
      </c>
      <c r="K532" t="b">
        <v>0</v>
      </c>
      <c r="L532" t="s">
        <v>8273</v>
      </c>
      <c r="M532" s="4">
        <v>12</v>
      </c>
      <c r="N532" s="6">
        <v>72.59</v>
      </c>
      <c r="O532" t="s">
        <v>8319</v>
      </c>
      <c r="P532" t="s">
        <v>8321</v>
      </c>
      <c r="Q532" s="10">
        <v>42579.634733796294</v>
      </c>
      <c r="R532" s="10">
        <v>42622.25</v>
      </c>
      <c r="S532" s="12">
        <f t="shared" si="8"/>
        <v>43</v>
      </c>
    </row>
    <row r="533" spans="1:19" x14ac:dyDescent="0.3">
      <c r="A533">
        <v>691</v>
      </c>
      <c r="B533" s="14">
        <v>50000</v>
      </c>
      <c r="C533" s="14">
        <v>260</v>
      </c>
      <c r="D533" s="5" t="s">
        <v>8221</v>
      </c>
      <c r="E533" t="s">
        <v>8224</v>
      </c>
      <c r="F533" t="s">
        <v>8246</v>
      </c>
      <c r="G533">
        <v>1435711246</v>
      </c>
      <c r="H533">
        <v>1433292046</v>
      </c>
      <c r="I533" t="b">
        <v>0</v>
      </c>
      <c r="J533">
        <v>10</v>
      </c>
      <c r="K533" t="b">
        <v>0</v>
      </c>
      <c r="L533" t="s">
        <v>8273</v>
      </c>
      <c r="M533" s="4">
        <v>1</v>
      </c>
      <c r="N533" s="6">
        <v>26</v>
      </c>
      <c r="O533" t="s">
        <v>8319</v>
      </c>
      <c r="P533" t="s">
        <v>8321</v>
      </c>
      <c r="Q533" s="10">
        <v>42158.028310185182</v>
      </c>
      <c r="R533" s="10">
        <v>42186.028310185182</v>
      </c>
      <c r="S533" s="12">
        <f t="shared" si="8"/>
        <v>28</v>
      </c>
    </row>
    <row r="534" spans="1:19" x14ac:dyDescent="0.3">
      <c r="A534">
        <v>693</v>
      </c>
      <c r="B534" s="14">
        <v>100000</v>
      </c>
      <c r="C534" s="14">
        <v>35338</v>
      </c>
      <c r="D534" s="5" t="s">
        <v>8221</v>
      </c>
      <c r="E534" t="s">
        <v>8224</v>
      </c>
      <c r="F534" t="s">
        <v>8246</v>
      </c>
      <c r="G534">
        <v>1430421827</v>
      </c>
      <c r="H534">
        <v>1427829827</v>
      </c>
      <c r="I534" t="b">
        <v>0</v>
      </c>
      <c r="J534">
        <v>296</v>
      </c>
      <c r="K534" t="b">
        <v>0</v>
      </c>
      <c r="L534" t="s">
        <v>8273</v>
      </c>
      <c r="M534" s="4">
        <v>35</v>
      </c>
      <c r="N534" s="6">
        <v>119.39</v>
      </c>
      <c r="O534" t="s">
        <v>8319</v>
      </c>
      <c r="P534" t="s">
        <v>8321</v>
      </c>
      <c r="Q534" s="10">
        <v>42094.808182870373</v>
      </c>
      <c r="R534" s="10">
        <v>42124.808182870373</v>
      </c>
      <c r="S534" s="12">
        <f t="shared" si="8"/>
        <v>30</v>
      </c>
    </row>
    <row r="535" spans="1:19" x14ac:dyDescent="0.3">
      <c r="A535">
        <v>694</v>
      </c>
      <c r="B535" s="14">
        <v>150000</v>
      </c>
      <c r="C535" s="14">
        <v>590</v>
      </c>
      <c r="D535" s="5" t="s">
        <v>8221</v>
      </c>
      <c r="E535" t="s">
        <v>8224</v>
      </c>
      <c r="F535" t="s">
        <v>8246</v>
      </c>
      <c r="G535">
        <v>1485964559</v>
      </c>
      <c r="H535">
        <v>1483372559</v>
      </c>
      <c r="I535" t="b">
        <v>0</v>
      </c>
      <c r="J535">
        <v>7</v>
      </c>
      <c r="K535" t="b">
        <v>0</v>
      </c>
      <c r="L535" t="s">
        <v>8273</v>
      </c>
      <c r="M535" s="4">
        <v>0</v>
      </c>
      <c r="N535" s="6">
        <v>84.29</v>
      </c>
      <c r="O535" t="s">
        <v>8319</v>
      </c>
      <c r="P535" t="s">
        <v>8321</v>
      </c>
      <c r="Q535" s="10">
        <v>42737.663877314815</v>
      </c>
      <c r="R535" s="10">
        <v>42767.663877314815</v>
      </c>
      <c r="S535" s="12">
        <f t="shared" si="8"/>
        <v>30</v>
      </c>
    </row>
    <row r="536" spans="1:19" x14ac:dyDescent="0.3">
      <c r="A536">
        <v>695</v>
      </c>
      <c r="B536" s="14">
        <v>60000</v>
      </c>
      <c r="C536" s="14">
        <v>636</v>
      </c>
      <c r="D536" s="5" t="s">
        <v>8221</v>
      </c>
      <c r="E536" t="s">
        <v>8224</v>
      </c>
      <c r="F536" t="s">
        <v>8246</v>
      </c>
      <c r="G536">
        <v>1414758620</v>
      </c>
      <c r="H536">
        <v>1412166620</v>
      </c>
      <c r="I536" t="b">
        <v>0</v>
      </c>
      <c r="J536">
        <v>7</v>
      </c>
      <c r="K536" t="b">
        <v>0</v>
      </c>
      <c r="L536" t="s">
        <v>8273</v>
      </c>
      <c r="M536" s="4">
        <v>1</v>
      </c>
      <c r="N536" s="6">
        <v>90.86</v>
      </c>
      <c r="O536" t="s">
        <v>8319</v>
      </c>
      <c r="P536" t="s">
        <v>8321</v>
      </c>
      <c r="Q536" s="10">
        <v>41913.521064814813</v>
      </c>
      <c r="R536" s="10">
        <v>41943.521064814813</v>
      </c>
      <c r="S536" s="12">
        <f t="shared" si="8"/>
        <v>30</v>
      </c>
    </row>
    <row r="537" spans="1:19" x14ac:dyDescent="0.3">
      <c r="A537">
        <v>698</v>
      </c>
      <c r="B537" s="14">
        <v>100000</v>
      </c>
      <c r="C537" s="14">
        <v>15390</v>
      </c>
      <c r="D537" s="5" t="s">
        <v>8221</v>
      </c>
      <c r="E537" t="s">
        <v>8224</v>
      </c>
      <c r="F537" t="s">
        <v>8246</v>
      </c>
      <c r="G537">
        <v>1411005600</v>
      </c>
      <c r="H537">
        <v>1408141245</v>
      </c>
      <c r="I537" t="b">
        <v>0</v>
      </c>
      <c r="J537">
        <v>29</v>
      </c>
      <c r="K537" t="b">
        <v>0</v>
      </c>
      <c r="L537" t="s">
        <v>8273</v>
      </c>
      <c r="M537" s="4">
        <v>15</v>
      </c>
      <c r="N537" s="6">
        <v>530.69000000000005</v>
      </c>
      <c r="O537" t="s">
        <v>8319</v>
      </c>
      <c r="P537" t="s">
        <v>8321</v>
      </c>
      <c r="Q537" s="10">
        <v>41866.931076388886</v>
      </c>
      <c r="R537" s="10">
        <v>41900.083333333336</v>
      </c>
      <c r="S537" s="12">
        <f t="shared" si="8"/>
        <v>33</v>
      </c>
    </row>
    <row r="538" spans="1:19" x14ac:dyDescent="0.3">
      <c r="A538">
        <v>699</v>
      </c>
      <c r="B538" s="14">
        <v>130000</v>
      </c>
      <c r="C538" s="14">
        <v>107148.74</v>
      </c>
      <c r="D538" s="5" t="s">
        <v>8221</v>
      </c>
      <c r="E538" t="s">
        <v>8224</v>
      </c>
      <c r="F538" t="s">
        <v>8246</v>
      </c>
      <c r="G538">
        <v>1385136000</v>
      </c>
      <c r="H538">
        <v>1381923548</v>
      </c>
      <c r="I538" t="b">
        <v>0</v>
      </c>
      <c r="J538">
        <v>890</v>
      </c>
      <c r="K538" t="b">
        <v>0</v>
      </c>
      <c r="L538" t="s">
        <v>8273</v>
      </c>
      <c r="M538" s="4">
        <v>82</v>
      </c>
      <c r="N538" s="6">
        <v>120.39</v>
      </c>
      <c r="O538" t="s">
        <v>8319</v>
      </c>
      <c r="P538" t="s">
        <v>8321</v>
      </c>
      <c r="Q538" s="10">
        <v>41563.485509259262</v>
      </c>
      <c r="R538" s="10">
        <v>41600.666666666664</v>
      </c>
      <c r="S538" s="12">
        <f t="shared" si="8"/>
        <v>37</v>
      </c>
    </row>
    <row r="539" spans="1:19" x14ac:dyDescent="0.3">
      <c r="A539">
        <v>702</v>
      </c>
      <c r="B539" s="14">
        <v>15000</v>
      </c>
      <c r="C539" s="14">
        <v>4622.01</v>
      </c>
      <c r="D539" s="5" t="s">
        <v>8221</v>
      </c>
      <c r="E539" t="s">
        <v>8224</v>
      </c>
      <c r="F539" t="s">
        <v>8246</v>
      </c>
      <c r="G539">
        <v>1480011987</v>
      </c>
      <c r="H539">
        <v>1477416387</v>
      </c>
      <c r="I539" t="b">
        <v>0</v>
      </c>
      <c r="J539">
        <v>37</v>
      </c>
      <c r="K539" t="b">
        <v>0</v>
      </c>
      <c r="L539" t="s">
        <v>8273</v>
      </c>
      <c r="M539" s="4">
        <v>31</v>
      </c>
      <c r="N539" s="6">
        <v>124.92</v>
      </c>
      <c r="O539" t="s">
        <v>8319</v>
      </c>
      <c r="P539" t="s">
        <v>8321</v>
      </c>
      <c r="Q539" s="10">
        <v>42668.726701388892</v>
      </c>
      <c r="R539" s="10">
        <v>42698.768368055549</v>
      </c>
      <c r="S539" s="12">
        <f t="shared" si="8"/>
        <v>30</v>
      </c>
    </row>
    <row r="540" spans="1:19" x14ac:dyDescent="0.3">
      <c r="A540">
        <v>703</v>
      </c>
      <c r="B540" s="14">
        <v>15000</v>
      </c>
      <c r="C540" s="14">
        <v>837</v>
      </c>
      <c r="D540" s="5" t="s">
        <v>8221</v>
      </c>
      <c r="E540" t="s">
        <v>8224</v>
      </c>
      <c r="F540" t="s">
        <v>8246</v>
      </c>
      <c r="G540">
        <v>1485905520</v>
      </c>
      <c r="H540">
        <v>1481150949</v>
      </c>
      <c r="I540" t="b">
        <v>0</v>
      </c>
      <c r="J540">
        <v>7</v>
      </c>
      <c r="K540" t="b">
        <v>0</v>
      </c>
      <c r="L540" t="s">
        <v>8273</v>
      </c>
      <c r="M540" s="4">
        <v>6</v>
      </c>
      <c r="N540" s="6">
        <v>119.57</v>
      </c>
      <c r="O540" t="s">
        <v>8319</v>
      </c>
      <c r="P540" t="s">
        <v>8321</v>
      </c>
      <c r="Q540" s="10">
        <v>42711.950798611113</v>
      </c>
      <c r="R540" s="10">
        <v>42766.98055555555</v>
      </c>
      <c r="S540" s="12">
        <f t="shared" si="8"/>
        <v>55</v>
      </c>
    </row>
    <row r="541" spans="1:19" x14ac:dyDescent="0.3">
      <c r="A541">
        <v>709</v>
      </c>
      <c r="B541" s="14">
        <v>15000</v>
      </c>
      <c r="C541" s="14">
        <v>61</v>
      </c>
      <c r="D541" s="5" t="s">
        <v>8221</v>
      </c>
      <c r="E541" t="s">
        <v>8224</v>
      </c>
      <c r="F541" t="s">
        <v>8246</v>
      </c>
      <c r="G541">
        <v>1417741159</v>
      </c>
      <c r="H541">
        <v>1415149159</v>
      </c>
      <c r="I541" t="b">
        <v>0</v>
      </c>
      <c r="J541">
        <v>2</v>
      </c>
      <c r="K541" t="b">
        <v>0</v>
      </c>
      <c r="L541" t="s">
        <v>8273</v>
      </c>
      <c r="M541" s="4">
        <v>0</v>
      </c>
      <c r="N541" s="6">
        <v>30.5</v>
      </c>
      <c r="O541" t="s">
        <v>8319</v>
      </c>
      <c r="P541" t="s">
        <v>8321</v>
      </c>
      <c r="Q541" s="10">
        <v>41948.041192129633</v>
      </c>
      <c r="R541" s="10">
        <v>41978.041192129633</v>
      </c>
      <c r="S541" s="12">
        <f t="shared" si="8"/>
        <v>30</v>
      </c>
    </row>
    <row r="542" spans="1:19" x14ac:dyDescent="0.3">
      <c r="A542">
        <v>712</v>
      </c>
      <c r="B542" s="14">
        <v>48500</v>
      </c>
      <c r="C542" s="14">
        <v>105</v>
      </c>
      <c r="D542" s="5" t="s">
        <v>8221</v>
      </c>
      <c r="E542" t="s">
        <v>8224</v>
      </c>
      <c r="F542" t="s">
        <v>8246</v>
      </c>
      <c r="G542">
        <v>1455466832</v>
      </c>
      <c r="H542">
        <v>1452874832</v>
      </c>
      <c r="I542" t="b">
        <v>0</v>
      </c>
      <c r="J542">
        <v>4</v>
      </c>
      <c r="K542" t="b">
        <v>0</v>
      </c>
      <c r="L542" t="s">
        <v>8273</v>
      </c>
      <c r="M542" s="4">
        <v>0</v>
      </c>
      <c r="N542" s="6">
        <v>26.25</v>
      </c>
      <c r="O542" t="s">
        <v>8319</v>
      </c>
      <c r="P542" t="s">
        <v>8321</v>
      </c>
      <c r="Q542" s="10">
        <v>42384.680925925932</v>
      </c>
      <c r="R542" s="10">
        <v>42414.680925925932</v>
      </c>
      <c r="S542" s="12">
        <f t="shared" si="8"/>
        <v>30</v>
      </c>
    </row>
    <row r="543" spans="1:19" x14ac:dyDescent="0.3">
      <c r="A543">
        <v>714</v>
      </c>
      <c r="B543" s="14">
        <v>15000</v>
      </c>
      <c r="C543" s="14">
        <v>2249</v>
      </c>
      <c r="D543" s="5" t="s">
        <v>8221</v>
      </c>
      <c r="E543" t="s">
        <v>8224</v>
      </c>
      <c r="F543" t="s">
        <v>8246</v>
      </c>
      <c r="G543">
        <v>1488308082</v>
      </c>
      <c r="H543">
        <v>1483124082</v>
      </c>
      <c r="I543" t="b">
        <v>0</v>
      </c>
      <c r="J543">
        <v>28</v>
      </c>
      <c r="K543" t="b">
        <v>0</v>
      </c>
      <c r="L543" t="s">
        <v>8273</v>
      </c>
      <c r="M543" s="4">
        <v>15</v>
      </c>
      <c r="N543" s="6">
        <v>80.319999999999993</v>
      </c>
      <c r="O543" t="s">
        <v>8319</v>
      </c>
      <c r="P543" t="s">
        <v>8321</v>
      </c>
      <c r="Q543" s="10">
        <v>42734.787986111114</v>
      </c>
      <c r="R543" s="10">
        <v>42794.787986111114</v>
      </c>
      <c r="S543" s="12">
        <f t="shared" si="8"/>
        <v>60</v>
      </c>
    </row>
    <row r="544" spans="1:19" x14ac:dyDescent="0.3">
      <c r="A544">
        <v>715</v>
      </c>
      <c r="B544" s="14">
        <v>27500</v>
      </c>
      <c r="C544" s="14">
        <v>1389</v>
      </c>
      <c r="D544" s="5" t="s">
        <v>8221</v>
      </c>
      <c r="E544" t="s">
        <v>8224</v>
      </c>
      <c r="F544" t="s">
        <v>8246</v>
      </c>
      <c r="G544">
        <v>1446693040</v>
      </c>
      <c r="H544">
        <v>1443233440</v>
      </c>
      <c r="I544" t="b">
        <v>0</v>
      </c>
      <c r="J544">
        <v>12</v>
      </c>
      <c r="K544" t="b">
        <v>0</v>
      </c>
      <c r="L544" t="s">
        <v>8273</v>
      </c>
      <c r="M544" s="4">
        <v>5</v>
      </c>
      <c r="N544" s="6">
        <v>115.75</v>
      </c>
      <c r="O544" t="s">
        <v>8319</v>
      </c>
      <c r="P544" t="s">
        <v>8321</v>
      </c>
      <c r="Q544" s="10">
        <v>42273.090740740736</v>
      </c>
      <c r="R544" s="10">
        <v>42313.132407407407</v>
      </c>
      <c r="S544" s="12">
        <f t="shared" si="8"/>
        <v>40</v>
      </c>
    </row>
    <row r="545" spans="1:19" x14ac:dyDescent="0.3">
      <c r="A545">
        <v>716</v>
      </c>
      <c r="B545" s="14">
        <v>7000</v>
      </c>
      <c r="C545" s="14">
        <v>715</v>
      </c>
      <c r="D545" s="5" t="s">
        <v>8221</v>
      </c>
      <c r="E545" t="s">
        <v>8224</v>
      </c>
      <c r="F545" t="s">
        <v>8246</v>
      </c>
      <c r="G545">
        <v>1417392000</v>
      </c>
      <c r="H545">
        <v>1414511307</v>
      </c>
      <c r="I545" t="b">
        <v>0</v>
      </c>
      <c r="J545">
        <v>16</v>
      </c>
      <c r="K545" t="b">
        <v>0</v>
      </c>
      <c r="L545" t="s">
        <v>8273</v>
      </c>
      <c r="M545" s="4">
        <v>10</v>
      </c>
      <c r="N545" s="6">
        <v>44.69</v>
      </c>
      <c r="O545" t="s">
        <v>8319</v>
      </c>
      <c r="P545" t="s">
        <v>8321</v>
      </c>
      <c r="Q545" s="10">
        <v>41940.658645833333</v>
      </c>
      <c r="R545" s="10">
        <v>41974</v>
      </c>
      <c r="S545" s="12">
        <f t="shared" si="8"/>
        <v>33</v>
      </c>
    </row>
    <row r="546" spans="1:19" x14ac:dyDescent="0.3">
      <c r="A546">
        <v>717</v>
      </c>
      <c r="B546" s="14">
        <v>100000</v>
      </c>
      <c r="C546" s="14">
        <v>305</v>
      </c>
      <c r="D546" s="5" t="s">
        <v>8221</v>
      </c>
      <c r="E546" t="s">
        <v>8224</v>
      </c>
      <c r="F546" t="s">
        <v>8246</v>
      </c>
      <c r="G546">
        <v>1409949002</v>
      </c>
      <c r="H546">
        <v>1407357002</v>
      </c>
      <c r="I546" t="b">
        <v>0</v>
      </c>
      <c r="J546">
        <v>4</v>
      </c>
      <c r="K546" t="b">
        <v>0</v>
      </c>
      <c r="L546" t="s">
        <v>8273</v>
      </c>
      <c r="M546" s="4">
        <v>0</v>
      </c>
      <c r="N546" s="6">
        <v>76.25</v>
      </c>
      <c r="O546" t="s">
        <v>8319</v>
      </c>
      <c r="P546" t="s">
        <v>8321</v>
      </c>
      <c r="Q546" s="10">
        <v>41857.854189814818</v>
      </c>
      <c r="R546" s="10">
        <v>41887.854189814818</v>
      </c>
      <c r="S546" s="12">
        <f t="shared" si="8"/>
        <v>30</v>
      </c>
    </row>
    <row r="547" spans="1:19" x14ac:dyDescent="0.3">
      <c r="A547">
        <v>718</v>
      </c>
      <c r="B547" s="14">
        <v>12000</v>
      </c>
      <c r="C547" s="14">
        <v>90</v>
      </c>
      <c r="D547" s="5" t="s">
        <v>8221</v>
      </c>
      <c r="E547" t="s">
        <v>8224</v>
      </c>
      <c r="F547" t="s">
        <v>8246</v>
      </c>
      <c r="G547">
        <v>1487397540</v>
      </c>
      <c r="H547">
        <v>1484684247</v>
      </c>
      <c r="I547" t="b">
        <v>0</v>
      </c>
      <c r="J547">
        <v>4</v>
      </c>
      <c r="K547" t="b">
        <v>0</v>
      </c>
      <c r="L547" t="s">
        <v>8273</v>
      </c>
      <c r="M547" s="4">
        <v>1</v>
      </c>
      <c r="N547" s="6">
        <v>22.5</v>
      </c>
      <c r="O547" t="s">
        <v>8319</v>
      </c>
      <c r="P547" t="s">
        <v>8321</v>
      </c>
      <c r="Q547" s="10">
        <v>42752.845451388886</v>
      </c>
      <c r="R547" s="10">
        <v>42784.249305555553</v>
      </c>
      <c r="S547" s="12">
        <f t="shared" si="8"/>
        <v>31</v>
      </c>
    </row>
    <row r="548" spans="1:19" x14ac:dyDescent="0.3">
      <c r="A548">
        <v>719</v>
      </c>
      <c r="B548" s="14">
        <v>15000</v>
      </c>
      <c r="C548" s="14">
        <v>194</v>
      </c>
      <c r="D548" s="5" t="s">
        <v>8221</v>
      </c>
      <c r="E548" t="s">
        <v>8224</v>
      </c>
      <c r="F548" t="s">
        <v>8246</v>
      </c>
      <c r="G548">
        <v>1456189076</v>
      </c>
      <c r="H548">
        <v>1454979476</v>
      </c>
      <c r="I548" t="b">
        <v>0</v>
      </c>
      <c r="J548">
        <v>10</v>
      </c>
      <c r="K548" t="b">
        <v>0</v>
      </c>
      <c r="L548" t="s">
        <v>8273</v>
      </c>
      <c r="M548" s="4">
        <v>1</v>
      </c>
      <c r="N548" s="6">
        <v>19.399999999999999</v>
      </c>
      <c r="O548" t="s">
        <v>8319</v>
      </c>
      <c r="P548" t="s">
        <v>8321</v>
      </c>
      <c r="Q548" s="10">
        <v>42409.040231481486</v>
      </c>
      <c r="R548" s="10">
        <v>42423.040231481486</v>
      </c>
      <c r="S548" s="12">
        <f t="shared" si="8"/>
        <v>14</v>
      </c>
    </row>
    <row r="549" spans="1:19" x14ac:dyDescent="0.3">
      <c r="A549">
        <v>720</v>
      </c>
      <c r="B549" s="14">
        <v>1900</v>
      </c>
      <c r="C549" s="14">
        <v>2735</v>
      </c>
      <c r="D549" s="5" t="s">
        <v>8219</v>
      </c>
      <c r="E549" t="s">
        <v>8224</v>
      </c>
      <c r="F549" t="s">
        <v>8246</v>
      </c>
      <c r="G549">
        <v>1327851291</v>
      </c>
      <c r="H549">
        <v>1325432091</v>
      </c>
      <c r="I549" t="b">
        <v>0</v>
      </c>
      <c r="J549">
        <v>41</v>
      </c>
      <c r="K549" t="b">
        <v>1</v>
      </c>
      <c r="L549" t="s">
        <v>8274</v>
      </c>
      <c r="M549" s="4">
        <v>144</v>
      </c>
      <c r="N549" s="6">
        <v>66.709999999999994</v>
      </c>
      <c r="O549" t="s">
        <v>8322</v>
      </c>
      <c r="P549" t="s">
        <v>8323</v>
      </c>
      <c r="Q549" s="10">
        <v>40909.649201388893</v>
      </c>
      <c r="R549" s="10">
        <v>40937.649201388893</v>
      </c>
      <c r="S549" s="12">
        <f t="shared" si="8"/>
        <v>28</v>
      </c>
    </row>
    <row r="550" spans="1:19" x14ac:dyDescent="0.3">
      <c r="A550">
        <v>721</v>
      </c>
      <c r="B550" s="14">
        <v>8200</v>
      </c>
      <c r="C550" s="14">
        <v>10013</v>
      </c>
      <c r="D550" s="5" t="s">
        <v>8219</v>
      </c>
      <c r="E550" t="s">
        <v>8224</v>
      </c>
      <c r="F550" t="s">
        <v>8246</v>
      </c>
      <c r="G550">
        <v>1406900607</v>
      </c>
      <c r="H550">
        <v>1403012607</v>
      </c>
      <c r="I550" t="b">
        <v>0</v>
      </c>
      <c r="J550">
        <v>119</v>
      </c>
      <c r="K550" t="b">
        <v>1</v>
      </c>
      <c r="L550" t="s">
        <v>8274</v>
      </c>
      <c r="M550" s="4">
        <v>122</v>
      </c>
      <c r="N550" s="6">
        <v>84.14</v>
      </c>
      <c r="O550" t="s">
        <v>8322</v>
      </c>
      <c r="P550" t="s">
        <v>8323</v>
      </c>
      <c r="Q550" s="10">
        <v>41807.571840277778</v>
      </c>
      <c r="R550" s="10">
        <v>41852.571840277778</v>
      </c>
      <c r="S550" s="12">
        <f t="shared" si="8"/>
        <v>45</v>
      </c>
    </row>
    <row r="551" spans="1:19" x14ac:dyDescent="0.3">
      <c r="A551">
        <v>722</v>
      </c>
      <c r="B551" s="14">
        <v>25000</v>
      </c>
      <c r="C551" s="14">
        <v>33006</v>
      </c>
      <c r="D551" s="5" t="s">
        <v>8219</v>
      </c>
      <c r="E551" t="s">
        <v>8224</v>
      </c>
      <c r="F551" t="s">
        <v>8246</v>
      </c>
      <c r="G551">
        <v>1333909178</v>
      </c>
      <c r="H551">
        <v>1331320778</v>
      </c>
      <c r="I551" t="b">
        <v>0</v>
      </c>
      <c r="J551">
        <v>153</v>
      </c>
      <c r="K551" t="b">
        <v>1</v>
      </c>
      <c r="L551" t="s">
        <v>8274</v>
      </c>
      <c r="M551" s="4">
        <v>132</v>
      </c>
      <c r="N551" s="6">
        <v>215.73</v>
      </c>
      <c r="O551" t="s">
        <v>8322</v>
      </c>
      <c r="P551" t="s">
        <v>8323</v>
      </c>
      <c r="Q551" s="10">
        <v>40977.805300925924</v>
      </c>
      <c r="R551" s="10">
        <v>41007.76363425926</v>
      </c>
      <c r="S551" s="12">
        <f t="shared" si="8"/>
        <v>30</v>
      </c>
    </row>
    <row r="552" spans="1:19" x14ac:dyDescent="0.3">
      <c r="A552">
        <v>723</v>
      </c>
      <c r="B552" s="14">
        <v>5000</v>
      </c>
      <c r="C552" s="14">
        <v>5469</v>
      </c>
      <c r="D552" s="5" t="s">
        <v>8219</v>
      </c>
      <c r="E552" t="s">
        <v>8224</v>
      </c>
      <c r="F552" t="s">
        <v>8246</v>
      </c>
      <c r="G552">
        <v>1438228740</v>
      </c>
      <c r="H552">
        <v>1435606549</v>
      </c>
      <c r="I552" t="b">
        <v>0</v>
      </c>
      <c r="J552">
        <v>100</v>
      </c>
      <c r="K552" t="b">
        <v>1</v>
      </c>
      <c r="L552" t="s">
        <v>8274</v>
      </c>
      <c r="M552" s="4">
        <v>109</v>
      </c>
      <c r="N552" s="6">
        <v>54.69</v>
      </c>
      <c r="O552" t="s">
        <v>8322</v>
      </c>
      <c r="P552" t="s">
        <v>8323</v>
      </c>
      <c r="Q552" s="10">
        <v>42184.816539351858</v>
      </c>
      <c r="R552" s="10">
        <v>42215.165972222225</v>
      </c>
      <c r="S552" s="12">
        <f t="shared" si="8"/>
        <v>30</v>
      </c>
    </row>
    <row r="553" spans="1:19" x14ac:dyDescent="0.3">
      <c r="A553">
        <v>724</v>
      </c>
      <c r="B553" s="14">
        <v>7000</v>
      </c>
      <c r="C553" s="14">
        <v>7383.01</v>
      </c>
      <c r="D553" s="5" t="s">
        <v>8219</v>
      </c>
      <c r="E553" t="s">
        <v>8224</v>
      </c>
      <c r="F553" t="s">
        <v>8246</v>
      </c>
      <c r="G553">
        <v>1309447163</v>
      </c>
      <c r="H553">
        <v>1306855163</v>
      </c>
      <c r="I553" t="b">
        <v>0</v>
      </c>
      <c r="J553">
        <v>143</v>
      </c>
      <c r="K553" t="b">
        <v>1</v>
      </c>
      <c r="L553" t="s">
        <v>8274</v>
      </c>
      <c r="M553" s="4">
        <v>105</v>
      </c>
      <c r="N553" s="6">
        <v>51.63</v>
      </c>
      <c r="O553" t="s">
        <v>8322</v>
      </c>
      <c r="P553" t="s">
        <v>8323</v>
      </c>
      <c r="Q553" s="10">
        <v>40694.638460648144</v>
      </c>
      <c r="R553" s="10">
        <v>40724.638460648144</v>
      </c>
      <c r="S553" s="12">
        <f t="shared" si="8"/>
        <v>30</v>
      </c>
    </row>
    <row r="554" spans="1:19" x14ac:dyDescent="0.3">
      <c r="A554">
        <v>725</v>
      </c>
      <c r="B554" s="14">
        <v>20000</v>
      </c>
      <c r="C554" s="14">
        <v>20070</v>
      </c>
      <c r="D554" s="5" t="s">
        <v>8219</v>
      </c>
      <c r="E554" t="s">
        <v>8224</v>
      </c>
      <c r="F554" t="s">
        <v>8246</v>
      </c>
      <c r="G554">
        <v>1450018912</v>
      </c>
      <c r="H554">
        <v>1447426912</v>
      </c>
      <c r="I554" t="b">
        <v>0</v>
      </c>
      <c r="J554">
        <v>140</v>
      </c>
      <c r="K554" t="b">
        <v>1</v>
      </c>
      <c r="L554" t="s">
        <v>8274</v>
      </c>
      <c r="M554" s="4">
        <v>100</v>
      </c>
      <c r="N554" s="6">
        <v>143.36000000000001</v>
      </c>
      <c r="O554" t="s">
        <v>8322</v>
      </c>
      <c r="P554" t="s">
        <v>8323</v>
      </c>
      <c r="Q554" s="10">
        <v>42321.626296296294</v>
      </c>
      <c r="R554" s="10">
        <v>42351.626296296294</v>
      </c>
      <c r="S554" s="12">
        <f t="shared" si="8"/>
        <v>30</v>
      </c>
    </row>
    <row r="555" spans="1:19" x14ac:dyDescent="0.3">
      <c r="A555">
        <v>726</v>
      </c>
      <c r="B555" s="14">
        <v>2500</v>
      </c>
      <c r="C555" s="14">
        <v>2535</v>
      </c>
      <c r="D555" s="5" t="s">
        <v>8219</v>
      </c>
      <c r="E555" t="s">
        <v>8224</v>
      </c>
      <c r="F555" t="s">
        <v>8246</v>
      </c>
      <c r="G555">
        <v>1365728487</v>
      </c>
      <c r="H555">
        <v>1363136487</v>
      </c>
      <c r="I555" t="b">
        <v>0</v>
      </c>
      <c r="J555">
        <v>35</v>
      </c>
      <c r="K555" t="b">
        <v>1</v>
      </c>
      <c r="L555" t="s">
        <v>8274</v>
      </c>
      <c r="M555" s="4">
        <v>101</v>
      </c>
      <c r="N555" s="6">
        <v>72.430000000000007</v>
      </c>
      <c r="O555" t="s">
        <v>8322</v>
      </c>
      <c r="P555" t="s">
        <v>8323</v>
      </c>
      <c r="Q555" s="10">
        <v>41346.042673611111</v>
      </c>
      <c r="R555" s="10">
        <v>41376.042673611111</v>
      </c>
      <c r="S555" s="12">
        <f t="shared" si="8"/>
        <v>30</v>
      </c>
    </row>
    <row r="556" spans="1:19" x14ac:dyDescent="0.3">
      <c r="A556">
        <v>727</v>
      </c>
      <c r="B556" s="14">
        <v>3500</v>
      </c>
      <c r="C556" s="14">
        <v>5443</v>
      </c>
      <c r="D556" s="5" t="s">
        <v>8219</v>
      </c>
      <c r="E556" t="s">
        <v>8224</v>
      </c>
      <c r="F556" t="s">
        <v>8246</v>
      </c>
      <c r="G556">
        <v>1358198400</v>
      </c>
      <c r="H556">
        <v>1354580949</v>
      </c>
      <c r="I556" t="b">
        <v>0</v>
      </c>
      <c r="J556">
        <v>149</v>
      </c>
      <c r="K556" t="b">
        <v>1</v>
      </c>
      <c r="L556" t="s">
        <v>8274</v>
      </c>
      <c r="M556" s="4">
        <v>156</v>
      </c>
      <c r="N556" s="6">
        <v>36.53</v>
      </c>
      <c r="O556" t="s">
        <v>8322</v>
      </c>
      <c r="P556" t="s">
        <v>8323</v>
      </c>
      <c r="Q556" s="10">
        <v>41247.020243055551</v>
      </c>
      <c r="R556" s="10">
        <v>41288.888888888891</v>
      </c>
      <c r="S556" s="12">
        <f t="shared" si="8"/>
        <v>42</v>
      </c>
    </row>
    <row r="557" spans="1:19" x14ac:dyDescent="0.3">
      <c r="A557">
        <v>728</v>
      </c>
      <c r="B557" s="14">
        <v>7500</v>
      </c>
      <c r="C557" s="14">
        <v>7917.45</v>
      </c>
      <c r="D557" s="5" t="s">
        <v>8219</v>
      </c>
      <c r="E557" t="s">
        <v>8224</v>
      </c>
      <c r="F557" t="s">
        <v>8246</v>
      </c>
      <c r="G557">
        <v>1313957157</v>
      </c>
      <c r="H557">
        <v>1310069157</v>
      </c>
      <c r="I557" t="b">
        <v>0</v>
      </c>
      <c r="J557">
        <v>130</v>
      </c>
      <c r="K557" t="b">
        <v>1</v>
      </c>
      <c r="L557" t="s">
        <v>8274</v>
      </c>
      <c r="M557" s="4">
        <v>106</v>
      </c>
      <c r="N557" s="6">
        <v>60.9</v>
      </c>
      <c r="O557" t="s">
        <v>8322</v>
      </c>
      <c r="P557" t="s">
        <v>8323</v>
      </c>
      <c r="Q557" s="10">
        <v>40731.837465277778</v>
      </c>
      <c r="R557" s="10">
        <v>40776.837465277778</v>
      </c>
      <c r="S557" s="12">
        <f t="shared" si="8"/>
        <v>45</v>
      </c>
    </row>
    <row r="558" spans="1:19" x14ac:dyDescent="0.3">
      <c r="A558">
        <v>729</v>
      </c>
      <c r="B558" s="14">
        <v>4000</v>
      </c>
      <c r="C558" s="14">
        <v>5226</v>
      </c>
      <c r="D558" s="5" t="s">
        <v>8219</v>
      </c>
      <c r="E558" t="s">
        <v>8224</v>
      </c>
      <c r="F558" t="s">
        <v>8246</v>
      </c>
      <c r="G558">
        <v>1348028861</v>
      </c>
      <c r="H558">
        <v>1342844861</v>
      </c>
      <c r="I558" t="b">
        <v>0</v>
      </c>
      <c r="J558">
        <v>120</v>
      </c>
      <c r="K558" t="b">
        <v>1</v>
      </c>
      <c r="L558" t="s">
        <v>8274</v>
      </c>
      <c r="M558" s="4">
        <v>131</v>
      </c>
      <c r="N558" s="6">
        <v>43.55</v>
      </c>
      <c r="O558" t="s">
        <v>8322</v>
      </c>
      <c r="P558" t="s">
        <v>8323</v>
      </c>
      <c r="Q558" s="10">
        <v>41111.185891203706</v>
      </c>
      <c r="R558" s="10">
        <v>41171.185891203706</v>
      </c>
      <c r="S558" s="12">
        <f t="shared" si="8"/>
        <v>60</v>
      </c>
    </row>
    <row r="559" spans="1:19" x14ac:dyDescent="0.3">
      <c r="A559">
        <v>730</v>
      </c>
      <c r="B559" s="14">
        <v>20000</v>
      </c>
      <c r="C559" s="14">
        <v>26438</v>
      </c>
      <c r="D559" s="5" t="s">
        <v>8219</v>
      </c>
      <c r="E559" t="s">
        <v>8224</v>
      </c>
      <c r="F559" t="s">
        <v>8246</v>
      </c>
      <c r="G559">
        <v>1323280391</v>
      </c>
      <c r="H559">
        <v>1320688391</v>
      </c>
      <c r="I559" t="b">
        <v>0</v>
      </c>
      <c r="J559">
        <v>265</v>
      </c>
      <c r="K559" t="b">
        <v>1</v>
      </c>
      <c r="L559" t="s">
        <v>8274</v>
      </c>
      <c r="M559" s="4">
        <v>132</v>
      </c>
      <c r="N559" s="6">
        <v>99.77</v>
      </c>
      <c r="O559" t="s">
        <v>8322</v>
      </c>
      <c r="P559" t="s">
        <v>8323</v>
      </c>
      <c r="Q559" s="10">
        <v>40854.745266203703</v>
      </c>
      <c r="R559" s="10">
        <v>40884.745266203703</v>
      </c>
      <c r="S559" s="12">
        <f t="shared" si="8"/>
        <v>30</v>
      </c>
    </row>
    <row r="560" spans="1:19" x14ac:dyDescent="0.3">
      <c r="A560">
        <v>731</v>
      </c>
      <c r="B560" s="14">
        <v>5000</v>
      </c>
      <c r="C560" s="14">
        <v>6300</v>
      </c>
      <c r="D560" s="5" t="s">
        <v>8219</v>
      </c>
      <c r="E560" t="s">
        <v>8224</v>
      </c>
      <c r="F560" t="s">
        <v>8246</v>
      </c>
      <c r="G560">
        <v>1327212000</v>
      </c>
      <c r="H560">
        <v>1322852747</v>
      </c>
      <c r="I560" t="b">
        <v>0</v>
      </c>
      <c r="J560">
        <v>71</v>
      </c>
      <c r="K560" t="b">
        <v>1</v>
      </c>
      <c r="L560" t="s">
        <v>8274</v>
      </c>
      <c r="M560" s="4">
        <v>126</v>
      </c>
      <c r="N560" s="6">
        <v>88.73</v>
      </c>
      <c r="O560" t="s">
        <v>8322</v>
      </c>
      <c r="P560" t="s">
        <v>8323</v>
      </c>
      <c r="Q560" s="10">
        <v>40879.795682870368</v>
      </c>
      <c r="R560" s="10">
        <v>40930.25</v>
      </c>
      <c r="S560" s="12">
        <f t="shared" si="8"/>
        <v>50</v>
      </c>
    </row>
    <row r="561" spans="1:19" x14ac:dyDescent="0.3">
      <c r="A561">
        <v>735</v>
      </c>
      <c r="B561" s="14">
        <v>47000</v>
      </c>
      <c r="C561" s="14">
        <v>53771</v>
      </c>
      <c r="D561" s="5" t="s">
        <v>8219</v>
      </c>
      <c r="E561" t="s">
        <v>8224</v>
      </c>
      <c r="F561" t="s">
        <v>8246</v>
      </c>
      <c r="G561">
        <v>1417653540</v>
      </c>
      <c r="H561">
        <v>1414975346</v>
      </c>
      <c r="I561" t="b">
        <v>0</v>
      </c>
      <c r="J561">
        <v>229</v>
      </c>
      <c r="K561" t="b">
        <v>1</v>
      </c>
      <c r="L561" t="s">
        <v>8274</v>
      </c>
      <c r="M561" s="4">
        <v>114</v>
      </c>
      <c r="N561" s="6">
        <v>234.81</v>
      </c>
      <c r="O561" t="s">
        <v>8322</v>
      </c>
      <c r="P561" t="s">
        <v>8323</v>
      </c>
      <c r="Q561" s="10">
        <v>41946.029467592591</v>
      </c>
      <c r="R561" s="10">
        <v>41977.027083333334</v>
      </c>
      <c r="S561" s="12">
        <f t="shared" si="8"/>
        <v>31</v>
      </c>
    </row>
    <row r="562" spans="1:19" x14ac:dyDescent="0.3">
      <c r="A562">
        <v>736</v>
      </c>
      <c r="B562" s="14">
        <v>3600</v>
      </c>
      <c r="C562" s="14">
        <v>11345</v>
      </c>
      <c r="D562" s="5" t="s">
        <v>8219</v>
      </c>
      <c r="E562" t="s">
        <v>8224</v>
      </c>
      <c r="F562" t="s">
        <v>8246</v>
      </c>
      <c r="G562">
        <v>1385009940</v>
      </c>
      <c r="H562">
        <v>1383327440</v>
      </c>
      <c r="I562" t="b">
        <v>0</v>
      </c>
      <c r="J562">
        <v>108</v>
      </c>
      <c r="K562" t="b">
        <v>1</v>
      </c>
      <c r="L562" t="s">
        <v>8274</v>
      </c>
      <c r="M562" s="4">
        <v>315</v>
      </c>
      <c r="N562" s="6">
        <v>105.05</v>
      </c>
      <c r="O562" t="s">
        <v>8322</v>
      </c>
      <c r="P562" t="s">
        <v>8323</v>
      </c>
      <c r="Q562" s="10">
        <v>41579.734259259261</v>
      </c>
      <c r="R562" s="10">
        <v>41599.207638888889</v>
      </c>
      <c r="S562" s="12">
        <f t="shared" si="8"/>
        <v>19</v>
      </c>
    </row>
    <row r="563" spans="1:19" x14ac:dyDescent="0.3">
      <c r="A563">
        <v>737</v>
      </c>
      <c r="B563" s="14">
        <v>5000</v>
      </c>
      <c r="C563" s="14">
        <v>6120</v>
      </c>
      <c r="D563" s="5" t="s">
        <v>8219</v>
      </c>
      <c r="E563" t="s">
        <v>8224</v>
      </c>
      <c r="F563" t="s">
        <v>8246</v>
      </c>
      <c r="G563">
        <v>1392408000</v>
      </c>
      <c r="H563">
        <v>1390890987</v>
      </c>
      <c r="I563" t="b">
        <v>0</v>
      </c>
      <c r="J563">
        <v>108</v>
      </c>
      <c r="K563" t="b">
        <v>1</v>
      </c>
      <c r="L563" t="s">
        <v>8274</v>
      </c>
      <c r="M563" s="4">
        <v>122</v>
      </c>
      <c r="N563" s="6">
        <v>56.67</v>
      </c>
      <c r="O563" t="s">
        <v>8322</v>
      </c>
      <c r="P563" t="s">
        <v>8323</v>
      </c>
      <c r="Q563" s="10">
        <v>41667.275312500002</v>
      </c>
      <c r="R563" s="10">
        <v>41684.833333333336</v>
      </c>
      <c r="S563" s="12">
        <f t="shared" si="8"/>
        <v>18</v>
      </c>
    </row>
    <row r="564" spans="1:19" x14ac:dyDescent="0.3">
      <c r="A564">
        <v>738</v>
      </c>
      <c r="B564" s="14">
        <v>1500</v>
      </c>
      <c r="C564" s="14">
        <v>1601</v>
      </c>
      <c r="D564" s="5" t="s">
        <v>8219</v>
      </c>
      <c r="E564" t="s">
        <v>8224</v>
      </c>
      <c r="F564" t="s">
        <v>8246</v>
      </c>
      <c r="G564">
        <v>1417409940</v>
      </c>
      <c r="H564">
        <v>1414765794</v>
      </c>
      <c r="I564" t="b">
        <v>0</v>
      </c>
      <c r="J564">
        <v>41</v>
      </c>
      <c r="K564" t="b">
        <v>1</v>
      </c>
      <c r="L564" t="s">
        <v>8274</v>
      </c>
      <c r="M564" s="4">
        <v>107</v>
      </c>
      <c r="N564" s="6">
        <v>39.049999999999997</v>
      </c>
      <c r="O564" t="s">
        <v>8322</v>
      </c>
      <c r="P564" t="s">
        <v>8323</v>
      </c>
      <c r="Q564" s="10">
        <v>41943.604097222218</v>
      </c>
      <c r="R564" s="10">
        <v>41974.207638888889</v>
      </c>
      <c r="S564" s="12">
        <f t="shared" si="8"/>
        <v>31</v>
      </c>
    </row>
    <row r="565" spans="1:19" x14ac:dyDescent="0.3">
      <c r="A565">
        <v>739</v>
      </c>
      <c r="B565" s="14">
        <v>6000</v>
      </c>
      <c r="C565" s="14">
        <v>9500</v>
      </c>
      <c r="D565" s="5" t="s">
        <v>8219</v>
      </c>
      <c r="E565" t="s">
        <v>8224</v>
      </c>
      <c r="F565" t="s">
        <v>8246</v>
      </c>
      <c r="G565">
        <v>1407758629</v>
      </c>
      <c r="H565">
        <v>1404907429</v>
      </c>
      <c r="I565" t="b">
        <v>0</v>
      </c>
      <c r="J565">
        <v>139</v>
      </c>
      <c r="K565" t="b">
        <v>1</v>
      </c>
      <c r="L565" t="s">
        <v>8274</v>
      </c>
      <c r="M565" s="4">
        <v>158</v>
      </c>
      <c r="N565" s="6">
        <v>68.349999999999994</v>
      </c>
      <c r="O565" t="s">
        <v>8322</v>
      </c>
      <c r="P565" t="s">
        <v>8323</v>
      </c>
      <c r="Q565" s="10">
        <v>41829.502650462964</v>
      </c>
      <c r="R565" s="10">
        <v>41862.502650462964</v>
      </c>
      <c r="S565" s="12">
        <f t="shared" si="8"/>
        <v>33</v>
      </c>
    </row>
    <row r="566" spans="1:19" x14ac:dyDescent="0.3">
      <c r="A566">
        <v>740</v>
      </c>
      <c r="B566" s="14">
        <v>3000</v>
      </c>
      <c r="C566" s="14">
        <v>3222</v>
      </c>
      <c r="D566" s="5" t="s">
        <v>8219</v>
      </c>
      <c r="E566" t="s">
        <v>8224</v>
      </c>
      <c r="F566" t="s">
        <v>8246</v>
      </c>
      <c r="G566">
        <v>1434857482</v>
      </c>
      <c r="H566">
        <v>1433647882</v>
      </c>
      <c r="I566" t="b">
        <v>0</v>
      </c>
      <c r="J566">
        <v>19</v>
      </c>
      <c r="K566" t="b">
        <v>1</v>
      </c>
      <c r="L566" t="s">
        <v>8274</v>
      </c>
      <c r="M566" s="4">
        <v>107</v>
      </c>
      <c r="N566" s="6">
        <v>169.58</v>
      </c>
      <c r="O566" t="s">
        <v>8322</v>
      </c>
      <c r="P566" t="s">
        <v>8323</v>
      </c>
      <c r="Q566" s="10">
        <v>42162.146782407406</v>
      </c>
      <c r="R566" s="10">
        <v>42176.146782407406</v>
      </c>
      <c r="S566" s="12">
        <f t="shared" si="8"/>
        <v>14</v>
      </c>
    </row>
    <row r="567" spans="1:19" x14ac:dyDescent="0.3">
      <c r="A567">
        <v>741</v>
      </c>
      <c r="B567" s="14">
        <v>13000</v>
      </c>
      <c r="C567" s="14">
        <v>13293.8</v>
      </c>
      <c r="D567" s="5" t="s">
        <v>8219</v>
      </c>
      <c r="E567" t="s">
        <v>8224</v>
      </c>
      <c r="F567" t="s">
        <v>8246</v>
      </c>
      <c r="G567">
        <v>1370964806</v>
      </c>
      <c r="H567">
        <v>1367940806</v>
      </c>
      <c r="I567" t="b">
        <v>0</v>
      </c>
      <c r="J567">
        <v>94</v>
      </c>
      <c r="K567" t="b">
        <v>1</v>
      </c>
      <c r="L567" t="s">
        <v>8274</v>
      </c>
      <c r="M567" s="4">
        <v>102</v>
      </c>
      <c r="N567" s="6">
        <v>141.41999999999999</v>
      </c>
      <c r="O567" t="s">
        <v>8322</v>
      </c>
      <c r="P567" t="s">
        <v>8323</v>
      </c>
      <c r="Q567" s="10">
        <v>41401.648217592592</v>
      </c>
      <c r="R567" s="10">
        <v>41436.648217592592</v>
      </c>
      <c r="S567" s="12">
        <f t="shared" si="8"/>
        <v>35</v>
      </c>
    </row>
    <row r="568" spans="1:19" x14ac:dyDescent="0.3">
      <c r="A568">
        <v>742</v>
      </c>
      <c r="B568" s="14">
        <v>1400</v>
      </c>
      <c r="C568" s="14">
        <v>1550</v>
      </c>
      <c r="D568" s="5" t="s">
        <v>8219</v>
      </c>
      <c r="E568" t="s">
        <v>8224</v>
      </c>
      <c r="F568" t="s">
        <v>8246</v>
      </c>
      <c r="G568">
        <v>1395435712</v>
      </c>
      <c r="H568">
        <v>1392847312</v>
      </c>
      <c r="I568" t="b">
        <v>0</v>
      </c>
      <c r="J568">
        <v>23</v>
      </c>
      <c r="K568" t="b">
        <v>1</v>
      </c>
      <c r="L568" t="s">
        <v>8274</v>
      </c>
      <c r="M568" s="4">
        <v>111</v>
      </c>
      <c r="N568" s="6">
        <v>67.39</v>
      </c>
      <c r="O568" t="s">
        <v>8322</v>
      </c>
      <c r="P568" t="s">
        <v>8323</v>
      </c>
      <c r="Q568" s="10">
        <v>41689.917962962965</v>
      </c>
      <c r="R568" s="10">
        <v>41719.876296296294</v>
      </c>
      <c r="S568" s="12">
        <f t="shared" si="8"/>
        <v>30</v>
      </c>
    </row>
    <row r="569" spans="1:19" x14ac:dyDescent="0.3">
      <c r="A569">
        <v>743</v>
      </c>
      <c r="B569" s="14">
        <v>550</v>
      </c>
      <c r="C569" s="14">
        <v>814</v>
      </c>
      <c r="D569" s="5" t="s">
        <v>8219</v>
      </c>
      <c r="E569" t="s">
        <v>8224</v>
      </c>
      <c r="F569" t="s">
        <v>8246</v>
      </c>
      <c r="G569">
        <v>1334610000</v>
      </c>
      <c r="H569">
        <v>1332435685</v>
      </c>
      <c r="I569" t="b">
        <v>0</v>
      </c>
      <c r="J569">
        <v>15</v>
      </c>
      <c r="K569" t="b">
        <v>1</v>
      </c>
      <c r="L569" t="s">
        <v>8274</v>
      </c>
      <c r="M569" s="4">
        <v>148</v>
      </c>
      <c r="N569" s="6">
        <v>54.27</v>
      </c>
      <c r="O569" t="s">
        <v>8322</v>
      </c>
      <c r="P569" t="s">
        <v>8323</v>
      </c>
      <c r="Q569" s="10">
        <v>40990.709317129629</v>
      </c>
      <c r="R569" s="10">
        <v>41015.875</v>
      </c>
      <c r="S569" s="12">
        <f t="shared" si="8"/>
        <v>25</v>
      </c>
    </row>
    <row r="570" spans="1:19" x14ac:dyDescent="0.3">
      <c r="A570">
        <v>744</v>
      </c>
      <c r="B570" s="14">
        <v>5000</v>
      </c>
      <c r="C570" s="14">
        <v>5116</v>
      </c>
      <c r="D570" s="5" t="s">
        <v>8219</v>
      </c>
      <c r="E570" t="s">
        <v>8224</v>
      </c>
      <c r="F570" t="s">
        <v>8246</v>
      </c>
      <c r="G570">
        <v>1355439503</v>
      </c>
      <c r="H570">
        <v>1352847503</v>
      </c>
      <c r="I570" t="b">
        <v>0</v>
      </c>
      <c r="J570">
        <v>62</v>
      </c>
      <c r="K570" t="b">
        <v>1</v>
      </c>
      <c r="L570" t="s">
        <v>8274</v>
      </c>
      <c r="M570" s="4">
        <v>102</v>
      </c>
      <c r="N570" s="6">
        <v>82.52</v>
      </c>
      <c r="O570" t="s">
        <v>8322</v>
      </c>
      <c r="P570" t="s">
        <v>8323</v>
      </c>
      <c r="Q570" s="10">
        <v>41226.95721064815</v>
      </c>
      <c r="R570" s="10">
        <v>41256.95721064815</v>
      </c>
      <c r="S570" s="12">
        <f t="shared" si="8"/>
        <v>30</v>
      </c>
    </row>
    <row r="571" spans="1:19" x14ac:dyDescent="0.3">
      <c r="A571">
        <v>745</v>
      </c>
      <c r="B571" s="14">
        <v>2220</v>
      </c>
      <c r="C571" s="14">
        <v>3976</v>
      </c>
      <c r="D571" s="5" t="s">
        <v>8219</v>
      </c>
      <c r="E571" t="s">
        <v>8224</v>
      </c>
      <c r="F571" t="s">
        <v>8246</v>
      </c>
      <c r="G571">
        <v>1367588645</v>
      </c>
      <c r="H571">
        <v>1364996645</v>
      </c>
      <c r="I571" t="b">
        <v>0</v>
      </c>
      <c r="J571">
        <v>74</v>
      </c>
      <c r="K571" t="b">
        <v>1</v>
      </c>
      <c r="L571" t="s">
        <v>8274</v>
      </c>
      <c r="M571" s="4">
        <v>179</v>
      </c>
      <c r="N571" s="6">
        <v>53.73</v>
      </c>
      <c r="O571" t="s">
        <v>8322</v>
      </c>
      <c r="P571" t="s">
        <v>8323</v>
      </c>
      <c r="Q571" s="10">
        <v>41367.572280092594</v>
      </c>
      <c r="R571" s="10">
        <v>41397.572280092594</v>
      </c>
      <c r="S571" s="12">
        <f t="shared" si="8"/>
        <v>30</v>
      </c>
    </row>
    <row r="572" spans="1:19" x14ac:dyDescent="0.3">
      <c r="A572">
        <v>746</v>
      </c>
      <c r="B572" s="14">
        <v>2987</v>
      </c>
      <c r="C572" s="14">
        <v>3318</v>
      </c>
      <c r="D572" s="5" t="s">
        <v>8219</v>
      </c>
      <c r="E572" t="s">
        <v>8224</v>
      </c>
      <c r="F572" t="s">
        <v>8246</v>
      </c>
      <c r="G572">
        <v>1348372740</v>
      </c>
      <c r="H572">
        <v>1346806909</v>
      </c>
      <c r="I572" t="b">
        <v>0</v>
      </c>
      <c r="J572">
        <v>97</v>
      </c>
      <c r="K572" t="b">
        <v>1</v>
      </c>
      <c r="L572" t="s">
        <v>8274</v>
      </c>
      <c r="M572" s="4">
        <v>111</v>
      </c>
      <c r="N572" s="6">
        <v>34.21</v>
      </c>
      <c r="O572" t="s">
        <v>8322</v>
      </c>
      <c r="P572" t="s">
        <v>8323</v>
      </c>
      <c r="Q572" s="10">
        <v>41157.042928240742</v>
      </c>
      <c r="R572" s="10">
        <v>41175.165972222225</v>
      </c>
      <c r="S572" s="12">
        <f t="shared" si="8"/>
        <v>18</v>
      </c>
    </row>
    <row r="573" spans="1:19" x14ac:dyDescent="0.3">
      <c r="A573">
        <v>748</v>
      </c>
      <c r="B573" s="14">
        <v>2000</v>
      </c>
      <c r="C573" s="14">
        <v>2005</v>
      </c>
      <c r="D573" s="5" t="s">
        <v>8219</v>
      </c>
      <c r="E573" t="s">
        <v>8224</v>
      </c>
      <c r="F573" t="s">
        <v>8246</v>
      </c>
      <c r="G573">
        <v>1407701966</v>
      </c>
      <c r="H573">
        <v>1405109966</v>
      </c>
      <c r="I573" t="b">
        <v>0</v>
      </c>
      <c r="J573">
        <v>44</v>
      </c>
      <c r="K573" t="b">
        <v>1</v>
      </c>
      <c r="L573" t="s">
        <v>8274</v>
      </c>
      <c r="M573" s="4">
        <v>100</v>
      </c>
      <c r="N573" s="6">
        <v>45.57</v>
      </c>
      <c r="O573" t="s">
        <v>8322</v>
      </c>
      <c r="P573" t="s">
        <v>8323</v>
      </c>
      <c r="Q573" s="10">
        <v>41831.846828703703</v>
      </c>
      <c r="R573" s="10">
        <v>41861.846828703703</v>
      </c>
      <c r="S573" s="12">
        <f t="shared" si="8"/>
        <v>30</v>
      </c>
    </row>
    <row r="574" spans="1:19" x14ac:dyDescent="0.3">
      <c r="A574">
        <v>749</v>
      </c>
      <c r="B574" s="14">
        <v>10000</v>
      </c>
      <c r="C574" s="14">
        <v>10556</v>
      </c>
      <c r="D574" s="5" t="s">
        <v>8219</v>
      </c>
      <c r="E574" t="s">
        <v>8224</v>
      </c>
      <c r="F574" t="s">
        <v>8246</v>
      </c>
      <c r="G574">
        <v>1485642930</v>
      </c>
      <c r="H574">
        <v>1483050930</v>
      </c>
      <c r="I574" t="b">
        <v>0</v>
      </c>
      <c r="J574">
        <v>110</v>
      </c>
      <c r="K574" t="b">
        <v>1</v>
      </c>
      <c r="L574" t="s">
        <v>8274</v>
      </c>
      <c r="M574" s="4">
        <v>106</v>
      </c>
      <c r="N574" s="6">
        <v>95.96</v>
      </c>
      <c r="O574" t="s">
        <v>8322</v>
      </c>
      <c r="P574" t="s">
        <v>8323</v>
      </c>
      <c r="Q574" s="10">
        <v>42733.94131944445</v>
      </c>
      <c r="R574" s="10">
        <v>42763.94131944445</v>
      </c>
      <c r="S574" s="12">
        <f t="shared" si="8"/>
        <v>30</v>
      </c>
    </row>
    <row r="575" spans="1:19" x14ac:dyDescent="0.3">
      <c r="A575">
        <v>750</v>
      </c>
      <c r="B575" s="14">
        <v>4444</v>
      </c>
      <c r="C575" s="14">
        <v>4559</v>
      </c>
      <c r="D575" s="5" t="s">
        <v>8219</v>
      </c>
      <c r="E575" t="s">
        <v>8224</v>
      </c>
      <c r="F575" t="s">
        <v>8246</v>
      </c>
      <c r="G575">
        <v>1361739872</v>
      </c>
      <c r="H575">
        <v>1359147872</v>
      </c>
      <c r="I575" t="b">
        <v>0</v>
      </c>
      <c r="J575">
        <v>59</v>
      </c>
      <c r="K575" t="b">
        <v>1</v>
      </c>
      <c r="L575" t="s">
        <v>8274</v>
      </c>
      <c r="M575" s="4">
        <v>103</v>
      </c>
      <c r="N575" s="6">
        <v>77.27</v>
      </c>
      <c r="O575" t="s">
        <v>8322</v>
      </c>
      <c r="P575" t="s">
        <v>8323</v>
      </c>
      <c r="Q575" s="10">
        <v>41299.878148148149</v>
      </c>
      <c r="R575" s="10">
        <v>41329.878148148149</v>
      </c>
      <c r="S575" s="12">
        <f t="shared" si="8"/>
        <v>30</v>
      </c>
    </row>
    <row r="576" spans="1:19" x14ac:dyDescent="0.3">
      <c r="A576">
        <v>751</v>
      </c>
      <c r="B576" s="14">
        <v>3000</v>
      </c>
      <c r="C576" s="14">
        <v>3555</v>
      </c>
      <c r="D576" s="5" t="s">
        <v>8219</v>
      </c>
      <c r="E576" t="s">
        <v>8224</v>
      </c>
      <c r="F576" t="s">
        <v>8246</v>
      </c>
      <c r="G576">
        <v>1312470475</v>
      </c>
      <c r="H576">
        <v>1308496075</v>
      </c>
      <c r="I576" t="b">
        <v>0</v>
      </c>
      <c r="J576">
        <v>62</v>
      </c>
      <c r="K576" t="b">
        <v>1</v>
      </c>
      <c r="L576" t="s">
        <v>8274</v>
      </c>
      <c r="M576" s="4">
        <v>119</v>
      </c>
      <c r="N576" s="6">
        <v>57.34</v>
      </c>
      <c r="O576" t="s">
        <v>8322</v>
      </c>
      <c r="P576" t="s">
        <v>8323</v>
      </c>
      <c r="Q576" s="10">
        <v>40713.630497685182</v>
      </c>
      <c r="R576" s="10">
        <v>40759.630497685182</v>
      </c>
      <c r="S576" s="12">
        <f t="shared" si="8"/>
        <v>46</v>
      </c>
    </row>
    <row r="577" spans="1:19" x14ac:dyDescent="0.3">
      <c r="A577">
        <v>753</v>
      </c>
      <c r="B577" s="14">
        <v>10000</v>
      </c>
      <c r="C577" s="14">
        <v>12800</v>
      </c>
      <c r="D577" s="5" t="s">
        <v>8219</v>
      </c>
      <c r="E577" t="s">
        <v>8224</v>
      </c>
      <c r="F577" t="s">
        <v>8246</v>
      </c>
      <c r="G577">
        <v>1423922991</v>
      </c>
      <c r="H577">
        <v>1421330991</v>
      </c>
      <c r="I577" t="b">
        <v>0</v>
      </c>
      <c r="J577">
        <v>26</v>
      </c>
      <c r="K577" t="b">
        <v>1</v>
      </c>
      <c r="L577" t="s">
        <v>8274</v>
      </c>
      <c r="M577" s="4">
        <v>128</v>
      </c>
      <c r="N577" s="6">
        <v>492.31</v>
      </c>
      <c r="O577" t="s">
        <v>8322</v>
      </c>
      <c r="P577" t="s">
        <v>8323</v>
      </c>
      <c r="Q577" s="10">
        <v>42019.590173611112</v>
      </c>
      <c r="R577" s="10">
        <v>42049.590173611112</v>
      </c>
      <c r="S577" s="12">
        <f t="shared" si="8"/>
        <v>30</v>
      </c>
    </row>
    <row r="578" spans="1:19" x14ac:dyDescent="0.3">
      <c r="A578">
        <v>754</v>
      </c>
      <c r="B578" s="14">
        <v>2000</v>
      </c>
      <c r="C578" s="14">
        <v>2075</v>
      </c>
      <c r="D578" s="5" t="s">
        <v>8219</v>
      </c>
      <c r="E578" t="s">
        <v>8224</v>
      </c>
      <c r="F578" t="s">
        <v>8246</v>
      </c>
      <c r="G578">
        <v>1357408721</v>
      </c>
      <c r="H578">
        <v>1354816721</v>
      </c>
      <c r="I578" t="b">
        <v>0</v>
      </c>
      <c r="J578">
        <v>49</v>
      </c>
      <c r="K578" t="b">
        <v>1</v>
      </c>
      <c r="L578" t="s">
        <v>8274</v>
      </c>
      <c r="M578" s="4">
        <v>104</v>
      </c>
      <c r="N578" s="6">
        <v>42.35</v>
      </c>
      <c r="O578" t="s">
        <v>8322</v>
      </c>
      <c r="P578" t="s">
        <v>8323</v>
      </c>
      <c r="Q578" s="10">
        <v>41249.749085648145</v>
      </c>
      <c r="R578" s="10">
        <v>41279.749085648145</v>
      </c>
      <c r="S578" s="12">
        <f t="shared" si="8"/>
        <v>30</v>
      </c>
    </row>
    <row r="579" spans="1:19" x14ac:dyDescent="0.3">
      <c r="A579">
        <v>755</v>
      </c>
      <c r="B579" s="14">
        <v>2500</v>
      </c>
      <c r="C579" s="14">
        <v>2547.69</v>
      </c>
      <c r="D579" s="5" t="s">
        <v>8219</v>
      </c>
      <c r="E579" t="s">
        <v>8224</v>
      </c>
      <c r="F579" t="s">
        <v>8246</v>
      </c>
      <c r="G579">
        <v>1369010460</v>
      </c>
      <c r="H579">
        <v>1366381877</v>
      </c>
      <c r="I579" t="b">
        <v>0</v>
      </c>
      <c r="J579">
        <v>68</v>
      </c>
      <c r="K579" t="b">
        <v>1</v>
      </c>
      <c r="L579" t="s">
        <v>8274</v>
      </c>
      <c r="M579" s="4">
        <v>102</v>
      </c>
      <c r="N579" s="6">
        <v>37.47</v>
      </c>
      <c r="O579" t="s">
        <v>8322</v>
      </c>
      <c r="P579" t="s">
        <v>8323</v>
      </c>
      <c r="Q579" s="10">
        <v>41383.605057870373</v>
      </c>
      <c r="R579" s="10">
        <v>41414.02847222222</v>
      </c>
      <c r="S579" s="12">
        <f t="shared" ref="S579:S642" si="9">ROUND(+R579-Q579,0)</f>
        <v>30</v>
      </c>
    </row>
    <row r="580" spans="1:19" x14ac:dyDescent="0.3">
      <c r="A580">
        <v>756</v>
      </c>
      <c r="B580" s="14">
        <v>700</v>
      </c>
      <c r="C580" s="14">
        <v>824</v>
      </c>
      <c r="D580" s="5" t="s">
        <v>8219</v>
      </c>
      <c r="E580" t="s">
        <v>8224</v>
      </c>
      <c r="F580" t="s">
        <v>8246</v>
      </c>
      <c r="G580">
        <v>1303147459</v>
      </c>
      <c r="H580">
        <v>1297880659</v>
      </c>
      <c r="I580" t="b">
        <v>0</v>
      </c>
      <c r="J580">
        <v>22</v>
      </c>
      <c r="K580" t="b">
        <v>1</v>
      </c>
      <c r="L580" t="s">
        <v>8274</v>
      </c>
      <c r="M580" s="4">
        <v>118</v>
      </c>
      <c r="N580" s="6">
        <v>37.450000000000003</v>
      </c>
      <c r="O580" t="s">
        <v>8322</v>
      </c>
      <c r="P580" t="s">
        <v>8323</v>
      </c>
      <c r="Q580" s="10">
        <v>40590.766886574071</v>
      </c>
      <c r="R580" s="10">
        <v>40651.725219907406</v>
      </c>
      <c r="S580" s="12">
        <f t="shared" si="9"/>
        <v>61</v>
      </c>
    </row>
    <row r="581" spans="1:19" x14ac:dyDescent="0.3">
      <c r="A581">
        <v>757</v>
      </c>
      <c r="B581" s="14">
        <v>250</v>
      </c>
      <c r="C581" s="14">
        <v>595</v>
      </c>
      <c r="D581" s="5" t="s">
        <v>8219</v>
      </c>
      <c r="E581" t="s">
        <v>8224</v>
      </c>
      <c r="F581" t="s">
        <v>8246</v>
      </c>
      <c r="G581">
        <v>1354756714</v>
      </c>
      <c r="H581">
        <v>1353547114</v>
      </c>
      <c r="I581" t="b">
        <v>0</v>
      </c>
      <c r="J581">
        <v>18</v>
      </c>
      <c r="K581" t="b">
        <v>1</v>
      </c>
      <c r="L581" t="s">
        <v>8274</v>
      </c>
      <c r="M581" s="4">
        <v>238</v>
      </c>
      <c r="N581" s="6">
        <v>33.06</v>
      </c>
      <c r="O581" t="s">
        <v>8322</v>
      </c>
      <c r="P581" t="s">
        <v>8323</v>
      </c>
      <c r="Q581" s="10">
        <v>41235.054560185185</v>
      </c>
      <c r="R581" s="10">
        <v>41249.054560185185</v>
      </c>
      <c r="S581" s="12">
        <f t="shared" si="9"/>
        <v>14</v>
      </c>
    </row>
    <row r="582" spans="1:19" x14ac:dyDescent="0.3">
      <c r="A582">
        <v>758</v>
      </c>
      <c r="B582" s="14">
        <v>2500</v>
      </c>
      <c r="C582" s="14">
        <v>2550</v>
      </c>
      <c r="D582" s="5" t="s">
        <v>8219</v>
      </c>
      <c r="E582" t="s">
        <v>8224</v>
      </c>
      <c r="F582" t="s">
        <v>8246</v>
      </c>
      <c r="G582">
        <v>1286568268</v>
      </c>
      <c r="H582">
        <v>1283976268</v>
      </c>
      <c r="I582" t="b">
        <v>0</v>
      </c>
      <c r="J582">
        <v>19</v>
      </c>
      <c r="K582" t="b">
        <v>1</v>
      </c>
      <c r="L582" t="s">
        <v>8274</v>
      </c>
      <c r="M582" s="4">
        <v>102</v>
      </c>
      <c r="N582" s="6">
        <v>134.21</v>
      </c>
      <c r="O582" t="s">
        <v>8322</v>
      </c>
      <c r="P582" t="s">
        <v>8323</v>
      </c>
      <c r="Q582" s="10">
        <v>40429.836435185185</v>
      </c>
      <c r="R582" s="10">
        <v>40459.836435185185</v>
      </c>
      <c r="S582" s="12">
        <f t="shared" si="9"/>
        <v>30</v>
      </c>
    </row>
    <row r="583" spans="1:19" x14ac:dyDescent="0.3">
      <c r="A583">
        <v>760</v>
      </c>
      <c r="B583" s="14">
        <v>2200</v>
      </c>
      <c r="C583" s="14">
        <v>0</v>
      </c>
      <c r="D583" s="5" t="s">
        <v>8221</v>
      </c>
      <c r="E583" t="s">
        <v>8224</v>
      </c>
      <c r="F583" t="s">
        <v>8246</v>
      </c>
      <c r="G583">
        <v>1480188013</v>
      </c>
      <c r="H583">
        <v>1477592413</v>
      </c>
      <c r="I583" t="b">
        <v>0</v>
      </c>
      <c r="J583">
        <v>0</v>
      </c>
      <c r="K583" t="b">
        <v>0</v>
      </c>
      <c r="L583" t="s">
        <v>8275</v>
      </c>
      <c r="M583" s="4">
        <v>0</v>
      </c>
      <c r="N583" s="6">
        <v>0</v>
      </c>
      <c r="O583" t="s">
        <v>8322</v>
      </c>
      <c r="P583" t="s">
        <v>8324</v>
      </c>
      <c r="Q583" s="10">
        <v>42670.764039351852</v>
      </c>
      <c r="R583" s="10">
        <v>42700.805706018517</v>
      </c>
      <c r="S583" s="12">
        <f t="shared" si="9"/>
        <v>30</v>
      </c>
    </row>
    <row r="584" spans="1:19" x14ac:dyDescent="0.3">
      <c r="A584">
        <v>761</v>
      </c>
      <c r="B584" s="14">
        <v>5000</v>
      </c>
      <c r="C584" s="14">
        <v>235</v>
      </c>
      <c r="D584" s="5" t="s">
        <v>8221</v>
      </c>
      <c r="E584" t="s">
        <v>8224</v>
      </c>
      <c r="F584" t="s">
        <v>8246</v>
      </c>
      <c r="G584">
        <v>1391364126</v>
      </c>
      <c r="H584">
        <v>1388772126</v>
      </c>
      <c r="I584" t="b">
        <v>0</v>
      </c>
      <c r="J584">
        <v>6</v>
      </c>
      <c r="K584" t="b">
        <v>0</v>
      </c>
      <c r="L584" t="s">
        <v>8275</v>
      </c>
      <c r="M584" s="4">
        <v>5</v>
      </c>
      <c r="N584" s="6">
        <v>39.17</v>
      </c>
      <c r="O584" t="s">
        <v>8322</v>
      </c>
      <c r="P584" t="s">
        <v>8324</v>
      </c>
      <c r="Q584" s="10">
        <v>41642.751458333332</v>
      </c>
      <c r="R584" s="10">
        <v>41672.751458333332</v>
      </c>
      <c r="S584" s="12">
        <f t="shared" si="9"/>
        <v>30</v>
      </c>
    </row>
    <row r="585" spans="1:19" x14ac:dyDescent="0.3">
      <c r="A585">
        <v>764</v>
      </c>
      <c r="B585" s="14">
        <v>5000</v>
      </c>
      <c r="C585" s="14">
        <v>0</v>
      </c>
      <c r="D585" s="5" t="s">
        <v>8221</v>
      </c>
      <c r="E585" t="s">
        <v>8224</v>
      </c>
      <c r="F585" t="s">
        <v>8246</v>
      </c>
      <c r="G585">
        <v>1441858161</v>
      </c>
      <c r="H585">
        <v>1439266161</v>
      </c>
      <c r="I585" t="b">
        <v>0</v>
      </c>
      <c r="J585">
        <v>0</v>
      </c>
      <c r="K585" t="b">
        <v>0</v>
      </c>
      <c r="L585" t="s">
        <v>8275</v>
      </c>
      <c r="M585" s="4">
        <v>0</v>
      </c>
      <c r="N585" s="6">
        <v>0</v>
      </c>
      <c r="O585" t="s">
        <v>8322</v>
      </c>
      <c r="P585" t="s">
        <v>8324</v>
      </c>
      <c r="Q585" s="10">
        <v>42227.173159722224</v>
      </c>
      <c r="R585" s="10">
        <v>42257.173159722224</v>
      </c>
      <c r="S585" s="12">
        <f t="shared" si="9"/>
        <v>30</v>
      </c>
    </row>
    <row r="586" spans="1:19" x14ac:dyDescent="0.3">
      <c r="A586">
        <v>765</v>
      </c>
      <c r="B586" s="14">
        <v>7000</v>
      </c>
      <c r="C586" s="14">
        <v>2521</v>
      </c>
      <c r="D586" s="5" t="s">
        <v>8221</v>
      </c>
      <c r="E586" t="s">
        <v>8224</v>
      </c>
      <c r="F586" t="s">
        <v>8246</v>
      </c>
      <c r="G586">
        <v>1413723684</v>
      </c>
      <c r="H586">
        <v>1411131684</v>
      </c>
      <c r="I586" t="b">
        <v>0</v>
      </c>
      <c r="J586">
        <v>44</v>
      </c>
      <c r="K586" t="b">
        <v>0</v>
      </c>
      <c r="L586" t="s">
        <v>8275</v>
      </c>
      <c r="M586" s="4">
        <v>36</v>
      </c>
      <c r="N586" s="6">
        <v>57.3</v>
      </c>
      <c r="O586" t="s">
        <v>8322</v>
      </c>
      <c r="P586" t="s">
        <v>8324</v>
      </c>
      <c r="Q586" s="10">
        <v>41901.542638888888</v>
      </c>
      <c r="R586" s="10">
        <v>41931.542638888888</v>
      </c>
      <c r="S586" s="12">
        <f t="shared" si="9"/>
        <v>30</v>
      </c>
    </row>
    <row r="587" spans="1:19" x14ac:dyDescent="0.3">
      <c r="A587">
        <v>767</v>
      </c>
      <c r="B587" s="14">
        <v>5000</v>
      </c>
      <c r="C587" s="14">
        <v>177</v>
      </c>
      <c r="D587" s="5" t="s">
        <v>8221</v>
      </c>
      <c r="E587" t="s">
        <v>8224</v>
      </c>
      <c r="F587" t="s">
        <v>8246</v>
      </c>
      <c r="G587">
        <v>1432178810</v>
      </c>
      <c r="H587">
        <v>1429586810</v>
      </c>
      <c r="I587" t="b">
        <v>0</v>
      </c>
      <c r="J587">
        <v>3</v>
      </c>
      <c r="K587" t="b">
        <v>0</v>
      </c>
      <c r="L587" t="s">
        <v>8275</v>
      </c>
      <c r="M587" s="4">
        <v>4</v>
      </c>
      <c r="N587" s="6">
        <v>59</v>
      </c>
      <c r="O587" t="s">
        <v>8322</v>
      </c>
      <c r="P587" t="s">
        <v>8324</v>
      </c>
      <c r="Q587" s="10">
        <v>42115.143634259264</v>
      </c>
      <c r="R587" s="10">
        <v>42145.143634259264</v>
      </c>
      <c r="S587" s="12">
        <f t="shared" si="9"/>
        <v>30</v>
      </c>
    </row>
    <row r="588" spans="1:19" x14ac:dyDescent="0.3">
      <c r="A588">
        <v>768</v>
      </c>
      <c r="B588" s="14">
        <v>2500</v>
      </c>
      <c r="C588" s="14">
        <v>0</v>
      </c>
      <c r="D588" s="5" t="s">
        <v>8221</v>
      </c>
      <c r="E588" t="s">
        <v>8224</v>
      </c>
      <c r="F588" t="s">
        <v>8246</v>
      </c>
      <c r="G588">
        <v>1387169890</v>
      </c>
      <c r="H588">
        <v>1384577890</v>
      </c>
      <c r="I588" t="b">
        <v>0</v>
      </c>
      <c r="J588">
        <v>0</v>
      </c>
      <c r="K588" t="b">
        <v>0</v>
      </c>
      <c r="L588" t="s">
        <v>8275</v>
      </c>
      <c r="M588" s="4">
        <v>0</v>
      </c>
      <c r="N588" s="6">
        <v>0</v>
      </c>
      <c r="O588" t="s">
        <v>8322</v>
      </c>
      <c r="P588" t="s">
        <v>8324</v>
      </c>
      <c r="Q588" s="10">
        <v>41594.207060185188</v>
      </c>
      <c r="R588" s="10">
        <v>41624.207060185188</v>
      </c>
      <c r="S588" s="12">
        <f t="shared" si="9"/>
        <v>30</v>
      </c>
    </row>
    <row r="589" spans="1:19" x14ac:dyDescent="0.3">
      <c r="A589">
        <v>769</v>
      </c>
      <c r="B589" s="14">
        <v>4000</v>
      </c>
      <c r="C589" s="14">
        <v>1656</v>
      </c>
      <c r="D589" s="5" t="s">
        <v>8221</v>
      </c>
      <c r="E589" t="s">
        <v>8224</v>
      </c>
      <c r="F589" t="s">
        <v>8246</v>
      </c>
      <c r="G589">
        <v>1388102094</v>
      </c>
      <c r="H589">
        <v>1385510094</v>
      </c>
      <c r="I589" t="b">
        <v>0</v>
      </c>
      <c r="J589">
        <v>52</v>
      </c>
      <c r="K589" t="b">
        <v>0</v>
      </c>
      <c r="L589" t="s">
        <v>8275</v>
      </c>
      <c r="M589" s="4">
        <v>41</v>
      </c>
      <c r="N589" s="6">
        <v>31.85</v>
      </c>
      <c r="O589" t="s">
        <v>8322</v>
      </c>
      <c r="P589" t="s">
        <v>8324</v>
      </c>
      <c r="Q589" s="10">
        <v>41604.996458333335</v>
      </c>
      <c r="R589" s="10">
        <v>41634.996458333335</v>
      </c>
      <c r="S589" s="12">
        <f t="shared" si="9"/>
        <v>30</v>
      </c>
    </row>
    <row r="590" spans="1:19" x14ac:dyDescent="0.3">
      <c r="A590">
        <v>770</v>
      </c>
      <c r="B590" s="14">
        <v>17500</v>
      </c>
      <c r="C590" s="14">
        <v>0</v>
      </c>
      <c r="D590" s="5" t="s">
        <v>8221</v>
      </c>
      <c r="E590" t="s">
        <v>8224</v>
      </c>
      <c r="F590" t="s">
        <v>8246</v>
      </c>
      <c r="G590">
        <v>1361750369</v>
      </c>
      <c r="H590">
        <v>1358294369</v>
      </c>
      <c r="I590" t="b">
        <v>0</v>
      </c>
      <c r="J590">
        <v>0</v>
      </c>
      <c r="K590" t="b">
        <v>0</v>
      </c>
      <c r="L590" t="s">
        <v>8275</v>
      </c>
      <c r="M590" s="4">
        <v>0</v>
      </c>
      <c r="N590" s="6">
        <v>0</v>
      </c>
      <c r="O590" t="s">
        <v>8322</v>
      </c>
      <c r="P590" t="s">
        <v>8324</v>
      </c>
      <c r="Q590" s="10">
        <v>41289.999641203707</v>
      </c>
      <c r="R590" s="10">
        <v>41329.999641203707</v>
      </c>
      <c r="S590" s="12">
        <f t="shared" si="9"/>
        <v>40</v>
      </c>
    </row>
    <row r="591" spans="1:19" x14ac:dyDescent="0.3">
      <c r="A591">
        <v>771</v>
      </c>
      <c r="B591" s="14">
        <v>38000</v>
      </c>
      <c r="C591" s="14">
        <v>10</v>
      </c>
      <c r="D591" s="5" t="s">
        <v>8221</v>
      </c>
      <c r="E591" t="s">
        <v>8224</v>
      </c>
      <c r="F591" t="s">
        <v>8246</v>
      </c>
      <c r="G591">
        <v>1454183202</v>
      </c>
      <c r="H591">
        <v>1449863202</v>
      </c>
      <c r="I591" t="b">
        <v>0</v>
      </c>
      <c r="J591">
        <v>1</v>
      </c>
      <c r="K591" t="b">
        <v>0</v>
      </c>
      <c r="L591" t="s">
        <v>8275</v>
      </c>
      <c r="M591" s="4">
        <v>0</v>
      </c>
      <c r="N591" s="6">
        <v>10</v>
      </c>
      <c r="O591" t="s">
        <v>8322</v>
      </c>
      <c r="P591" t="s">
        <v>8324</v>
      </c>
      <c r="Q591" s="10">
        <v>42349.824097222227</v>
      </c>
      <c r="R591" s="10">
        <v>42399.824097222227</v>
      </c>
      <c r="S591" s="12">
        <f t="shared" si="9"/>
        <v>50</v>
      </c>
    </row>
    <row r="592" spans="1:19" x14ac:dyDescent="0.3">
      <c r="A592">
        <v>772</v>
      </c>
      <c r="B592" s="14">
        <v>1500</v>
      </c>
      <c r="C592" s="14">
        <v>50</v>
      </c>
      <c r="D592" s="5" t="s">
        <v>8221</v>
      </c>
      <c r="E592" t="s">
        <v>8224</v>
      </c>
      <c r="F592" t="s">
        <v>8246</v>
      </c>
      <c r="G592">
        <v>1257047940</v>
      </c>
      <c r="H592">
        <v>1252718519</v>
      </c>
      <c r="I592" t="b">
        <v>0</v>
      </c>
      <c r="J592">
        <v>1</v>
      </c>
      <c r="K592" t="b">
        <v>0</v>
      </c>
      <c r="L592" t="s">
        <v>8275</v>
      </c>
      <c r="M592" s="4">
        <v>3</v>
      </c>
      <c r="N592" s="6">
        <v>50</v>
      </c>
      <c r="O592" t="s">
        <v>8322</v>
      </c>
      <c r="P592" t="s">
        <v>8324</v>
      </c>
      <c r="Q592" s="10">
        <v>40068.056932870371</v>
      </c>
      <c r="R592" s="10">
        <v>40118.165972222225</v>
      </c>
      <c r="S592" s="12">
        <f t="shared" si="9"/>
        <v>50</v>
      </c>
    </row>
    <row r="593" spans="1:19" x14ac:dyDescent="0.3">
      <c r="A593">
        <v>774</v>
      </c>
      <c r="B593" s="14">
        <v>500</v>
      </c>
      <c r="C593" s="14">
        <v>351</v>
      </c>
      <c r="D593" s="5" t="s">
        <v>8221</v>
      </c>
      <c r="E593" t="s">
        <v>8224</v>
      </c>
      <c r="F593" t="s">
        <v>8246</v>
      </c>
      <c r="G593">
        <v>1393181018</v>
      </c>
      <c r="H593">
        <v>1390589018</v>
      </c>
      <c r="I593" t="b">
        <v>0</v>
      </c>
      <c r="J593">
        <v>9</v>
      </c>
      <c r="K593" t="b">
        <v>0</v>
      </c>
      <c r="L593" t="s">
        <v>8275</v>
      </c>
      <c r="M593" s="4">
        <v>70</v>
      </c>
      <c r="N593" s="6">
        <v>39</v>
      </c>
      <c r="O593" t="s">
        <v>8322</v>
      </c>
      <c r="P593" t="s">
        <v>8324</v>
      </c>
      <c r="Q593" s="10">
        <v>41663.780300925922</v>
      </c>
      <c r="R593" s="10">
        <v>41693.780300925922</v>
      </c>
      <c r="S593" s="12">
        <f t="shared" si="9"/>
        <v>30</v>
      </c>
    </row>
    <row r="594" spans="1:19" x14ac:dyDescent="0.3">
      <c r="A594">
        <v>775</v>
      </c>
      <c r="B594" s="14">
        <v>10000</v>
      </c>
      <c r="C594" s="14">
        <v>170</v>
      </c>
      <c r="D594" s="5" t="s">
        <v>8221</v>
      </c>
      <c r="E594" t="s">
        <v>8224</v>
      </c>
      <c r="F594" t="s">
        <v>8246</v>
      </c>
      <c r="G594">
        <v>1323998795</v>
      </c>
      <c r="H594">
        <v>1321406795</v>
      </c>
      <c r="I594" t="b">
        <v>0</v>
      </c>
      <c r="J594">
        <v>5</v>
      </c>
      <c r="K594" t="b">
        <v>0</v>
      </c>
      <c r="L594" t="s">
        <v>8275</v>
      </c>
      <c r="M594" s="4">
        <v>2</v>
      </c>
      <c r="N594" s="6">
        <v>34</v>
      </c>
      <c r="O594" t="s">
        <v>8322</v>
      </c>
      <c r="P594" t="s">
        <v>8324</v>
      </c>
      <c r="Q594" s="10">
        <v>40863.060127314813</v>
      </c>
      <c r="R594" s="10">
        <v>40893.060127314813</v>
      </c>
      <c r="S594" s="12">
        <f t="shared" si="9"/>
        <v>30</v>
      </c>
    </row>
    <row r="595" spans="1:19" x14ac:dyDescent="0.3">
      <c r="A595">
        <v>776</v>
      </c>
      <c r="B595" s="14">
        <v>7000</v>
      </c>
      <c r="C595" s="14">
        <v>3598</v>
      </c>
      <c r="D595" s="5" t="s">
        <v>8221</v>
      </c>
      <c r="E595" t="s">
        <v>8224</v>
      </c>
      <c r="F595" t="s">
        <v>8246</v>
      </c>
      <c r="G595">
        <v>1444539600</v>
      </c>
      <c r="H595">
        <v>1441297645</v>
      </c>
      <c r="I595" t="b">
        <v>0</v>
      </c>
      <c r="J595">
        <v>57</v>
      </c>
      <c r="K595" t="b">
        <v>0</v>
      </c>
      <c r="L595" t="s">
        <v>8275</v>
      </c>
      <c r="M595" s="4">
        <v>51</v>
      </c>
      <c r="N595" s="6">
        <v>63.12</v>
      </c>
      <c r="O595" t="s">
        <v>8322</v>
      </c>
      <c r="P595" t="s">
        <v>8324</v>
      </c>
      <c r="Q595" s="10">
        <v>42250.685706018514</v>
      </c>
      <c r="R595" s="10">
        <v>42288.208333333328</v>
      </c>
      <c r="S595" s="12">
        <f t="shared" si="9"/>
        <v>38</v>
      </c>
    </row>
    <row r="596" spans="1:19" x14ac:dyDescent="0.3">
      <c r="A596">
        <v>777</v>
      </c>
      <c r="B596" s="14">
        <v>3000</v>
      </c>
      <c r="C596" s="14">
        <v>21</v>
      </c>
      <c r="D596" s="5" t="s">
        <v>8221</v>
      </c>
      <c r="E596" t="s">
        <v>8224</v>
      </c>
      <c r="F596" t="s">
        <v>8246</v>
      </c>
      <c r="G596">
        <v>1375313577</v>
      </c>
      <c r="H596">
        <v>1372721577</v>
      </c>
      <c r="I596" t="b">
        <v>0</v>
      </c>
      <c r="J596">
        <v>3</v>
      </c>
      <c r="K596" t="b">
        <v>0</v>
      </c>
      <c r="L596" t="s">
        <v>8275</v>
      </c>
      <c r="M596" s="4">
        <v>1</v>
      </c>
      <c r="N596" s="6">
        <v>7</v>
      </c>
      <c r="O596" t="s">
        <v>8322</v>
      </c>
      <c r="P596" t="s">
        <v>8324</v>
      </c>
      <c r="Q596" s="10">
        <v>41456.981215277774</v>
      </c>
      <c r="R596" s="10">
        <v>41486.981215277774</v>
      </c>
      <c r="S596" s="12">
        <f t="shared" si="9"/>
        <v>30</v>
      </c>
    </row>
    <row r="597" spans="1:19" x14ac:dyDescent="0.3">
      <c r="A597">
        <v>778</v>
      </c>
      <c r="B597" s="14">
        <v>500</v>
      </c>
      <c r="C597" s="14">
        <v>2</v>
      </c>
      <c r="D597" s="5" t="s">
        <v>8221</v>
      </c>
      <c r="E597" t="s">
        <v>8224</v>
      </c>
      <c r="F597" t="s">
        <v>8246</v>
      </c>
      <c r="G597">
        <v>1398876680</v>
      </c>
      <c r="H597">
        <v>1396284680</v>
      </c>
      <c r="I597" t="b">
        <v>0</v>
      </c>
      <c r="J597">
        <v>1</v>
      </c>
      <c r="K597" t="b">
        <v>0</v>
      </c>
      <c r="L597" t="s">
        <v>8275</v>
      </c>
      <c r="M597" s="4">
        <v>0</v>
      </c>
      <c r="N597" s="6">
        <v>2</v>
      </c>
      <c r="O597" t="s">
        <v>8322</v>
      </c>
      <c r="P597" t="s">
        <v>8324</v>
      </c>
      <c r="Q597" s="10">
        <v>41729.702314814815</v>
      </c>
      <c r="R597" s="10">
        <v>41759.702314814815</v>
      </c>
      <c r="S597" s="12">
        <f t="shared" si="9"/>
        <v>30</v>
      </c>
    </row>
    <row r="598" spans="1:19" x14ac:dyDescent="0.3">
      <c r="A598">
        <v>779</v>
      </c>
      <c r="B598" s="14">
        <v>15000</v>
      </c>
      <c r="C598" s="14">
        <v>400</v>
      </c>
      <c r="D598" s="5" t="s">
        <v>8221</v>
      </c>
      <c r="E598" t="s">
        <v>8224</v>
      </c>
      <c r="F598" t="s">
        <v>8246</v>
      </c>
      <c r="G598">
        <v>1287115200</v>
      </c>
      <c r="H598">
        <v>1284567905</v>
      </c>
      <c r="I598" t="b">
        <v>0</v>
      </c>
      <c r="J598">
        <v>6</v>
      </c>
      <c r="K598" t="b">
        <v>0</v>
      </c>
      <c r="L598" t="s">
        <v>8275</v>
      </c>
      <c r="M598" s="4">
        <v>3</v>
      </c>
      <c r="N598" s="6">
        <v>66.67</v>
      </c>
      <c r="O598" t="s">
        <v>8322</v>
      </c>
      <c r="P598" t="s">
        <v>8324</v>
      </c>
      <c r="Q598" s="10">
        <v>40436.68408564815</v>
      </c>
      <c r="R598" s="10">
        <v>40466.166666666664</v>
      </c>
      <c r="S598" s="12">
        <f t="shared" si="9"/>
        <v>29</v>
      </c>
    </row>
    <row r="599" spans="1:19" x14ac:dyDescent="0.3">
      <c r="A599">
        <v>780</v>
      </c>
      <c r="B599" s="14">
        <v>1000</v>
      </c>
      <c r="C599" s="14">
        <v>1040</v>
      </c>
      <c r="D599" s="5" t="s">
        <v>8219</v>
      </c>
      <c r="E599" t="s">
        <v>8224</v>
      </c>
      <c r="F599" t="s">
        <v>8246</v>
      </c>
      <c r="G599">
        <v>1304439025</v>
      </c>
      <c r="H599">
        <v>1301847025</v>
      </c>
      <c r="I599" t="b">
        <v>0</v>
      </c>
      <c r="J599">
        <v>27</v>
      </c>
      <c r="K599" t="b">
        <v>1</v>
      </c>
      <c r="L599" t="s">
        <v>8276</v>
      </c>
      <c r="M599" s="4">
        <v>104</v>
      </c>
      <c r="N599" s="6">
        <v>38.520000000000003</v>
      </c>
      <c r="O599" t="s">
        <v>8325</v>
      </c>
      <c r="P599" t="s">
        <v>8326</v>
      </c>
      <c r="Q599" s="10">
        <v>40636.673900462964</v>
      </c>
      <c r="R599" s="10">
        <v>40666.673900462964</v>
      </c>
      <c r="S599" s="12">
        <f t="shared" si="9"/>
        <v>30</v>
      </c>
    </row>
    <row r="600" spans="1:19" x14ac:dyDescent="0.3">
      <c r="A600">
        <v>781</v>
      </c>
      <c r="B600" s="14">
        <v>800</v>
      </c>
      <c r="C600" s="14">
        <v>1065.23</v>
      </c>
      <c r="D600" s="5" t="s">
        <v>8219</v>
      </c>
      <c r="E600" t="s">
        <v>8224</v>
      </c>
      <c r="F600" t="s">
        <v>8246</v>
      </c>
      <c r="G600">
        <v>1370649674</v>
      </c>
      <c r="H600">
        <v>1368057674</v>
      </c>
      <c r="I600" t="b">
        <v>0</v>
      </c>
      <c r="J600">
        <v>25</v>
      </c>
      <c r="K600" t="b">
        <v>1</v>
      </c>
      <c r="L600" t="s">
        <v>8276</v>
      </c>
      <c r="M600" s="4">
        <v>133</v>
      </c>
      <c r="N600" s="6">
        <v>42.61</v>
      </c>
      <c r="O600" t="s">
        <v>8325</v>
      </c>
      <c r="P600" t="s">
        <v>8326</v>
      </c>
      <c r="Q600" s="10">
        <v>41403.000856481485</v>
      </c>
      <c r="R600" s="10">
        <v>41433.000856481485</v>
      </c>
      <c r="S600" s="12">
        <f t="shared" si="9"/>
        <v>30</v>
      </c>
    </row>
    <row r="601" spans="1:19" x14ac:dyDescent="0.3">
      <c r="A601">
        <v>782</v>
      </c>
      <c r="B601" s="14">
        <v>700</v>
      </c>
      <c r="C601" s="14">
        <v>700</v>
      </c>
      <c r="D601" s="5" t="s">
        <v>8219</v>
      </c>
      <c r="E601" t="s">
        <v>8224</v>
      </c>
      <c r="F601" t="s">
        <v>8246</v>
      </c>
      <c r="G601">
        <v>1345918302</v>
      </c>
      <c r="H601">
        <v>1343326302</v>
      </c>
      <c r="I601" t="b">
        <v>0</v>
      </c>
      <c r="J601">
        <v>14</v>
      </c>
      <c r="K601" t="b">
        <v>1</v>
      </c>
      <c r="L601" t="s">
        <v>8276</v>
      </c>
      <c r="M601" s="4">
        <v>100</v>
      </c>
      <c r="N601" s="6">
        <v>50</v>
      </c>
      <c r="O601" t="s">
        <v>8325</v>
      </c>
      <c r="P601" t="s">
        <v>8326</v>
      </c>
      <c r="Q601" s="10">
        <v>41116.758125</v>
      </c>
      <c r="R601" s="10">
        <v>41146.758125</v>
      </c>
      <c r="S601" s="12">
        <f t="shared" si="9"/>
        <v>30</v>
      </c>
    </row>
    <row r="602" spans="1:19" x14ac:dyDescent="0.3">
      <c r="A602">
        <v>783</v>
      </c>
      <c r="B602" s="14">
        <v>1500</v>
      </c>
      <c r="C602" s="14">
        <v>2222</v>
      </c>
      <c r="D602" s="5" t="s">
        <v>8219</v>
      </c>
      <c r="E602" t="s">
        <v>8224</v>
      </c>
      <c r="F602" t="s">
        <v>8246</v>
      </c>
      <c r="G602">
        <v>1335564000</v>
      </c>
      <c r="H602">
        <v>1332182049</v>
      </c>
      <c r="I602" t="b">
        <v>0</v>
      </c>
      <c r="J602">
        <v>35</v>
      </c>
      <c r="K602" t="b">
        <v>1</v>
      </c>
      <c r="L602" t="s">
        <v>8276</v>
      </c>
      <c r="M602" s="4">
        <v>148</v>
      </c>
      <c r="N602" s="6">
        <v>63.49</v>
      </c>
      <c r="O602" t="s">
        <v>8325</v>
      </c>
      <c r="P602" t="s">
        <v>8326</v>
      </c>
      <c r="Q602" s="10">
        <v>40987.773715277777</v>
      </c>
      <c r="R602" s="10">
        <v>41026.916666666664</v>
      </c>
      <c r="S602" s="12">
        <f t="shared" si="9"/>
        <v>39</v>
      </c>
    </row>
    <row r="603" spans="1:19" x14ac:dyDescent="0.3">
      <c r="A603">
        <v>784</v>
      </c>
      <c r="B603" s="14">
        <v>1000</v>
      </c>
      <c r="C603" s="14">
        <v>1025</v>
      </c>
      <c r="D603" s="5" t="s">
        <v>8219</v>
      </c>
      <c r="E603" t="s">
        <v>8224</v>
      </c>
      <c r="F603" t="s">
        <v>8246</v>
      </c>
      <c r="G603">
        <v>1395023719</v>
      </c>
      <c r="H603">
        <v>1391571319</v>
      </c>
      <c r="I603" t="b">
        <v>0</v>
      </c>
      <c r="J603">
        <v>10</v>
      </c>
      <c r="K603" t="b">
        <v>1</v>
      </c>
      <c r="L603" t="s">
        <v>8276</v>
      </c>
      <c r="M603" s="4">
        <v>103</v>
      </c>
      <c r="N603" s="6">
        <v>102.5</v>
      </c>
      <c r="O603" t="s">
        <v>8325</v>
      </c>
      <c r="P603" t="s">
        <v>8326</v>
      </c>
      <c r="Q603" s="10">
        <v>41675.149525462963</v>
      </c>
      <c r="R603" s="10">
        <v>41715.107858796298</v>
      </c>
      <c r="S603" s="12">
        <f t="shared" si="9"/>
        <v>40</v>
      </c>
    </row>
    <row r="604" spans="1:19" x14ac:dyDescent="0.3">
      <c r="A604">
        <v>785</v>
      </c>
      <c r="B604" s="14">
        <v>500</v>
      </c>
      <c r="C604" s="14">
        <v>903.14</v>
      </c>
      <c r="D604" s="5" t="s">
        <v>8219</v>
      </c>
      <c r="E604" t="s">
        <v>8224</v>
      </c>
      <c r="F604" t="s">
        <v>8246</v>
      </c>
      <c r="G604">
        <v>1362060915</v>
      </c>
      <c r="H604">
        <v>1359468915</v>
      </c>
      <c r="I604" t="b">
        <v>0</v>
      </c>
      <c r="J604">
        <v>29</v>
      </c>
      <c r="K604" t="b">
        <v>1</v>
      </c>
      <c r="L604" t="s">
        <v>8276</v>
      </c>
      <c r="M604" s="4">
        <v>181</v>
      </c>
      <c r="N604" s="6">
        <v>31.14</v>
      </c>
      <c r="O604" t="s">
        <v>8325</v>
      </c>
      <c r="P604" t="s">
        <v>8326</v>
      </c>
      <c r="Q604" s="10">
        <v>41303.593923611108</v>
      </c>
      <c r="R604" s="10">
        <v>41333.593923611108</v>
      </c>
      <c r="S604" s="12">
        <f t="shared" si="9"/>
        <v>30</v>
      </c>
    </row>
    <row r="605" spans="1:19" x14ac:dyDescent="0.3">
      <c r="A605">
        <v>786</v>
      </c>
      <c r="B605" s="14">
        <v>5000</v>
      </c>
      <c r="C605" s="14">
        <v>7140</v>
      </c>
      <c r="D605" s="5" t="s">
        <v>8219</v>
      </c>
      <c r="E605" t="s">
        <v>8224</v>
      </c>
      <c r="F605" t="s">
        <v>8246</v>
      </c>
      <c r="G605">
        <v>1336751220</v>
      </c>
      <c r="H605">
        <v>1331774434</v>
      </c>
      <c r="I605" t="b">
        <v>0</v>
      </c>
      <c r="J605">
        <v>44</v>
      </c>
      <c r="K605" t="b">
        <v>1</v>
      </c>
      <c r="L605" t="s">
        <v>8276</v>
      </c>
      <c r="M605" s="4">
        <v>143</v>
      </c>
      <c r="N605" s="6">
        <v>162.27000000000001</v>
      </c>
      <c r="O605" t="s">
        <v>8325</v>
      </c>
      <c r="P605" t="s">
        <v>8326</v>
      </c>
      <c r="Q605" s="10">
        <v>40983.055949074071</v>
      </c>
      <c r="R605" s="10">
        <v>41040.657638888886</v>
      </c>
      <c r="S605" s="12">
        <f t="shared" si="9"/>
        <v>58</v>
      </c>
    </row>
    <row r="606" spans="1:19" x14ac:dyDescent="0.3">
      <c r="A606">
        <v>787</v>
      </c>
      <c r="B606" s="14">
        <v>1200</v>
      </c>
      <c r="C606" s="14">
        <v>1370</v>
      </c>
      <c r="D606" s="5" t="s">
        <v>8219</v>
      </c>
      <c r="E606" t="s">
        <v>8224</v>
      </c>
      <c r="F606" t="s">
        <v>8246</v>
      </c>
      <c r="G606">
        <v>1383318226</v>
      </c>
      <c r="H606">
        <v>1380726226</v>
      </c>
      <c r="I606" t="b">
        <v>0</v>
      </c>
      <c r="J606">
        <v>17</v>
      </c>
      <c r="K606" t="b">
        <v>1</v>
      </c>
      <c r="L606" t="s">
        <v>8276</v>
      </c>
      <c r="M606" s="4">
        <v>114</v>
      </c>
      <c r="N606" s="6">
        <v>80.59</v>
      </c>
      <c r="O606" t="s">
        <v>8325</v>
      </c>
      <c r="P606" t="s">
        <v>8326</v>
      </c>
      <c r="Q606" s="10">
        <v>41549.627615740741</v>
      </c>
      <c r="R606" s="10">
        <v>41579.627615740741</v>
      </c>
      <c r="S606" s="12">
        <f t="shared" si="9"/>
        <v>30</v>
      </c>
    </row>
    <row r="607" spans="1:19" x14ac:dyDescent="0.3">
      <c r="A607">
        <v>788</v>
      </c>
      <c r="B607" s="14">
        <v>1000</v>
      </c>
      <c r="C607" s="14">
        <v>2035.05</v>
      </c>
      <c r="D607" s="5" t="s">
        <v>8219</v>
      </c>
      <c r="E607" t="s">
        <v>8224</v>
      </c>
      <c r="F607" t="s">
        <v>8246</v>
      </c>
      <c r="G607">
        <v>1341633540</v>
      </c>
      <c r="H607">
        <v>1338336588</v>
      </c>
      <c r="I607" t="b">
        <v>0</v>
      </c>
      <c r="J607">
        <v>34</v>
      </c>
      <c r="K607" t="b">
        <v>1</v>
      </c>
      <c r="L607" t="s">
        <v>8276</v>
      </c>
      <c r="M607" s="4">
        <v>204</v>
      </c>
      <c r="N607" s="6">
        <v>59.85</v>
      </c>
      <c r="O607" t="s">
        <v>8325</v>
      </c>
      <c r="P607" t="s">
        <v>8326</v>
      </c>
      <c r="Q607" s="10">
        <v>41059.006805555553</v>
      </c>
      <c r="R607" s="10">
        <v>41097.165972222225</v>
      </c>
      <c r="S607" s="12">
        <f t="shared" si="9"/>
        <v>38</v>
      </c>
    </row>
    <row r="608" spans="1:19" x14ac:dyDescent="0.3">
      <c r="A608">
        <v>789</v>
      </c>
      <c r="B608" s="14">
        <v>1700</v>
      </c>
      <c r="C608" s="14">
        <v>1860</v>
      </c>
      <c r="D608" s="5" t="s">
        <v>8219</v>
      </c>
      <c r="E608" t="s">
        <v>8224</v>
      </c>
      <c r="F608" t="s">
        <v>8246</v>
      </c>
      <c r="G608">
        <v>1358755140</v>
      </c>
      <c r="H608">
        <v>1357187280</v>
      </c>
      <c r="I608" t="b">
        <v>0</v>
      </c>
      <c r="J608">
        <v>14</v>
      </c>
      <c r="K608" t="b">
        <v>1</v>
      </c>
      <c r="L608" t="s">
        <v>8276</v>
      </c>
      <c r="M608" s="4">
        <v>109</v>
      </c>
      <c r="N608" s="6">
        <v>132.86000000000001</v>
      </c>
      <c r="O608" t="s">
        <v>8325</v>
      </c>
      <c r="P608" t="s">
        <v>8326</v>
      </c>
      <c r="Q608" s="10">
        <v>41277.186111111114</v>
      </c>
      <c r="R608" s="10">
        <v>41295.332638888889</v>
      </c>
      <c r="S608" s="12">
        <f t="shared" si="9"/>
        <v>18</v>
      </c>
    </row>
    <row r="609" spans="1:19" x14ac:dyDescent="0.3">
      <c r="A609">
        <v>790</v>
      </c>
      <c r="B609" s="14">
        <v>10000</v>
      </c>
      <c r="C609" s="14">
        <v>14437.46</v>
      </c>
      <c r="D609" s="5" t="s">
        <v>8219</v>
      </c>
      <c r="E609" t="s">
        <v>8224</v>
      </c>
      <c r="F609" t="s">
        <v>8246</v>
      </c>
      <c r="G609">
        <v>1359680939</v>
      </c>
      <c r="H609">
        <v>1357088939</v>
      </c>
      <c r="I609" t="b">
        <v>0</v>
      </c>
      <c r="J609">
        <v>156</v>
      </c>
      <c r="K609" t="b">
        <v>1</v>
      </c>
      <c r="L609" t="s">
        <v>8276</v>
      </c>
      <c r="M609" s="4">
        <v>144</v>
      </c>
      <c r="N609" s="6">
        <v>92.55</v>
      </c>
      <c r="O609" t="s">
        <v>8325</v>
      </c>
      <c r="P609" t="s">
        <v>8326</v>
      </c>
      <c r="Q609" s="10">
        <v>41276.047905092593</v>
      </c>
      <c r="R609" s="10">
        <v>41306.047905092593</v>
      </c>
      <c r="S609" s="12">
        <f t="shared" si="9"/>
        <v>30</v>
      </c>
    </row>
    <row r="610" spans="1:19" x14ac:dyDescent="0.3">
      <c r="A610">
        <v>791</v>
      </c>
      <c r="B610" s="14">
        <v>7500</v>
      </c>
      <c r="C610" s="14">
        <v>7790</v>
      </c>
      <c r="D610" s="5" t="s">
        <v>8219</v>
      </c>
      <c r="E610" t="s">
        <v>8224</v>
      </c>
      <c r="F610" t="s">
        <v>8246</v>
      </c>
      <c r="G610">
        <v>1384322340</v>
      </c>
      <c r="H610">
        <v>1381430646</v>
      </c>
      <c r="I610" t="b">
        <v>0</v>
      </c>
      <c r="J610">
        <v>128</v>
      </c>
      <c r="K610" t="b">
        <v>1</v>
      </c>
      <c r="L610" t="s">
        <v>8276</v>
      </c>
      <c r="M610" s="4">
        <v>104</v>
      </c>
      <c r="N610" s="6">
        <v>60.86</v>
      </c>
      <c r="O610" t="s">
        <v>8325</v>
      </c>
      <c r="P610" t="s">
        <v>8326</v>
      </c>
      <c r="Q610" s="10">
        <v>41557.780624999999</v>
      </c>
      <c r="R610" s="10">
        <v>41591.249305555553</v>
      </c>
      <c r="S610" s="12">
        <f t="shared" si="9"/>
        <v>33</v>
      </c>
    </row>
    <row r="611" spans="1:19" x14ac:dyDescent="0.3">
      <c r="A611">
        <v>792</v>
      </c>
      <c r="B611" s="14">
        <v>2500</v>
      </c>
      <c r="C611" s="14">
        <v>2511.11</v>
      </c>
      <c r="D611" s="5" t="s">
        <v>8219</v>
      </c>
      <c r="E611" t="s">
        <v>8224</v>
      </c>
      <c r="F611" t="s">
        <v>8246</v>
      </c>
      <c r="G611">
        <v>1383861483</v>
      </c>
      <c r="H611">
        <v>1381265883</v>
      </c>
      <c r="I611" t="b">
        <v>0</v>
      </c>
      <c r="J611">
        <v>60</v>
      </c>
      <c r="K611" t="b">
        <v>1</v>
      </c>
      <c r="L611" t="s">
        <v>8276</v>
      </c>
      <c r="M611" s="4">
        <v>100</v>
      </c>
      <c r="N611" s="6">
        <v>41.85</v>
      </c>
      <c r="O611" t="s">
        <v>8325</v>
      </c>
      <c r="P611" t="s">
        <v>8326</v>
      </c>
      <c r="Q611" s="10">
        <v>41555.873645833337</v>
      </c>
      <c r="R611" s="10">
        <v>41585.915312500001</v>
      </c>
      <c r="S611" s="12">
        <f t="shared" si="9"/>
        <v>30</v>
      </c>
    </row>
    <row r="612" spans="1:19" x14ac:dyDescent="0.3">
      <c r="A612">
        <v>793</v>
      </c>
      <c r="B612" s="14">
        <v>2750</v>
      </c>
      <c r="C612" s="14">
        <v>2826.43</v>
      </c>
      <c r="D612" s="5" t="s">
        <v>8219</v>
      </c>
      <c r="E612" t="s">
        <v>8224</v>
      </c>
      <c r="F612" t="s">
        <v>8246</v>
      </c>
      <c r="G612">
        <v>1372827540</v>
      </c>
      <c r="H612">
        <v>1371491244</v>
      </c>
      <c r="I612" t="b">
        <v>0</v>
      </c>
      <c r="J612">
        <v>32</v>
      </c>
      <c r="K612" t="b">
        <v>1</v>
      </c>
      <c r="L612" t="s">
        <v>8276</v>
      </c>
      <c r="M612" s="4">
        <v>103</v>
      </c>
      <c r="N612" s="6">
        <v>88.33</v>
      </c>
      <c r="O612" t="s">
        <v>8325</v>
      </c>
      <c r="P612" t="s">
        <v>8326</v>
      </c>
      <c r="Q612" s="10">
        <v>41442.741249999999</v>
      </c>
      <c r="R612" s="10">
        <v>41458.207638888889</v>
      </c>
      <c r="S612" s="12">
        <f t="shared" si="9"/>
        <v>15</v>
      </c>
    </row>
    <row r="613" spans="1:19" x14ac:dyDescent="0.3">
      <c r="A613">
        <v>794</v>
      </c>
      <c r="B613" s="14">
        <v>8000</v>
      </c>
      <c r="C613" s="14">
        <v>8425</v>
      </c>
      <c r="D613" s="5" t="s">
        <v>8219</v>
      </c>
      <c r="E613" t="s">
        <v>8224</v>
      </c>
      <c r="F613" t="s">
        <v>8246</v>
      </c>
      <c r="G613">
        <v>1315242360</v>
      </c>
      <c r="H613">
        <v>1310438737</v>
      </c>
      <c r="I613" t="b">
        <v>0</v>
      </c>
      <c r="J613">
        <v>53</v>
      </c>
      <c r="K613" t="b">
        <v>1</v>
      </c>
      <c r="L613" t="s">
        <v>8276</v>
      </c>
      <c r="M613" s="4">
        <v>105</v>
      </c>
      <c r="N613" s="6">
        <v>158.96</v>
      </c>
      <c r="O613" t="s">
        <v>8325</v>
      </c>
      <c r="P613" t="s">
        <v>8326</v>
      </c>
      <c r="Q613" s="10">
        <v>40736.115011574075</v>
      </c>
      <c r="R613" s="10">
        <v>40791.712500000001</v>
      </c>
      <c r="S613" s="12">
        <f t="shared" si="9"/>
        <v>56</v>
      </c>
    </row>
    <row r="614" spans="1:19" x14ac:dyDescent="0.3">
      <c r="A614">
        <v>795</v>
      </c>
      <c r="B614" s="14">
        <v>14000</v>
      </c>
      <c r="C614" s="14">
        <v>15650</v>
      </c>
      <c r="D614" s="5" t="s">
        <v>8219</v>
      </c>
      <c r="E614" t="s">
        <v>8224</v>
      </c>
      <c r="F614" t="s">
        <v>8246</v>
      </c>
      <c r="G614">
        <v>1333774740</v>
      </c>
      <c r="H614">
        <v>1330094566</v>
      </c>
      <c r="I614" t="b">
        <v>0</v>
      </c>
      <c r="J614">
        <v>184</v>
      </c>
      <c r="K614" t="b">
        <v>1</v>
      </c>
      <c r="L614" t="s">
        <v>8276</v>
      </c>
      <c r="M614" s="4">
        <v>112</v>
      </c>
      <c r="N614" s="6">
        <v>85.05</v>
      </c>
      <c r="O614" t="s">
        <v>8325</v>
      </c>
      <c r="P614" t="s">
        <v>8326</v>
      </c>
      <c r="Q614" s="10">
        <v>40963.613032407404</v>
      </c>
      <c r="R614" s="10">
        <v>41006.207638888889</v>
      </c>
      <c r="S614" s="12">
        <f t="shared" si="9"/>
        <v>43</v>
      </c>
    </row>
    <row r="615" spans="1:19" x14ac:dyDescent="0.3">
      <c r="A615">
        <v>796</v>
      </c>
      <c r="B615" s="14">
        <v>10000</v>
      </c>
      <c r="C615" s="14">
        <v>10135</v>
      </c>
      <c r="D615" s="5" t="s">
        <v>8219</v>
      </c>
      <c r="E615" t="s">
        <v>8224</v>
      </c>
      <c r="F615" t="s">
        <v>8246</v>
      </c>
      <c r="G615">
        <v>1379279400</v>
      </c>
      <c r="H615">
        <v>1376687485</v>
      </c>
      <c r="I615" t="b">
        <v>0</v>
      </c>
      <c r="J615">
        <v>90</v>
      </c>
      <c r="K615" t="b">
        <v>1</v>
      </c>
      <c r="L615" t="s">
        <v>8276</v>
      </c>
      <c r="M615" s="4">
        <v>101</v>
      </c>
      <c r="N615" s="6">
        <v>112.61</v>
      </c>
      <c r="O615" t="s">
        <v>8325</v>
      </c>
      <c r="P615" t="s">
        <v>8326</v>
      </c>
      <c r="Q615" s="10">
        <v>41502.882928240739</v>
      </c>
      <c r="R615" s="10">
        <v>41532.881944444445</v>
      </c>
      <c r="S615" s="12">
        <f t="shared" si="9"/>
        <v>30</v>
      </c>
    </row>
    <row r="616" spans="1:19" x14ac:dyDescent="0.3">
      <c r="A616">
        <v>797</v>
      </c>
      <c r="B616" s="14">
        <v>3000</v>
      </c>
      <c r="C616" s="14">
        <v>3226</v>
      </c>
      <c r="D616" s="5" t="s">
        <v>8219</v>
      </c>
      <c r="E616" t="s">
        <v>8224</v>
      </c>
      <c r="F616" t="s">
        <v>8246</v>
      </c>
      <c r="G616">
        <v>1335672000</v>
      </c>
      <c r="H616">
        <v>1332978688</v>
      </c>
      <c r="I616" t="b">
        <v>0</v>
      </c>
      <c r="J616">
        <v>71</v>
      </c>
      <c r="K616" t="b">
        <v>1</v>
      </c>
      <c r="L616" t="s">
        <v>8276</v>
      </c>
      <c r="M616" s="4">
        <v>108</v>
      </c>
      <c r="N616" s="6">
        <v>45.44</v>
      </c>
      <c r="O616" t="s">
        <v>8325</v>
      </c>
      <c r="P616" t="s">
        <v>8326</v>
      </c>
      <c r="Q616" s="10">
        <v>40996.994074074071</v>
      </c>
      <c r="R616" s="10">
        <v>41028.166666666664</v>
      </c>
      <c r="S616" s="12">
        <f t="shared" si="9"/>
        <v>31</v>
      </c>
    </row>
    <row r="617" spans="1:19" x14ac:dyDescent="0.3">
      <c r="A617">
        <v>798</v>
      </c>
      <c r="B617" s="14">
        <v>3500</v>
      </c>
      <c r="C617" s="14">
        <v>4021</v>
      </c>
      <c r="D617" s="5" t="s">
        <v>8219</v>
      </c>
      <c r="E617" t="s">
        <v>8224</v>
      </c>
      <c r="F617" t="s">
        <v>8246</v>
      </c>
      <c r="G617">
        <v>1412086187</v>
      </c>
      <c r="H617">
        <v>1409494187</v>
      </c>
      <c r="I617" t="b">
        <v>0</v>
      </c>
      <c r="J617">
        <v>87</v>
      </c>
      <c r="K617" t="b">
        <v>1</v>
      </c>
      <c r="L617" t="s">
        <v>8276</v>
      </c>
      <c r="M617" s="4">
        <v>115</v>
      </c>
      <c r="N617" s="6">
        <v>46.22</v>
      </c>
      <c r="O617" t="s">
        <v>8325</v>
      </c>
      <c r="P617" t="s">
        <v>8326</v>
      </c>
      <c r="Q617" s="10">
        <v>41882.590127314819</v>
      </c>
      <c r="R617" s="10">
        <v>41912.590127314819</v>
      </c>
      <c r="S617" s="12">
        <f t="shared" si="9"/>
        <v>30</v>
      </c>
    </row>
    <row r="618" spans="1:19" x14ac:dyDescent="0.3">
      <c r="A618">
        <v>799</v>
      </c>
      <c r="B618" s="14">
        <v>5000</v>
      </c>
      <c r="C618" s="14">
        <v>5001</v>
      </c>
      <c r="D618" s="5" t="s">
        <v>8219</v>
      </c>
      <c r="E618" t="s">
        <v>8224</v>
      </c>
      <c r="F618" t="s">
        <v>8246</v>
      </c>
      <c r="G618">
        <v>1335542446</v>
      </c>
      <c r="H618">
        <v>1332950446</v>
      </c>
      <c r="I618" t="b">
        <v>0</v>
      </c>
      <c r="J618">
        <v>28</v>
      </c>
      <c r="K618" t="b">
        <v>1</v>
      </c>
      <c r="L618" t="s">
        <v>8276</v>
      </c>
      <c r="M618" s="4">
        <v>100</v>
      </c>
      <c r="N618" s="6">
        <v>178.61</v>
      </c>
      <c r="O618" t="s">
        <v>8325</v>
      </c>
      <c r="P618" t="s">
        <v>8326</v>
      </c>
      <c r="Q618" s="10">
        <v>40996.667199074072</v>
      </c>
      <c r="R618" s="10">
        <v>41026.667199074072</v>
      </c>
      <c r="S618" s="12">
        <f t="shared" si="9"/>
        <v>30</v>
      </c>
    </row>
    <row r="619" spans="1:19" x14ac:dyDescent="0.3">
      <c r="A619">
        <v>801</v>
      </c>
      <c r="B619" s="14">
        <v>2000</v>
      </c>
      <c r="C619" s="14">
        <v>2230.4299999999998</v>
      </c>
      <c r="D619" s="5" t="s">
        <v>8219</v>
      </c>
      <c r="E619" t="s">
        <v>8224</v>
      </c>
      <c r="F619" t="s">
        <v>8246</v>
      </c>
      <c r="G619">
        <v>1309547120</v>
      </c>
      <c r="H619">
        <v>1306955120</v>
      </c>
      <c r="I619" t="b">
        <v>0</v>
      </c>
      <c r="J619">
        <v>51</v>
      </c>
      <c r="K619" t="b">
        <v>1</v>
      </c>
      <c r="L619" t="s">
        <v>8276</v>
      </c>
      <c r="M619" s="4">
        <v>112</v>
      </c>
      <c r="N619" s="6">
        <v>43.73</v>
      </c>
      <c r="O619" t="s">
        <v>8325</v>
      </c>
      <c r="P619" t="s">
        <v>8326</v>
      </c>
      <c r="Q619" s="10">
        <v>40695.795370370368</v>
      </c>
      <c r="R619" s="10">
        <v>40725.795370370368</v>
      </c>
      <c r="S619" s="12">
        <f t="shared" si="9"/>
        <v>30</v>
      </c>
    </row>
    <row r="620" spans="1:19" x14ac:dyDescent="0.3">
      <c r="A620">
        <v>802</v>
      </c>
      <c r="B620" s="14">
        <v>6000</v>
      </c>
      <c r="C620" s="14">
        <v>6080</v>
      </c>
      <c r="D620" s="5" t="s">
        <v>8219</v>
      </c>
      <c r="E620" t="s">
        <v>8224</v>
      </c>
      <c r="F620" t="s">
        <v>8246</v>
      </c>
      <c r="G620">
        <v>1347854700</v>
      </c>
      <c r="H620">
        <v>1343867524</v>
      </c>
      <c r="I620" t="b">
        <v>0</v>
      </c>
      <c r="J620">
        <v>75</v>
      </c>
      <c r="K620" t="b">
        <v>1</v>
      </c>
      <c r="L620" t="s">
        <v>8276</v>
      </c>
      <c r="M620" s="4">
        <v>101</v>
      </c>
      <c r="N620" s="6">
        <v>81.069999999999993</v>
      </c>
      <c r="O620" t="s">
        <v>8325</v>
      </c>
      <c r="P620" t="s">
        <v>8326</v>
      </c>
      <c r="Q620" s="10">
        <v>41123.022268518522</v>
      </c>
      <c r="R620" s="10">
        <v>41169.170138888891</v>
      </c>
      <c r="S620" s="12">
        <f t="shared" si="9"/>
        <v>46</v>
      </c>
    </row>
    <row r="621" spans="1:19" x14ac:dyDescent="0.3">
      <c r="A621">
        <v>803</v>
      </c>
      <c r="B621" s="14">
        <v>2300</v>
      </c>
      <c r="C621" s="14">
        <v>2835</v>
      </c>
      <c r="D621" s="5" t="s">
        <v>8219</v>
      </c>
      <c r="E621" t="s">
        <v>8224</v>
      </c>
      <c r="F621" t="s">
        <v>8246</v>
      </c>
      <c r="G621">
        <v>1306630800</v>
      </c>
      <c r="H621">
        <v>1304376478</v>
      </c>
      <c r="I621" t="b">
        <v>0</v>
      </c>
      <c r="J621">
        <v>38</v>
      </c>
      <c r="K621" t="b">
        <v>1</v>
      </c>
      <c r="L621" t="s">
        <v>8276</v>
      </c>
      <c r="M621" s="4">
        <v>123</v>
      </c>
      <c r="N621" s="6">
        <v>74.61</v>
      </c>
      <c r="O621" t="s">
        <v>8325</v>
      </c>
      <c r="P621" t="s">
        <v>8326</v>
      </c>
      <c r="Q621" s="10">
        <v>40665.949976851851</v>
      </c>
      <c r="R621" s="10">
        <v>40692.041666666664</v>
      </c>
      <c r="S621" s="12">
        <f t="shared" si="9"/>
        <v>26</v>
      </c>
    </row>
    <row r="622" spans="1:19" x14ac:dyDescent="0.3">
      <c r="A622">
        <v>804</v>
      </c>
      <c r="B622" s="14">
        <v>5500</v>
      </c>
      <c r="C622" s="14">
        <v>5500</v>
      </c>
      <c r="D622" s="5" t="s">
        <v>8219</v>
      </c>
      <c r="E622" t="s">
        <v>8224</v>
      </c>
      <c r="F622" t="s">
        <v>8246</v>
      </c>
      <c r="G622">
        <v>1311393540</v>
      </c>
      <c r="H622">
        <v>1309919526</v>
      </c>
      <c r="I622" t="b">
        <v>0</v>
      </c>
      <c r="J622">
        <v>18</v>
      </c>
      <c r="K622" t="b">
        <v>1</v>
      </c>
      <c r="L622" t="s">
        <v>8276</v>
      </c>
      <c r="M622" s="4">
        <v>100</v>
      </c>
      <c r="N622" s="6">
        <v>305.56</v>
      </c>
      <c r="O622" t="s">
        <v>8325</v>
      </c>
      <c r="P622" t="s">
        <v>8326</v>
      </c>
      <c r="Q622" s="10">
        <v>40730.105625000004</v>
      </c>
      <c r="R622" s="10">
        <v>40747.165972222225</v>
      </c>
      <c r="S622" s="12">
        <f t="shared" si="9"/>
        <v>17</v>
      </c>
    </row>
    <row r="623" spans="1:19" x14ac:dyDescent="0.3">
      <c r="A623">
        <v>805</v>
      </c>
      <c r="B623" s="14">
        <v>3000</v>
      </c>
      <c r="C623" s="14">
        <v>3150</v>
      </c>
      <c r="D623" s="5" t="s">
        <v>8219</v>
      </c>
      <c r="E623" t="s">
        <v>8224</v>
      </c>
      <c r="F623" t="s">
        <v>8246</v>
      </c>
      <c r="G623">
        <v>1310857200</v>
      </c>
      <c r="H623">
        <v>1306525512</v>
      </c>
      <c r="I623" t="b">
        <v>0</v>
      </c>
      <c r="J623">
        <v>54</v>
      </c>
      <c r="K623" t="b">
        <v>1</v>
      </c>
      <c r="L623" t="s">
        <v>8276</v>
      </c>
      <c r="M623" s="4">
        <v>105</v>
      </c>
      <c r="N623" s="6">
        <v>58.33</v>
      </c>
      <c r="O623" t="s">
        <v>8325</v>
      </c>
      <c r="P623" t="s">
        <v>8326</v>
      </c>
      <c r="Q623" s="10">
        <v>40690.823055555556</v>
      </c>
      <c r="R623" s="10">
        <v>40740.958333333336</v>
      </c>
      <c r="S623" s="12">
        <f t="shared" si="9"/>
        <v>50</v>
      </c>
    </row>
    <row r="624" spans="1:19" x14ac:dyDescent="0.3">
      <c r="A624">
        <v>806</v>
      </c>
      <c r="B624" s="14">
        <v>8000</v>
      </c>
      <c r="C624" s="14">
        <v>8355</v>
      </c>
      <c r="D624" s="5" t="s">
        <v>8219</v>
      </c>
      <c r="E624" t="s">
        <v>8224</v>
      </c>
      <c r="F624" t="s">
        <v>8246</v>
      </c>
      <c r="G624">
        <v>1315413339</v>
      </c>
      <c r="H624">
        <v>1312821339</v>
      </c>
      <c r="I624" t="b">
        <v>0</v>
      </c>
      <c r="J624">
        <v>71</v>
      </c>
      <c r="K624" t="b">
        <v>1</v>
      </c>
      <c r="L624" t="s">
        <v>8276</v>
      </c>
      <c r="M624" s="4">
        <v>104</v>
      </c>
      <c r="N624" s="6">
        <v>117.68</v>
      </c>
      <c r="O624" t="s">
        <v>8325</v>
      </c>
      <c r="P624" t="s">
        <v>8326</v>
      </c>
      <c r="Q624" s="10">
        <v>40763.691423611112</v>
      </c>
      <c r="R624" s="10">
        <v>40793.691423611112</v>
      </c>
      <c r="S624" s="12">
        <f t="shared" si="9"/>
        <v>30</v>
      </c>
    </row>
    <row r="625" spans="1:19" x14ac:dyDescent="0.3">
      <c r="A625">
        <v>807</v>
      </c>
      <c r="B625" s="14">
        <v>4000</v>
      </c>
      <c r="C625" s="14">
        <v>4205</v>
      </c>
      <c r="D625" s="5" t="s">
        <v>8219</v>
      </c>
      <c r="E625" t="s">
        <v>8224</v>
      </c>
      <c r="F625" t="s">
        <v>8246</v>
      </c>
      <c r="G625">
        <v>1488333600</v>
      </c>
      <c r="H625">
        <v>1485270311</v>
      </c>
      <c r="I625" t="b">
        <v>0</v>
      </c>
      <c r="J625">
        <v>57</v>
      </c>
      <c r="K625" t="b">
        <v>1</v>
      </c>
      <c r="L625" t="s">
        <v>8276</v>
      </c>
      <c r="M625" s="4">
        <v>105</v>
      </c>
      <c r="N625" s="6">
        <v>73.77</v>
      </c>
      <c r="O625" t="s">
        <v>8325</v>
      </c>
      <c r="P625" t="s">
        <v>8326</v>
      </c>
      <c r="Q625" s="10">
        <v>42759.628599537042</v>
      </c>
      <c r="R625" s="10">
        <v>42795.083333333328</v>
      </c>
      <c r="S625" s="12">
        <f t="shared" si="9"/>
        <v>35</v>
      </c>
    </row>
    <row r="626" spans="1:19" x14ac:dyDescent="0.3">
      <c r="A626">
        <v>809</v>
      </c>
      <c r="B626" s="14">
        <v>4000</v>
      </c>
      <c r="C626" s="14">
        <v>4151</v>
      </c>
      <c r="D626" s="5" t="s">
        <v>8219</v>
      </c>
      <c r="E626" t="s">
        <v>8224</v>
      </c>
      <c r="F626" t="s">
        <v>8246</v>
      </c>
      <c r="G626">
        <v>1390161630</v>
      </c>
      <c r="H626">
        <v>1387569630</v>
      </c>
      <c r="I626" t="b">
        <v>0</v>
      </c>
      <c r="J626">
        <v>52</v>
      </c>
      <c r="K626" t="b">
        <v>1</v>
      </c>
      <c r="L626" t="s">
        <v>8276</v>
      </c>
      <c r="M626" s="4">
        <v>104</v>
      </c>
      <c r="N626" s="6">
        <v>79.83</v>
      </c>
      <c r="O626" t="s">
        <v>8325</v>
      </c>
      <c r="P626" t="s">
        <v>8326</v>
      </c>
      <c r="Q626" s="10">
        <v>41628.833680555559</v>
      </c>
      <c r="R626" s="10">
        <v>41658.833680555559</v>
      </c>
      <c r="S626" s="12">
        <f t="shared" si="9"/>
        <v>30</v>
      </c>
    </row>
    <row r="627" spans="1:19" x14ac:dyDescent="0.3">
      <c r="A627">
        <v>810</v>
      </c>
      <c r="B627" s="14">
        <v>1500</v>
      </c>
      <c r="C627" s="14">
        <v>1575</v>
      </c>
      <c r="D627" s="5" t="s">
        <v>8219</v>
      </c>
      <c r="E627" t="s">
        <v>8224</v>
      </c>
      <c r="F627" t="s">
        <v>8246</v>
      </c>
      <c r="G627">
        <v>1346462462</v>
      </c>
      <c r="H627">
        <v>1343870462</v>
      </c>
      <c r="I627" t="b">
        <v>0</v>
      </c>
      <c r="J627">
        <v>27</v>
      </c>
      <c r="K627" t="b">
        <v>1</v>
      </c>
      <c r="L627" t="s">
        <v>8276</v>
      </c>
      <c r="M627" s="4">
        <v>105</v>
      </c>
      <c r="N627" s="6">
        <v>58.33</v>
      </c>
      <c r="O627" t="s">
        <v>8325</v>
      </c>
      <c r="P627" t="s">
        <v>8326</v>
      </c>
      <c r="Q627" s="10">
        <v>41123.056273148148</v>
      </c>
      <c r="R627" s="10">
        <v>41153.056273148148</v>
      </c>
      <c r="S627" s="12">
        <f t="shared" si="9"/>
        <v>30</v>
      </c>
    </row>
    <row r="628" spans="1:19" x14ac:dyDescent="0.3">
      <c r="A628">
        <v>811</v>
      </c>
      <c r="B628" s="14">
        <v>1000</v>
      </c>
      <c r="C628" s="14">
        <v>1040</v>
      </c>
      <c r="D628" s="5" t="s">
        <v>8219</v>
      </c>
      <c r="E628" t="s">
        <v>8224</v>
      </c>
      <c r="F628" t="s">
        <v>8246</v>
      </c>
      <c r="G628">
        <v>1373475120</v>
      </c>
      <c r="H628">
        <v>1371569202</v>
      </c>
      <c r="I628" t="b">
        <v>0</v>
      </c>
      <c r="J628">
        <v>12</v>
      </c>
      <c r="K628" t="b">
        <v>1</v>
      </c>
      <c r="L628" t="s">
        <v>8276</v>
      </c>
      <c r="M628" s="4">
        <v>104</v>
      </c>
      <c r="N628" s="6">
        <v>86.67</v>
      </c>
      <c r="O628" t="s">
        <v>8325</v>
      </c>
      <c r="P628" t="s">
        <v>8326</v>
      </c>
      <c r="Q628" s="10">
        <v>41443.643541666665</v>
      </c>
      <c r="R628" s="10">
        <v>41465.702777777777</v>
      </c>
      <c r="S628" s="12">
        <f t="shared" si="9"/>
        <v>22</v>
      </c>
    </row>
    <row r="629" spans="1:19" x14ac:dyDescent="0.3">
      <c r="A629">
        <v>812</v>
      </c>
      <c r="B629" s="14">
        <v>600</v>
      </c>
      <c r="C629" s="14">
        <v>911</v>
      </c>
      <c r="D629" s="5" t="s">
        <v>8219</v>
      </c>
      <c r="E629" t="s">
        <v>8224</v>
      </c>
      <c r="F629" t="s">
        <v>8246</v>
      </c>
      <c r="G629">
        <v>1362146280</v>
      </c>
      <c r="H629">
        <v>1357604752</v>
      </c>
      <c r="I629" t="b">
        <v>0</v>
      </c>
      <c r="J629">
        <v>33</v>
      </c>
      <c r="K629" t="b">
        <v>1</v>
      </c>
      <c r="L629" t="s">
        <v>8276</v>
      </c>
      <c r="M629" s="4">
        <v>152</v>
      </c>
      <c r="N629" s="6">
        <v>27.61</v>
      </c>
      <c r="O629" t="s">
        <v>8325</v>
      </c>
      <c r="P629" t="s">
        <v>8326</v>
      </c>
      <c r="Q629" s="10">
        <v>41282.017962962964</v>
      </c>
      <c r="R629" s="10">
        <v>41334.581944444442</v>
      </c>
      <c r="S629" s="12">
        <f t="shared" si="9"/>
        <v>53</v>
      </c>
    </row>
    <row r="630" spans="1:19" x14ac:dyDescent="0.3">
      <c r="A630">
        <v>813</v>
      </c>
      <c r="B630" s="14">
        <v>1500</v>
      </c>
      <c r="C630" s="14">
        <v>2399.94</v>
      </c>
      <c r="D630" s="5" t="s">
        <v>8219</v>
      </c>
      <c r="E630" t="s">
        <v>8224</v>
      </c>
      <c r="F630" t="s">
        <v>8246</v>
      </c>
      <c r="G630">
        <v>1342825365</v>
      </c>
      <c r="H630">
        <v>1340233365</v>
      </c>
      <c r="I630" t="b">
        <v>0</v>
      </c>
      <c r="J630">
        <v>96</v>
      </c>
      <c r="K630" t="b">
        <v>1</v>
      </c>
      <c r="L630" t="s">
        <v>8276</v>
      </c>
      <c r="M630" s="4">
        <v>160</v>
      </c>
      <c r="N630" s="6">
        <v>25</v>
      </c>
      <c r="O630" t="s">
        <v>8325</v>
      </c>
      <c r="P630" t="s">
        <v>8326</v>
      </c>
      <c r="Q630" s="10">
        <v>41080.960243055553</v>
      </c>
      <c r="R630" s="10">
        <v>41110.960243055553</v>
      </c>
      <c r="S630" s="12">
        <f t="shared" si="9"/>
        <v>30</v>
      </c>
    </row>
    <row r="631" spans="1:19" x14ac:dyDescent="0.3">
      <c r="A631">
        <v>814</v>
      </c>
      <c r="B631" s="14">
        <v>1000</v>
      </c>
      <c r="C631" s="14">
        <v>1273</v>
      </c>
      <c r="D631" s="5" t="s">
        <v>8219</v>
      </c>
      <c r="E631" t="s">
        <v>8224</v>
      </c>
      <c r="F631" t="s">
        <v>8246</v>
      </c>
      <c r="G631">
        <v>1306865040</v>
      </c>
      <c r="H631">
        <v>1305568201</v>
      </c>
      <c r="I631" t="b">
        <v>0</v>
      </c>
      <c r="J631">
        <v>28</v>
      </c>
      <c r="K631" t="b">
        <v>1</v>
      </c>
      <c r="L631" t="s">
        <v>8276</v>
      </c>
      <c r="M631" s="4">
        <v>127</v>
      </c>
      <c r="N631" s="6">
        <v>45.46</v>
      </c>
      <c r="O631" t="s">
        <v>8325</v>
      </c>
      <c r="P631" t="s">
        <v>8326</v>
      </c>
      <c r="Q631" s="10">
        <v>40679.743067129632</v>
      </c>
      <c r="R631" s="10">
        <v>40694.75277777778</v>
      </c>
      <c r="S631" s="12">
        <f t="shared" si="9"/>
        <v>15</v>
      </c>
    </row>
    <row r="632" spans="1:19" x14ac:dyDescent="0.3">
      <c r="A632">
        <v>815</v>
      </c>
      <c r="B632" s="14">
        <v>4000</v>
      </c>
      <c r="C632" s="14">
        <v>4280</v>
      </c>
      <c r="D632" s="5" t="s">
        <v>8219</v>
      </c>
      <c r="E632" t="s">
        <v>8224</v>
      </c>
      <c r="F632" t="s">
        <v>8246</v>
      </c>
      <c r="G632">
        <v>1414879303</v>
      </c>
      <c r="H632">
        <v>1412287303</v>
      </c>
      <c r="I632" t="b">
        <v>0</v>
      </c>
      <c r="J632">
        <v>43</v>
      </c>
      <c r="K632" t="b">
        <v>1</v>
      </c>
      <c r="L632" t="s">
        <v>8276</v>
      </c>
      <c r="M632" s="4">
        <v>107</v>
      </c>
      <c r="N632" s="6">
        <v>99.53</v>
      </c>
      <c r="O632" t="s">
        <v>8325</v>
      </c>
      <c r="P632" t="s">
        <v>8326</v>
      </c>
      <c r="Q632" s="10">
        <v>41914.917858796296</v>
      </c>
      <c r="R632" s="10">
        <v>41944.917858796296</v>
      </c>
      <c r="S632" s="12">
        <f t="shared" si="9"/>
        <v>30</v>
      </c>
    </row>
    <row r="633" spans="1:19" x14ac:dyDescent="0.3">
      <c r="A633">
        <v>816</v>
      </c>
      <c r="B633" s="14">
        <v>7000</v>
      </c>
      <c r="C633" s="14">
        <v>8058.55</v>
      </c>
      <c r="D633" s="5" t="s">
        <v>8219</v>
      </c>
      <c r="E633" t="s">
        <v>8224</v>
      </c>
      <c r="F633" t="s">
        <v>8246</v>
      </c>
      <c r="G633">
        <v>1365489000</v>
      </c>
      <c r="H633">
        <v>1362776043</v>
      </c>
      <c r="I633" t="b">
        <v>0</v>
      </c>
      <c r="J633">
        <v>205</v>
      </c>
      <c r="K633" t="b">
        <v>1</v>
      </c>
      <c r="L633" t="s">
        <v>8276</v>
      </c>
      <c r="M633" s="4">
        <v>115</v>
      </c>
      <c r="N633" s="6">
        <v>39.31</v>
      </c>
      <c r="O633" t="s">
        <v>8325</v>
      </c>
      <c r="P633" t="s">
        <v>8326</v>
      </c>
      <c r="Q633" s="10">
        <v>41341.870868055557</v>
      </c>
      <c r="R633" s="10">
        <v>41373.270833333336</v>
      </c>
      <c r="S633" s="12">
        <f t="shared" si="9"/>
        <v>31</v>
      </c>
    </row>
    <row r="634" spans="1:19" x14ac:dyDescent="0.3">
      <c r="A634">
        <v>817</v>
      </c>
      <c r="B634" s="14">
        <v>1500</v>
      </c>
      <c r="C634" s="14">
        <v>2056.66</v>
      </c>
      <c r="D634" s="5" t="s">
        <v>8219</v>
      </c>
      <c r="E634" t="s">
        <v>8224</v>
      </c>
      <c r="F634" t="s">
        <v>8246</v>
      </c>
      <c r="G634">
        <v>1331441940</v>
      </c>
      <c r="H634">
        <v>1326810211</v>
      </c>
      <c r="I634" t="b">
        <v>0</v>
      </c>
      <c r="J634">
        <v>23</v>
      </c>
      <c r="K634" t="b">
        <v>1</v>
      </c>
      <c r="L634" t="s">
        <v>8276</v>
      </c>
      <c r="M634" s="4">
        <v>137</v>
      </c>
      <c r="N634" s="6">
        <v>89.42</v>
      </c>
      <c r="O634" t="s">
        <v>8325</v>
      </c>
      <c r="P634" t="s">
        <v>8326</v>
      </c>
      <c r="Q634" s="10">
        <v>40925.599664351852</v>
      </c>
      <c r="R634" s="10">
        <v>40979.207638888889</v>
      </c>
      <c r="S634" s="12">
        <f t="shared" si="9"/>
        <v>54</v>
      </c>
    </row>
    <row r="635" spans="1:19" x14ac:dyDescent="0.3">
      <c r="A635">
        <v>818</v>
      </c>
      <c r="B635" s="14">
        <v>350</v>
      </c>
      <c r="C635" s="14">
        <v>545</v>
      </c>
      <c r="D635" s="5" t="s">
        <v>8219</v>
      </c>
      <c r="E635" t="s">
        <v>8224</v>
      </c>
      <c r="F635" t="s">
        <v>8246</v>
      </c>
      <c r="G635">
        <v>1344358860</v>
      </c>
      <c r="H635">
        <v>1343682681</v>
      </c>
      <c r="I635" t="b">
        <v>0</v>
      </c>
      <c r="J635">
        <v>19</v>
      </c>
      <c r="K635" t="b">
        <v>1</v>
      </c>
      <c r="L635" t="s">
        <v>8276</v>
      </c>
      <c r="M635" s="4">
        <v>156</v>
      </c>
      <c r="N635" s="6">
        <v>28.68</v>
      </c>
      <c r="O635" t="s">
        <v>8325</v>
      </c>
      <c r="P635" t="s">
        <v>8326</v>
      </c>
      <c r="Q635" s="10">
        <v>41120.882881944446</v>
      </c>
      <c r="R635" s="10">
        <v>41128.709027777775</v>
      </c>
      <c r="S635" s="12">
        <f t="shared" si="9"/>
        <v>8</v>
      </c>
    </row>
    <row r="636" spans="1:19" x14ac:dyDescent="0.3">
      <c r="A636">
        <v>819</v>
      </c>
      <c r="B636" s="14">
        <v>400</v>
      </c>
      <c r="C636" s="14">
        <v>435</v>
      </c>
      <c r="D636" s="5" t="s">
        <v>8219</v>
      </c>
      <c r="E636" t="s">
        <v>8224</v>
      </c>
      <c r="F636" t="s">
        <v>8246</v>
      </c>
      <c r="G636">
        <v>1387601040</v>
      </c>
      <c r="H636">
        <v>1386806254</v>
      </c>
      <c r="I636" t="b">
        <v>0</v>
      </c>
      <c r="J636">
        <v>14</v>
      </c>
      <c r="K636" t="b">
        <v>1</v>
      </c>
      <c r="L636" t="s">
        <v>8276</v>
      </c>
      <c r="M636" s="4">
        <v>109</v>
      </c>
      <c r="N636" s="6">
        <v>31.07</v>
      </c>
      <c r="O636" t="s">
        <v>8325</v>
      </c>
      <c r="P636" t="s">
        <v>8326</v>
      </c>
      <c r="Q636" s="10">
        <v>41619.998310185183</v>
      </c>
      <c r="R636" s="10">
        <v>41629.197222222225</v>
      </c>
      <c r="S636" s="12">
        <f t="shared" si="9"/>
        <v>9</v>
      </c>
    </row>
    <row r="637" spans="1:19" x14ac:dyDescent="0.3">
      <c r="A637">
        <v>820</v>
      </c>
      <c r="B637" s="14">
        <v>2000</v>
      </c>
      <c r="C637" s="14">
        <v>2681</v>
      </c>
      <c r="D637" s="5" t="s">
        <v>8219</v>
      </c>
      <c r="E637" t="s">
        <v>8224</v>
      </c>
      <c r="F637" t="s">
        <v>8246</v>
      </c>
      <c r="G637">
        <v>1402290000</v>
      </c>
      <c r="H637">
        <v>1399666342</v>
      </c>
      <c r="I637" t="b">
        <v>0</v>
      </c>
      <c r="J637">
        <v>38</v>
      </c>
      <c r="K637" t="b">
        <v>1</v>
      </c>
      <c r="L637" t="s">
        <v>8276</v>
      </c>
      <c r="M637" s="4">
        <v>134</v>
      </c>
      <c r="N637" s="6">
        <v>70.55</v>
      </c>
      <c r="O637" t="s">
        <v>8325</v>
      </c>
      <c r="P637" t="s">
        <v>8326</v>
      </c>
      <c r="Q637" s="10">
        <v>41768.841921296298</v>
      </c>
      <c r="R637" s="10">
        <v>41799.208333333336</v>
      </c>
      <c r="S637" s="12">
        <f t="shared" si="9"/>
        <v>30</v>
      </c>
    </row>
    <row r="638" spans="1:19" x14ac:dyDescent="0.3">
      <c r="A638">
        <v>821</v>
      </c>
      <c r="B638" s="14">
        <v>17482</v>
      </c>
      <c r="C638" s="14">
        <v>17482</v>
      </c>
      <c r="D638" s="5" t="s">
        <v>8219</v>
      </c>
      <c r="E638" t="s">
        <v>8224</v>
      </c>
      <c r="F638" t="s">
        <v>8246</v>
      </c>
      <c r="G638">
        <v>1430712060</v>
      </c>
      <c r="H638">
        <v>1427753265</v>
      </c>
      <c r="I638" t="b">
        <v>0</v>
      </c>
      <c r="J638">
        <v>78</v>
      </c>
      <c r="K638" t="b">
        <v>1</v>
      </c>
      <c r="L638" t="s">
        <v>8276</v>
      </c>
      <c r="M638" s="4">
        <v>100</v>
      </c>
      <c r="N638" s="6">
        <v>224.13</v>
      </c>
      <c r="O638" t="s">
        <v>8325</v>
      </c>
      <c r="P638" t="s">
        <v>8326</v>
      </c>
      <c r="Q638" s="10">
        <v>42093.922048611115</v>
      </c>
      <c r="R638" s="10">
        <v>42128.167361111111</v>
      </c>
      <c r="S638" s="12">
        <f t="shared" si="9"/>
        <v>34</v>
      </c>
    </row>
    <row r="639" spans="1:19" x14ac:dyDescent="0.3">
      <c r="A639">
        <v>822</v>
      </c>
      <c r="B639" s="14">
        <v>3000</v>
      </c>
      <c r="C639" s="14">
        <v>3575</v>
      </c>
      <c r="D639" s="5" t="s">
        <v>8219</v>
      </c>
      <c r="E639" t="s">
        <v>8224</v>
      </c>
      <c r="F639" t="s">
        <v>8246</v>
      </c>
      <c r="G639">
        <v>1349477050</v>
      </c>
      <c r="H639">
        <v>1346885050</v>
      </c>
      <c r="I639" t="b">
        <v>0</v>
      </c>
      <c r="J639">
        <v>69</v>
      </c>
      <c r="K639" t="b">
        <v>1</v>
      </c>
      <c r="L639" t="s">
        <v>8276</v>
      </c>
      <c r="M639" s="4">
        <v>119</v>
      </c>
      <c r="N639" s="6">
        <v>51.81</v>
      </c>
      <c r="O639" t="s">
        <v>8325</v>
      </c>
      <c r="P639" t="s">
        <v>8326</v>
      </c>
      <c r="Q639" s="10">
        <v>41157.947337962964</v>
      </c>
      <c r="R639" s="10">
        <v>41187.947337962964</v>
      </c>
      <c r="S639" s="12">
        <f t="shared" si="9"/>
        <v>30</v>
      </c>
    </row>
    <row r="640" spans="1:19" x14ac:dyDescent="0.3">
      <c r="A640">
        <v>823</v>
      </c>
      <c r="B640" s="14">
        <v>800</v>
      </c>
      <c r="C640" s="14">
        <v>1436</v>
      </c>
      <c r="D640" s="5" t="s">
        <v>8219</v>
      </c>
      <c r="E640" t="s">
        <v>8224</v>
      </c>
      <c r="F640" t="s">
        <v>8246</v>
      </c>
      <c r="G640">
        <v>1427062852</v>
      </c>
      <c r="H640">
        <v>1424474452</v>
      </c>
      <c r="I640" t="b">
        <v>0</v>
      </c>
      <c r="J640">
        <v>33</v>
      </c>
      <c r="K640" t="b">
        <v>1</v>
      </c>
      <c r="L640" t="s">
        <v>8276</v>
      </c>
      <c r="M640" s="4">
        <v>180</v>
      </c>
      <c r="N640" s="6">
        <v>43.52</v>
      </c>
      <c r="O640" t="s">
        <v>8325</v>
      </c>
      <c r="P640" t="s">
        <v>8326</v>
      </c>
      <c r="Q640" s="10">
        <v>42055.972824074073</v>
      </c>
      <c r="R640" s="10">
        <v>42085.931157407409</v>
      </c>
      <c r="S640" s="12">
        <f t="shared" si="9"/>
        <v>30</v>
      </c>
    </row>
    <row r="641" spans="1:19" x14ac:dyDescent="0.3">
      <c r="A641">
        <v>824</v>
      </c>
      <c r="B641" s="14">
        <v>1600</v>
      </c>
      <c r="C641" s="14">
        <v>2150.1</v>
      </c>
      <c r="D641" s="5" t="s">
        <v>8219</v>
      </c>
      <c r="E641" t="s">
        <v>8224</v>
      </c>
      <c r="F641" t="s">
        <v>8246</v>
      </c>
      <c r="G641">
        <v>1271573940</v>
      </c>
      <c r="H641">
        <v>1268459318</v>
      </c>
      <c r="I641" t="b">
        <v>0</v>
      </c>
      <c r="J641">
        <v>54</v>
      </c>
      <c r="K641" t="b">
        <v>1</v>
      </c>
      <c r="L641" t="s">
        <v>8276</v>
      </c>
      <c r="M641" s="4">
        <v>134</v>
      </c>
      <c r="N641" s="6">
        <v>39.82</v>
      </c>
      <c r="O641" t="s">
        <v>8325</v>
      </c>
      <c r="P641" t="s">
        <v>8326</v>
      </c>
      <c r="Q641" s="10">
        <v>40250.242106481484</v>
      </c>
      <c r="R641" s="10">
        <v>40286.290972222225</v>
      </c>
      <c r="S641" s="12">
        <f t="shared" si="9"/>
        <v>36</v>
      </c>
    </row>
    <row r="642" spans="1:19" x14ac:dyDescent="0.3">
      <c r="A642">
        <v>825</v>
      </c>
      <c r="B642" s="14">
        <v>12500</v>
      </c>
      <c r="C642" s="14">
        <v>12554</v>
      </c>
      <c r="D642" s="5" t="s">
        <v>8219</v>
      </c>
      <c r="E642" t="s">
        <v>8224</v>
      </c>
      <c r="F642" t="s">
        <v>8246</v>
      </c>
      <c r="G642">
        <v>1351495284</v>
      </c>
      <c r="H642">
        <v>1349335284</v>
      </c>
      <c r="I642" t="b">
        <v>0</v>
      </c>
      <c r="J642">
        <v>99</v>
      </c>
      <c r="K642" t="b">
        <v>1</v>
      </c>
      <c r="L642" t="s">
        <v>8276</v>
      </c>
      <c r="M642" s="4">
        <v>100</v>
      </c>
      <c r="N642" s="6">
        <v>126.81</v>
      </c>
      <c r="O642" t="s">
        <v>8325</v>
      </c>
      <c r="P642" t="s">
        <v>8326</v>
      </c>
      <c r="Q642" s="10">
        <v>41186.306527777779</v>
      </c>
      <c r="R642" s="10">
        <v>41211.306527777779</v>
      </c>
      <c r="S642" s="12">
        <f t="shared" si="9"/>
        <v>25</v>
      </c>
    </row>
    <row r="643" spans="1:19" x14ac:dyDescent="0.3">
      <c r="A643">
        <v>826</v>
      </c>
      <c r="B643" s="14">
        <v>5500</v>
      </c>
      <c r="C643" s="14">
        <v>5580</v>
      </c>
      <c r="D643" s="5" t="s">
        <v>8219</v>
      </c>
      <c r="E643" t="s">
        <v>8224</v>
      </c>
      <c r="F643" t="s">
        <v>8246</v>
      </c>
      <c r="G643">
        <v>1332719730</v>
      </c>
      <c r="H643">
        <v>1330908930</v>
      </c>
      <c r="I643" t="b">
        <v>0</v>
      </c>
      <c r="J643">
        <v>49</v>
      </c>
      <c r="K643" t="b">
        <v>1</v>
      </c>
      <c r="L643" t="s">
        <v>8276</v>
      </c>
      <c r="M643" s="4">
        <v>101</v>
      </c>
      <c r="N643" s="6">
        <v>113.88</v>
      </c>
      <c r="O643" t="s">
        <v>8325</v>
      </c>
      <c r="P643" t="s">
        <v>8326</v>
      </c>
      <c r="Q643" s="10">
        <v>40973.038541666669</v>
      </c>
      <c r="R643" s="10">
        <v>40993.996874999997</v>
      </c>
      <c r="S643" s="12">
        <f t="shared" ref="S643:S706" si="10">ROUND(+R643-Q643,0)</f>
        <v>21</v>
      </c>
    </row>
    <row r="644" spans="1:19" x14ac:dyDescent="0.3">
      <c r="A644">
        <v>827</v>
      </c>
      <c r="B644" s="14">
        <v>300</v>
      </c>
      <c r="C644" s="14">
        <v>310</v>
      </c>
      <c r="D644" s="5" t="s">
        <v>8219</v>
      </c>
      <c r="E644" t="s">
        <v>8224</v>
      </c>
      <c r="F644" t="s">
        <v>8246</v>
      </c>
      <c r="G644">
        <v>1329248940</v>
      </c>
      <c r="H644">
        <v>1326972107</v>
      </c>
      <c r="I644" t="b">
        <v>0</v>
      </c>
      <c r="J644">
        <v>11</v>
      </c>
      <c r="K644" t="b">
        <v>1</v>
      </c>
      <c r="L644" t="s">
        <v>8276</v>
      </c>
      <c r="M644" s="4">
        <v>103</v>
      </c>
      <c r="N644" s="6">
        <v>28.18</v>
      </c>
      <c r="O644" t="s">
        <v>8325</v>
      </c>
      <c r="P644" t="s">
        <v>8326</v>
      </c>
      <c r="Q644" s="10">
        <v>40927.473460648151</v>
      </c>
      <c r="R644" s="10">
        <v>40953.825694444444</v>
      </c>
      <c r="S644" s="12">
        <f t="shared" si="10"/>
        <v>26</v>
      </c>
    </row>
    <row r="645" spans="1:19" x14ac:dyDescent="0.3">
      <c r="A645">
        <v>828</v>
      </c>
      <c r="B645" s="14">
        <v>1300</v>
      </c>
      <c r="C645" s="14">
        <v>1391</v>
      </c>
      <c r="D645" s="5" t="s">
        <v>8219</v>
      </c>
      <c r="E645" t="s">
        <v>8224</v>
      </c>
      <c r="F645" t="s">
        <v>8246</v>
      </c>
      <c r="G645">
        <v>1340641440</v>
      </c>
      <c r="H645">
        <v>1339549982</v>
      </c>
      <c r="I645" t="b">
        <v>0</v>
      </c>
      <c r="J645">
        <v>38</v>
      </c>
      <c r="K645" t="b">
        <v>1</v>
      </c>
      <c r="L645" t="s">
        <v>8276</v>
      </c>
      <c r="M645" s="4">
        <v>107</v>
      </c>
      <c r="N645" s="6">
        <v>36.61</v>
      </c>
      <c r="O645" t="s">
        <v>8325</v>
      </c>
      <c r="P645" t="s">
        <v>8326</v>
      </c>
      <c r="Q645" s="10">
        <v>41073.050717592596</v>
      </c>
      <c r="R645" s="10">
        <v>41085.683333333334</v>
      </c>
      <c r="S645" s="12">
        <f t="shared" si="10"/>
        <v>13</v>
      </c>
    </row>
    <row r="646" spans="1:19" x14ac:dyDescent="0.3">
      <c r="A646">
        <v>830</v>
      </c>
      <c r="B646" s="14">
        <v>1800</v>
      </c>
      <c r="C646" s="14">
        <v>1941</v>
      </c>
      <c r="D646" s="5" t="s">
        <v>8219</v>
      </c>
      <c r="E646" t="s">
        <v>8224</v>
      </c>
      <c r="F646" t="s">
        <v>8246</v>
      </c>
      <c r="G646">
        <v>1363952225</v>
      </c>
      <c r="H646">
        <v>1361363825</v>
      </c>
      <c r="I646" t="b">
        <v>0</v>
      </c>
      <c r="J646">
        <v>32</v>
      </c>
      <c r="K646" t="b">
        <v>1</v>
      </c>
      <c r="L646" t="s">
        <v>8276</v>
      </c>
      <c r="M646" s="4">
        <v>108</v>
      </c>
      <c r="N646" s="6">
        <v>60.66</v>
      </c>
      <c r="O646" t="s">
        <v>8325</v>
      </c>
      <c r="P646" t="s">
        <v>8326</v>
      </c>
      <c r="Q646" s="10">
        <v>41325.525752314818</v>
      </c>
      <c r="R646" s="10">
        <v>41355.484085648146</v>
      </c>
      <c r="S646" s="12">
        <f t="shared" si="10"/>
        <v>30</v>
      </c>
    </row>
    <row r="647" spans="1:19" x14ac:dyDescent="0.3">
      <c r="A647">
        <v>831</v>
      </c>
      <c r="B647" s="14">
        <v>1500</v>
      </c>
      <c r="C647" s="14">
        <v>3500</v>
      </c>
      <c r="D647" s="5" t="s">
        <v>8219</v>
      </c>
      <c r="E647" t="s">
        <v>8224</v>
      </c>
      <c r="F647" t="s">
        <v>8246</v>
      </c>
      <c r="G647">
        <v>1335540694</v>
      </c>
      <c r="H647">
        <v>1332948694</v>
      </c>
      <c r="I647" t="b">
        <v>0</v>
      </c>
      <c r="J647">
        <v>20</v>
      </c>
      <c r="K647" t="b">
        <v>1</v>
      </c>
      <c r="L647" t="s">
        <v>8276</v>
      </c>
      <c r="M647" s="4">
        <v>233</v>
      </c>
      <c r="N647" s="6">
        <v>175</v>
      </c>
      <c r="O647" t="s">
        <v>8325</v>
      </c>
      <c r="P647" t="s">
        <v>8326</v>
      </c>
      <c r="Q647" s="10">
        <v>40996.646921296298</v>
      </c>
      <c r="R647" s="10">
        <v>41026.646921296298</v>
      </c>
      <c r="S647" s="12">
        <f t="shared" si="10"/>
        <v>30</v>
      </c>
    </row>
    <row r="648" spans="1:19" x14ac:dyDescent="0.3">
      <c r="A648">
        <v>832</v>
      </c>
      <c r="B648" s="14">
        <v>15000</v>
      </c>
      <c r="C648" s="14">
        <v>15091.06</v>
      </c>
      <c r="D648" s="5" t="s">
        <v>8219</v>
      </c>
      <c r="E648" t="s">
        <v>8224</v>
      </c>
      <c r="F648" t="s">
        <v>8246</v>
      </c>
      <c r="G648">
        <v>1327133580</v>
      </c>
      <c r="H648">
        <v>1321978335</v>
      </c>
      <c r="I648" t="b">
        <v>0</v>
      </c>
      <c r="J648">
        <v>154</v>
      </c>
      <c r="K648" t="b">
        <v>1</v>
      </c>
      <c r="L648" t="s">
        <v>8276</v>
      </c>
      <c r="M648" s="4">
        <v>101</v>
      </c>
      <c r="N648" s="6">
        <v>97.99</v>
      </c>
      <c r="O648" t="s">
        <v>8325</v>
      </c>
      <c r="P648" t="s">
        <v>8326</v>
      </c>
      <c r="Q648" s="10">
        <v>40869.675173611111</v>
      </c>
      <c r="R648" s="10">
        <v>40929.342361111114</v>
      </c>
      <c r="S648" s="12">
        <f t="shared" si="10"/>
        <v>60</v>
      </c>
    </row>
    <row r="649" spans="1:19" x14ac:dyDescent="0.3">
      <c r="A649">
        <v>833</v>
      </c>
      <c r="B649" s="14">
        <v>6000</v>
      </c>
      <c r="C649" s="14">
        <v>6100</v>
      </c>
      <c r="D649" s="5" t="s">
        <v>8219</v>
      </c>
      <c r="E649" t="s">
        <v>8224</v>
      </c>
      <c r="F649" t="s">
        <v>8246</v>
      </c>
      <c r="G649">
        <v>1397941475</v>
      </c>
      <c r="H649">
        <v>1395349475</v>
      </c>
      <c r="I649" t="b">
        <v>0</v>
      </c>
      <c r="J649">
        <v>41</v>
      </c>
      <c r="K649" t="b">
        <v>1</v>
      </c>
      <c r="L649" t="s">
        <v>8276</v>
      </c>
      <c r="M649" s="4">
        <v>102</v>
      </c>
      <c r="N649" s="6">
        <v>148.78</v>
      </c>
      <c r="O649" t="s">
        <v>8325</v>
      </c>
      <c r="P649" t="s">
        <v>8326</v>
      </c>
      <c r="Q649" s="10">
        <v>41718.878182870372</v>
      </c>
      <c r="R649" s="10">
        <v>41748.878182870372</v>
      </c>
      <c r="S649" s="12">
        <f t="shared" si="10"/>
        <v>30</v>
      </c>
    </row>
    <row r="650" spans="1:19" x14ac:dyDescent="0.3">
      <c r="A650">
        <v>834</v>
      </c>
      <c r="B650" s="14">
        <v>5500</v>
      </c>
      <c r="C650" s="14">
        <v>7206</v>
      </c>
      <c r="D650" s="5" t="s">
        <v>8219</v>
      </c>
      <c r="E650" t="s">
        <v>8224</v>
      </c>
      <c r="F650" t="s">
        <v>8246</v>
      </c>
      <c r="G650">
        <v>1372651140</v>
      </c>
      <c r="H650">
        <v>1369770292</v>
      </c>
      <c r="I650" t="b">
        <v>0</v>
      </c>
      <c r="J650">
        <v>75</v>
      </c>
      <c r="K650" t="b">
        <v>1</v>
      </c>
      <c r="L650" t="s">
        <v>8276</v>
      </c>
      <c r="M650" s="4">
        <v>131</v>
      </c>
      <c r="N650" s="6">
        <v>96.08</v>
      </c>
      <c r="O650" t="s">
        <v>8325</v>
      </c>
      <c r="P650" t="s">
        <v>8326</v>
      </c>
      <c r="Q650" s="10">
        <v>41422.822824074072</v>
      </c>
      <c r="R650" s="10">
        <v>41456.165972222225</v>
      </c>
      <c r="S650" s="12">
        <f t="shared" si="10"/>
        <v>33</v>
      </c>
    </row>
    <row r="651" spans="1:19" x14ac:dyDescent="0.3">
      <c r="A651">
        <v>835</v>
      </c>
      <c r="B651" s="14">
        <v>2000</v>
      </c>
      <c r="C651" s="14">
        <v>2345</v>
      </c>
      <c r="D651" s="5" t="s">
        <v>8219</v>
      </c>
      <c r="E651" t="s">
        <v>8224</v>
      </c>
      <c r="F651" t="s">
        <v>8246</v>
      </c>
      <c r="G651">
        <v>1337396400</v>
      </c>
      <c r="H651">
        <v>1333709958</v>
      </c>
      <c r="I651" t="b">
        <v>0</v>
      </c>
      <c r="J651">
        <v>40</v>
      </c>
      <c r="K651" t="b">
        <v>1</v>
      </c>
      <c r="L651" t="s">
        <v>8276</v>
      </c>
      <c r="M651" s="4">
        <v>117</v>
      </c>
      <c r="N651" s="6">
        <v>58.63</v>
      </c>
      <c r="O651" t="s">
        <v>8325</v>
      </c>
      <c r="P651" t="s">
        <v>8326</v>
      </c>
      <c r="Q651" s="10">
        <v>41005.45784722222</v>
      </c>
      <c r="R651" s="10">
        <v>41048.125</v>
      </c>
      <c r="S651" s="12">
        <f t="shared" si="10"/>
        <v>43</v>
      </c>
    </row>
    <row r="652" spans="1:19" x14ac:dyDescent="0.3">
      <c r="A652">
        <v>836</v>
      </c>
      <c r="B652" s="14">
        <v>5000</v>
      </c>
      <c r="C652" s="14">
        <v>5046.5200000000004</v>
      </c>
      <c r="D652" s="5" t="s">
        <v>8219</v>
      </c>
      <c r="E652" t="s">
        <v>8224</v>
      </c>
      <c r="F652" t="s">
        <v>8246</v>
      </c>
      <c r="G652">
        <v>1381108918</v>
      </c>
      <c r="H652">
        <v>1378516918</v>
      </c>
      <c r="I652" t="b">
        <v>0</v>
      </c>
      <c r="J652">
        <v>46</v>
      </c>
      <c r="K652" t="b">
        <v>1</v>
      </c>
      <c r="L652" t="s">
        <v>8276</v>
      </c>
      <c r="M652" s="4">
        <v>101</v>
      </c>
      <c r="N652" s="6">
        <v>109.71</v>
      </c>
      <c r="O652" t="s">
        <v>8325</v>
      </c>
      <c r="P652" t="s">
        <v>8326</v>
      </c>
      <c r="Q652" s="10">
        <v>41524.056921296295</v>
      </c>
      <c r="R652" s="10">
        <v>41554.056921296295</v>
      </c>
      <c r="S652" s="12">
        <f t="shared" si="10"/>
        <v>30</v>
      </c>
    </row>
    <row r="653" spans="1:19" x14ac:dyDescent="0.3">
      <c r="A653">
        <v>837</v>
      </c>
      <c r="B653" s="14">
        <v>2500</v>
      </c>
      <c r="C653" s="14">
        <v>3045</v>
      </c>
      <c r="D653" s="5" t="s">
        <v>8219</v>
      </c>
      <c r="E653" t="s">
        <v>8224</v>
      </c>
      <c r="F653" t="s">
        <v>8246</v>
      </c>
      <c r="G653">
        <v>1398988662</v>
      </c>
      <c r="H653">
        <v>1396396662</v>
      </c>
      <c r="I653" t="b">
        <v>0</v>
      </c>
      <c r="J653">
        <v>62</v>
      </c>
      <c r="K653" t="b">
        <v>1</v>
      </c>
      <c r="L653" t="s">
        <v>8276</v>
      </c>
      <c r="M653" s="4">
        <v>122</v>
      </c>
      <c r="N653" s="6">
        <v>49.11</v>
      </c>
      <c r="O653" t="s">
        <v>8325</v>
      </c>
      <c r="P653" t="s">
        <v>8326</v>
      </c>
      <c r="Q653" s="10">
        <v>41730.998402777775</v>
      </c>
      <c r="R653" s="10">
        <v>41760.998402777775</v>
      </c>
      <c r="S653" s="12">
        <f t="shared" si="10"/>
        <v>30</v>
      </c>
    </row>
    <row r="654" spans="1:19" x14ac:dyDescent="0.3">
      <c r="A654">
        <v>838</v>
      </c>
      <c r="B654" s="14">
        <v>2000</v>
      </c>
      <c r="C654" s="14">
        <v>2908</v>
      </c>
      <c r="D654" s="5" t="s">
        <v>8219</v>
      </c>
      <c r="E654" t="s">
        <v>8224</v>
      </c>
      <c r="F654" t="s">
        <v>8246</v>
      </c>
      <c r="G654">
        <v>1326835985</v>
      </c>
      <c r="H654">
        <v>1324243985</v>
      </c>
      <c r="I654" t="b">
        <v>0</v>
      </c>
      <c r="J654">
        <v>61</v>
      </c>
      <c r="K654" t="b">
        <v>1</v>
      </c>
      <c r="L654" t="s">
        <v>8276</v>
      </c>
      <c r="M654" s="4">
        <v>145</v>
      </c>
      <c r="N654" s="6">
        <v>47.67</v>
      </c>
      <c r="O654" t="s">
        <v>8325</v>
      </c>
      <c r="P654" t="s">
        <v>8326</v>
      </c>
      <c r="Q654" s="10">
        <v>40895.897974537038</v>
      </c>
      <c r="R654" s="10">
        <v>40925.897974537038</v>
      </c>
      <c r="S654" s="12">
        <f t="shared" si="10"/>
        <v>30</v>
      </c>
    </row>
    <row r="655" spans="1:19" x14ac:dyDescent="0.3">
      <c r="A655">
        <v>839</v>
      </c>
      <c r="B655" s="14">
        <v>5000</v>
      </c>
      <c r="C655" s="14">
        <v>5830.83</v>
      </c>
      <c r="D655" s="5" t="s">
        <v>8219</v>
      </c>
      <c r="E655" t="s">
        <v>8224</v>
      </c>
      <c r="F655" t="s">
        <v>8246</v>
      </c>
      <c r="G655">
        <v>1348337956</v>
      </c>
      <c r="H655">
        <v>1345745956</v>
      </c>
      <c r="I655" t="b">
        <v>0</v>
      </c>
      <c r="J655">
        <v>96</v>
      </c>
      <c r="K655" t="b">
        <v>1</v>
      </c>
      <c r="L655" t="s">
        <v>8276</v>
      </c>
      <c r="M655" s="4">
        <v>117</v>
      </c>
      <c r="N655" s="6">
        <v>60.74</v>
      </c>
      <c r="O655" t="s">
        <v>8325</v>
      </c>
      <c r="P655" t="s">
        <v>8326</v>
      </c>
      <c r="Q655" s="10">
        <v>41144.763379629629</v>
      </c>
      <c r="R655" s="10">
        <v>41174.763379629629</v>
      </c>
      <c r="S655" s="12">
        <f t="shared" si="10"/>
        <v>30</v>
      </c>
    </row>
    <row r="656" spans="1:19" x14ac:dyDescent="0.3">
      <c r="A656">
        <v>840</v>
      </c>
      <c r="B656" s="14">
        <v>10000</v>
      </c>
      <c r="C656" s="14">
        <v>12041.66</v>
      </c>
      <c r="D656" s="5" t="s">
        <v>8219</v>
      </c>
      <c r="E656" t="s">
        <v>8224</v>
      </c>
      <c r="F656" t="s">
        <v>8246</v>
      </c>
      <c r="G656">
        <v>1474694787</v>
      </c>
      <c r="H656">
        <v>1472102787</v>
      </c>
      <c r="I656" t="b">
        <v>0</v>
      </c>
      <c r="J656">
        <v>190</v>
      </c>
      <c r="K656" t="b">
        <v>1</v>
      </c>
      <c r="L656" t="s">
        <v>8277</v>
      </c>
      <c r="M656" s="4">
        <v>120</v>
      </c>
      <c r="N656" s="6">
        <v>63.38</v>
      </c>
      <c r="O656" t="s">
        <v>8325</v>
      </c>
      <c r="P656" t="s">
        <v>8327</v>
      </c>
      <c r="Q656" s="10">
        <v>42607.226701388892</v>
      </c>
      <c r="R656" s="10">
        <v>42637.226701388892</v>
      </c>
      <c r="S656" s="12">
        <f t="shared" si="10"/>
        <v>30</v>
      </c>
    </row>
    <row r="657" spans="1:19" x14ac:dyDescent="0.3">
      <c r="A657">
        <v>841</v>
      </c>
      <c r="B657" s="14">
        <v>5000</v>
      </c>
      <c r="C657" s="14">
        <v>5066</v>
      </c>
      <c r="D657" s="5" t="s">
        <v>8219</v>
      </c>
      <c r="E657" t="s">
        <v>8224</v>
      </c>
      <c r="F657" t="s">
        <v>8246</v>
      </c>
      <c r="G657">
        <v>1415653663</v>
      </c>
      <c r="H657">
        <v>1413058063</v>
      </c>
      <c r="I657" t="b">
        <v>1</v>
      </c>
      <c r="J657">
        <v>94</v>
      </c>
      <c r="K657" t="b">
        <v>1</v>
      </c>
      <c r="L657" t="s">
        <v>8277</v>
      </c>
      <c r="M657" s="4">
        <v>101</v>
      </c>
      <c r="N657" s="6">
        <v>53.89</v>
      </c>
      <c r="O657" t="s">
        <v>8325</v>
      </c>
      <c r="P657" t="s">
        <v>8327</v>
      </c>
      <c r="Q657" s="10">
        <v>41923.838692129626</v>
      </c>
      <c r="R657" s="10">
        <v>41953.88035879629</v>
      </c>
      <c r="S657" s="12">
        <f t="shared" si="10"/>
        <v>30</v>
      </c>
    </row>
    <row r="658" spans="1:19" x14ac:dyDescent="0.3">
      <c r="A658">
        <v>843</v>
      </c>
      <c r="B658" s="14">
        <v>3000</v>
      </c>
      <c r="C658" s="14">
        <v>8014</v>
      </c>
      <c r="D658" s="5" t="s">
        <v>8219</v>
      </c>
      <c r="E658" t="s">
        <v>8224</v>
      </c>
      <c r="F658" t="s">
        <v>8246</v>
      </c>
      <c r="G658">
        <v>1481184000</v>
      </c>
      <c r="H658">
        <v>1479708680</v>
      </c>
      <c r="I658" t="b">
        <v>0</v>
      </c>
      <c r="J658">
        <v>127</v>
      </c>
      <c r="K658" t="b">
        <v>1</v>
      </c>
      <c r="L658" t="s">
        <v>8277</v>
      </c>
      <c r="M658" s="4">
        <v>267</v>
      </c>
      <c r="N658" s="6">
        <v>63.1</v>
      </c>
      <c r="O658" t="s">
        <v>8325</v>
      </c>
      <c r="P658" t="s">
        <v>8327</v>
      </c>
      <c r="Q658" s="10">
        <v>42695.257870370369</v>
      </c>
      <c r="R658" s="10">
        <v>42712.333333333328</v>
      </c>
      <c r="S658" s="12">
        <f t="shared" si="10"/>
        <v>17</v>
      </c>
    </row>
    <row r="659" spans="1:19" x14ac:dyDescent="0.3">
      <c r="A659">
        <v>844</v>
      </c>
      <c r="B659" s="14">
        <v>3000</v>
      </c>
      <c r="C659" s="14">
        <v>5824</v>
      </c>
      <c r="D659" s="5" t="s">
        <v>8219</v>
      </c>
      <c r="E659" t="s">
        <v>8224</v>
      </c>
      <c r="F659" t="s">
        <v>8246</v>
      </c>
      <c r="G659">
        <v>1414817940</v>
      </c>
      <c r="H659">
        <v>1411489552</v>
      </c>
      <c r="I659" t="b">
        <v>1</v>
      </c>
      <c r="J659">
        <v>159</v>
      </c>
      <c r="K659" t="b">
        <v>1</v>
      </c>
      <c r="L659" t="s">
        <v>8277</v>
      </c>
      <c r="M659" s="4">
        <v>194</v>
      </c>
      <c r="N659" s="6">
        <v>36.630000000000003</v>
      </c>
      <c r="O659" t="s">
        <v>8325</v>
      </c>
      <c r="P659" t="s">
        <v>8327</v>
      </c>
      <c r="Q659" s="10">
        <v>41905.684629629628</v>
      </c>
      <c r="R659" s="10">
        <v>41944.207638888889</v>
      </c>
      <c r="S659" s="12">
        <f t="shared" si="10"/>
        <v>39</v>
      </c>
    </row>
    <row r="660" spans="1:19" x14ac:dyDescent="0.3">
      <c r="A660">
        <v>845</v>
      </c>
      <c r="B660" s="14">
        <v>5000</v>
      </c>
      <c r="C660" s="14">
        <v>6019.01</v>
      </c>
      <c r="D660" s="5" t="s">
        <v>8219</v>
      </c>
      <c r="E660" t="s">
        <v>8224</v>
      </c>
      <c r="F660" t="s">
        <v>8246</v>
      </c>
      <c r="G660">
        <v>1473047940</v>
      </c>
      <c r="H660">
        <v>1469595396</v>
      </c>
      <c r="I660" t="b">
        <v>0</v>
      </c>
      <c r="J660">
        <v>177</v>
      </c>
      <c r="K660" t="b">
        <v>1</v>
      </c>
      <c r="L660" t="s">
        <v>8277</v>
      </c>
      <c r="M660" s="4">
        <v>120</v>
      </c>
      <c r="N660" s="6">
        <v>34.01</v>
      </c>
      <c r="O660" t="s">
        <v>8325</v>
      </c>
      <c r="P660" t="s">
        <v>8327</v>
      </c>
      <c r="Q660" s="10">
        <v>42578.205972222218</v>
      </c>
      <c r="R660" s="10">
        <v>42618.165972222225</v>
      </c>
      <c r="S660" s="12">
        <f t="shared" si="10"/>
        <v>40</v>
      </c>
    </row>
    <row r="661" spans="1:19" x14ac:dyDescent="0.3">
      <c r="A661">
        <v>847</v>
      </c>
      <c r="B661" s="14">
        <v>10</v>
      </c>
      <c r="C661" s="14">
        <v>10</v>
      </c>
      <c r="D661" s="5" t="s">
        <v>8219</v>
      </c>
      <c r="E661" t="s">
        <v>8224</v>
      </c>
      <c r="F661" t="s">
        <v>8246</v>
      </c>
      <c r="G661">
        <v>1436555376</v>
      </c>
      <c r="H661">
        <v>1433963376</v>
      </c>
      <c r="I661" t="b">
        <v>0</v>
      </c>
      <c r="J661">
        <v>1</v>
      </c>
      <c r="K661" t="b">
        <v>1</v>
      </c>
      <c r="L661" t="s">
        <v>8277</v>
      </c>
      <c r="M661" s="4">
        <v>100</v>
      </c>
      <c r="N661" s="6">
        <v>10</v>
      </c>
      <c r="O661" t="s">
        <v>8325</v>
      </c>
      <c r="P661" t="s">
        <v>8327</v>
      </c>
      <c r="Q661" s="10">
        <v>42165.79833333334</v>
      </c>
      <c r="R661" s="10">
        <v>42195.79833333334</v>
      </c>
      <c r="S661" s="12">
        <f t="shared" si="10"/>
        <v>30</v>
      </c>
    </row>
    <row r="662" spans="1:19" x14ac:dyDescent="0.3">
      <c r="A662">
        <v>848</v>
      </c>
      <c r="B662" s="14">
        <v>300</v>
      </c>
      <c r="C662" s="14">
        <v>300</v>
      </c>
      <c r="D662" s="5" t="s">
        <v>8219</v>
      </c>
      <c r="E662" t="s">
        <v>8224</v>
      </c>
      <c r="F662" t="s">
        <v>8246</v>
      </c>
      <c r="G662">
        <v>1429038033</v>
      </c>
      <c r="H662">
        <v>1426446033</v>
      </c>
      <c r="I662" t="b">
        <v>0</v>
      </c>
      <c r="J662">
        <v>16</v>
      </c>
      <c r="K662" t="b">
        <v>1</v>
      </c>
      <c r="L662" t="s">
        <v>8277</v>
      </c>
      <c r="M662" s="4">
        <v>100</v>
      </c>
      <c r="N662" s="6">
        <v>18.75</v>
      </c>
      <c r="O662" t="s">
        <v>8325</v>
      </c>
      <c r="P662" t="s">
        <v>8327</v>
      </c>
      <c r="Q662" s="10">
        <v>42078.792048611111</v>
      </c>
      <c r="R662" s="10">
        <v>42108.792048611111</v>
      </c>
      <c r="S662" s="12">
        <f t="shared" si="10"/>
        <v>30</v>
      </c>
    </row>
    <row r="663" spans="1:19" x14ac:dyDescent="0.3">
      <c r="A663">
        <v>849</v>
      </c>
      <c r="B663" s="14">
        <v>4000</v>
      </c>
      <c r="C663" s="14">
        <v>4796</v>
      </c>
      <c r="D663" s="5" t="s">
        <v>8219</v>
      </c>
      <c r="E663" t="s">
        <v>8224</v>
      </c>
      <c r="F663" t="s">
        <v>8246</v>
      </c>
      <c r="G663">
        <v>1426473264</v>
      </c>
      <c r="H663">
        <v>1424057664</v>
      </c>
      <c r="I663" t="b">
        <v>0</v>
      </c>
      <c r="J663">
        <v>115</v>
      </c>
      <c r="K663" t="b">
        <v>1</v>
      </c>
      <c r="L663" t="s">
        <v>8277</v>
      </c>
      <c r="M663" s="4">
        <v>120</v>
      </c>
      <c r="N663" s="6">
        <v>41.7</v>
      </c>
      <c r="O663" t="s">
        <v>8325</v>
      </c>
      <c r="P663" t="s">
        <v>8327</v>
      </c>
      <c r="Q663" s="10">
        <v>42051.148888888885</v>
      </c>
      <c r="R663" s="10">
        <v>42079.107222222221</v>
      </c>
      <c r="S663" s="12">
        <f t="shared" si="10"/>
        <v>28</v>
      </c>
    </row>
    <row r="664" spans="1:19" x14ac:dyDescent="0.3">
      <c r="A664">
        <v>850</v>
      </c>
      <c r="B664" s="14">
        <v>4000</v>
      </c>
      <c r="C664" s="14">
        <v>6207</v>
      </c>
      <c r="D664" s="5" t="s">
        <v>8219</v>
      </c>
      <c r="E664" t="s">
        <v>8224</v>
      </c>
      <c r="F664" t="s">
        <v>8246</v>
      </c>
      <c r="G664">
        <v>1461560340</v>
      </c>
      <c r="H664">
        <v>1458762717</v>
      </c>
      <c r="I664" t="b">
        <v>0</v>
      </c>
      <c r="J664">
        <v>133</v>
      </c>
      <c r="K664" t="b">
        <v>1</v>
      </c>
      <c r="L664" t="s">
        <v>8277</v>
      </c>
      <c r="M664" s="4">
        <v>155</v>
      </c>
      <c r="N664" s="6">
        <v>46.67</v>
      </c>
      <c r="O664" t="s">
        <v>8325</v>
      </c>
      <c r="P664" t="s">
        <v>8327</v>
      </c>
      <c r="Q664" s="10">
        <v>42452.827743055561</v>
      </c>
      <c r="R664" s="10">
        <v>42485.207638888889</v>
      </c>
      <c r="S664" s="12">
        <f t="shared" si="10"/>
        <v>32</v>
      </c>
    </row>
    <row r="665" spans="1:19" x14ac:dyDescent="0.3">
      <c r="A665">
        <v>852</v>
      </c>
      <c r="B665" s="14">
        <v>3500</v>
      </c>
      <c r="C665" s="14">
        <v>3674</v>
      </c>
      <c r="D665" s="5" t="s">
        <v>8219</v>
      </c>
      <c r="E665" t="s">
        <v>8224</v>
      </c>
      <c r="F665" t="s">
        <v>8246</v>
      </c>
      <c r="G665">
        <v>1477342800</v>
      </c>
      <c r="H665">
        <v>1476386395</v>
      </c>
      <c r="I665" t="b">
        <v>0</v>
      </c>
      <c r="J665">
        <v>62</v>
      </c>
      <c r="K665" t="b">
        <v>1</v>
      </c>
      <c r="L665" t="s">
        <v>8277</v>
      </c>
      <c r="M665" s="4">
        <v>105</v>
      </c>
      <c r="N665" s="6">
        <v>59.26</v>
      </c>
      <c r="O665" t="s">
        <v>8325</v>
      </c>
      <c r="P665" t="s">
        <v>8327</v>
      </c>
      <c r="Q665" s="10">
        <v>42656.805497685185</v>
      </c>
      <c r="R665" s="10">
        <v>42667.875</v>
      </c>
      <c r="S665" s="12">
        <f t="shared" si="10"/>
        <v>11</v>
      </c>
    </row>
    <row r="666" spans="1:19" x14ac:dyDescent="0.3">
      <c r="A666">
        <v>853</v>
      </c>
      <c r="B666" s="14">
        <v>300</v>
      </c>
      <c r="C666" s="14">
        <v>300</v>
      </c>
      <c r="D666" s="5" t="s">
        <v>8219</v>
      </c>
      <c r="E666" t="s">
        <v>8224</v>
      </c>
      <c r="F666" t="s">
        <v>8246</v>
      </c>
      <c r="G666">
        <v>1424116709</v>
      </c>
      <c r="H666">
        <v>1421524709</v>
      </c>
      <c r="I666" t="b">
        <v>0</v>
      </c>
      <c r="J666">
        <v>10</v>
      </c>
      <c r="K666" t="b">
        <v>1</v>
      </c>
      <c r="L666" t="s">
        <v>8277</v>
      </c>
      <c r="M666" s="4">
        <v>100</v>
      </c>
      <c r="N666" s="6">
        <v>30</v>
      </c>
      <c r="O666" t="s">
        <v>8325</v>
      </c>
      <c r="P666" t="s">
        <v>8327</v>
      </c>
      <c r="Q666" s="10">
        <v>42021.832280092596</v>
      </c>
      <c r="R666" s="10">
        <v>42051.832280092596</v>
      </c>
      <c r="S666" s="12">
        <f t="shared" si="10"/>
        <v>30</v>
      </c>
    </row>
    <row r="667" spans="1:19" x14ac:dyDescent="0.3">
      <c r="A667">
        <v>854</v>
      </c>
      <c r="B667" s="14">
        <v>27800</v>
      </c>
      <c r="C667" s="14">
        <v>32865.300000000003</v>
      </c>
      <c r="D667" s="5" t="s">
        <v>8219</v>
      </c>
      <c r="E667" t="s">
        <v>8224</v>
      </c>
      <c r="F667" t="s">
        <v>8246</v>
      </c>
      <c r="G667">
        <v>1482901546</v>
      </c>
      <c r="H667">
        <v>1480309546</v>
      </c>
      <c r="I667" t="b">
        <v>0</v>
      </c>
      <c r="J667">
        <v>499</v>
      </c>
      <c r="K667" t="b">
        <v>1</v>
      </c>
      <c r="L667" t="s">
        <v>8277</v>
      </c>
      <c r="M667" s="4">
        <v>118</v>
      </c>
      <c r="N667" s="6">
        <v>65.86</v>
      </c>
      <c r="O667" t="s">
        <v>8325</v>
      </c>
      <c r="P667" t="s">
        <v>8327</v>
      </c>
      <c r="Q667" s="10">
        <v>42702.212337962963</v>
      </c>
      <c r="R667" s="10">
        <v>42732.212337962963</v>
      </c>
      <c r="S667" s="12">
        <f t="shared" si="10"/>
        <v>30</v>
      </c>
    </row>
    <row r="668" spans="1:19" x14ac:dyDescent="0.3">
      <c r="A668">
        <v>855</v>
      </c>
      <c r="B668" s="14">
        <v>1450</v>
      </c>
      <c r="C668" s="14">
        <v>1500</v>
      </c>
      <c r="D668" s="5" t="s">
        <v>8219</v>
      </c>
      <c r="E668" t="s">
        <v>8224</v>
      </c>
      <c r="F668" t="s">
        <v>8246</v>
      </c>
      <c r="G668">
        <v>1469329217</v>
      </c>
      <c r="H668">
        <v>1466737217</v>
      </c>
      <c r="I668" t="b">
        <v>0</v>
      </c>
      <c r="J668">
        <v>47</v>
      </c>
      <c r="K668" t="b">
        <v>1</v>
      </c>
      <c r="L668" t="s">
        <v>8277</v>
      </c>
      <c r="M668" s="4">
        <v>103</v>
      </c>
      <c r="N668" s="6">
        <v>31.91</v>
      </c>
      <c r="O668" t="s">
        <v>8325</v>
      </c>
      <c r="P668" t="s">
        <v>8327</v>
      </c>
      <c r="Q668" s="10">
        <v>42545.125196759262</v>
      </c>
      <c r="R668" s="10">
        <v>42575.125196759262</v>
      </c>
      <c r="S668" s="12">
        <f t="shared" si="10"/>
        <v>30</v>
      </c>
    </row>
    <row r="669" spans="1:19" x14ac:dyDescent="0.3">
      <c r="A669">
        <v>859</v>
      </c>
      <c r="B669" s="14">
        <v>4000</v>
      </c>
      <c r="C669" s="14">
        <v>4187</v>
      </c>
      <c r="D669" s="5" t="s">
        <v>8219</v>
      </c>
      <c r="E669" t="s">
        <v>8224</v>
      </c>
      <c r="F669" t="s">
        <v>8246</v>
      </c>
      <c r="G669">
        <v>1433376000</v>
      </c>
      <c r="H669">
        <v>1430768468</v>
      </c>
      <c r="I669" t="b">
        <v>0</v>
      </c>
      <c r="J669">
        <v>98</v>
      </c>
      <c r="K669" t="b">
        <v>1</v>
      </c>
      <c r="L669" t="s">
        <v>8277</v>
      </c>
      <c r="M669" s="4">
        <v>105</v>
      </c>
      <c r="N669" s="6">
        <v>42.72</v>
      </c>
      <c r="O669" t="s">
        <v>8325</v>
      </c>
      <c r="P669" t="s">
        <v>8327</v>
      </c>
      <c r="Q669" s="10">
        <v>42128.820231481484</v>
      </c>
      <c r="R669" s="10">
        <v>42159</v>
      </c>
      <c r="S669" s="12">
        <f t="shared" si="10"/>
        <v>30</v>
      </c>
    </row>
    <row r="670" spans="1:19" x14ac:dyDescent="0.3">
      <c r="A670">
        <v>860</v>
      </c>
      <c r="B670" s="14">
        <v>14000</v>
      </c>
      <c r="C670" s="14">
        <v>2540</v>
      </c>
      <c r="D670" s="5" t="s">
        <v>8221</v>
      </c>
      <c r="E670" t="s">
        <v>8224</v>
      </c>
      <c r="F670" t="s">
        <v>8246</v>
      </c>
      <c r="G670">
        <v>1385123713</v>
      </c>
      <c r="H670">
        <v>1382528113</v>
      </c>
      <c r="I670" t="b">
        <v>0</v>
      </c>
      <c r="J670">
        <v>48</v>
      </c>
      <c r="K670" t="b">
        <v>0</v>
      </c>
      <c r="L670" t="s">
        <v>8278</v>
      </c>
      <c r="M670" s="4">
        <v>18</v>
      </c>
      <c r="N670" s="6">
        <v>52.92</v>
      </c>
      <c r="O670" t="s">
        <v>8325</v>
      </c>
      <c r="P670" t="s">
        <v>8328</v>
      </c>
      <c r="Q670" s="10">
        <v>41570.482789351852</v>
      </c>
      <c r="R670" s="10">
        <v>41600.524456018517</v>
      </c>
      <c r="S670" s="12">
        <f t="shared" si="10"/>
        <v>30</v>
      </c>
    </row>
    <row r="671" spans="1:19" x14ac:dyDescent="0.3">
      <c r="A671">
        <v>861</v>
      </c>
      <c r="B671" s="14">
        <v>4500</v>
      </c>
      <c r="C671" s="14">
        <v>101</v>
      </c>
      <c r="D671" s="5" t="s">
        <v>8221</v>
      </c>
      <c r="E671" t="s">
        <v>8224</v>
      </c>
      <c r="F671" t="s">
        <v>8246</v>
      </c>
      <c r="G671">
        <v>1474067404</v>
      </c>
      <c r="H671">
        <v>1471475404</v>
      </c>
      <c r="I671" t="b">
        <v>0</v>
      </c>
      <c r="J671">
        <v>2</v>
      </c>
      <c r="K671" t="b">
        <v>0</v>
      </c>
      <c r="L671" t="s">
        <v>8278</v>
      </c>
      <c r="M671" s="4">
        <v>2</v>
      </c>
      <c r="N671" s="6">
        <v>50.5</v>
      </c>
      <c r="O671" t="s">
        <v>8325</v>
      </c>
      <c r="P671" t="s">
        <v>8328</v>
      </c>
      <c r="Q671" s="10">
        <v>42599.965324074074</v>
      </c>
      <c r="R671" s="10">
        <v>42629.965324074074</v>
      </c>
      <c r="S671" s="12">
        <f t="shared" si="10"/>
        <v>30</v>
      </c>
    </row>
    <row r="672" spans="1:19" x14ac:dyDescent="0.3">
      <c r="A672">
        <v>863</v>
      </c>
      <c r="B672" s="14">
        <v>2000</v>
      </c>
      <c r="C672" s="14">
        <v>90</v>
      </c>
      <c r="D672" s="5" t="s">
        <v>8221</v>
      </c>
      <c r="E672" t="s">
        <v>8224</v>
      </c>
      <c r="F672" t="s">
        <v>8246</v>
      </c>
      <c r="G672">
        <v>1329014966</v>
      </c>
      <c r="H672">
        <v>1326422966</v>
      </c>
      <c r="I672" t="b">
        <v>0</v>
      </c>
      <c r="J672">
        <v>5</v>
      </c>
      <c r="K672" t="b">
        <v>0</v>
      </c>
      <c r="L672" t="s">
        <v>8278</v>
      </c>
      <c r="M672" s="4">
        <v>5</v>
      </c>
      <c r="N672" s="6">
        <v>18</v>
      </c>
      <c r="O672" t="s">
        <v>8325</v>
      </c>
      <c r="P672" t="s">
        <v>8328</v>
      </c>
      <c r="Q672" s="10">
        <v>40921.117662037039</v>
      </c>
      <c r="R672" s="10">
        <v>40951.117662037039</v>
      </c>
      <c r="S672" s="12">
        <f t="shared" si="10"/>
        <v>30</v>
      </c>
    </row>
    <row r="673" spans="1:19" x14ac:dyDescent="0.3">
      <c r="A673">
        <v>864</v>
      </c>
      <c r="B673" s="14">
        <v>6500</v>
      </c>
      <c r="C673" s="14">
        <v>2700</v>
      </c>
      <c r="D673" s="5" t="s">
        <v>8221</v>
      </c>
      <c r="E673" t="s">
        <v>8224</v>
      </c>
      <c r="F673" t="s">
        <v>8246</v>
      </c>
      <c r="G673">
        <v>1381917540</v>
      </c>
      <c r="H673">
        <v>1379990038</v>
      </c>
      <c r="I673" t="b">
        <v>0</v>
      </c>
      <c r="J673">
        <v>79</v>
      </c>
      <c r="K673" t="b">
        <v>0</v>
      </c>
      <c r="L673" t="s">
        <v>8278</v>
      </c>
      <c r="M673" s="4">
        <v>42</v>
      </c>
      <c r="N673" s="6">
        <v>34.18</v>
      </c>
      <c r="O673" t="s">
        <v>8325</v>
      </c>
      <c r="P673" t="s">
        <v>8328</v>
      </c>
      <c r="Q673" s="10">
        <v>41541.106921296298</v>
      </c>
      <c r="R673" s="10">
        <v>41563.415972222225</v>
      </c>
      <c r="S673" s="12">
        <f t="shared" si="10"/>
        <v>22</v>
      </c>
    </row>
    <row r="674" spans="1:19" x14ac:dyDescent="0.3">
      <c r="A674">
        <v>865</v>
      </c>
      <c r="B674" s="14">
        <v>2200</v>
      </c>
      <c r="C674" s="14">
        <v>45</v>
      </c>
      <c r="D674" s="5" t="s">
        <v>8221</v>
      </c>
      <c r="E674" t="s">
        <v>8224</v>
      </c>
      <c r="F674" t="s">
        <v>8246</v>
      </c>
      <c r="G674">
        <v>1358361197</v>
      </c>
      <c r="H674">
        <v>1353177197</v>
      </c>
      <c r="I674" t="b">
        <v>0</v>
      </c>
      <c r="J674">
        <v>2</v>
      </c>
      <c r="K674" t="b">
        <v>0</v>
      </c>
      <c r="L674" t="s">
        <v>8278</v>
      </c>
      <c r="M674" s="4">
        <v>2</v>
      </c>
      <c r="N674" s="6">
        <v>22.5</v>
      </c>
      <c r="O674" t="s">
        <v>8325</v>
      </c>
      <c r="P674" t="s">
        <v>8328</v>
      </c>
      <c r="Q674" s="10">
        <v>41230.77311342593</v>
      </c>
      <c r="R674" s="10">
        <v>41290.77311342593</v>
      </c>
      <c r="S674" s="12">
        <f t="shared" si="10"/>
        <v>60</v>
      </c>
    </row>
    <row r="675" spans="1:19" x14ac:dyDescent="0.3">
      <c r="A675">
        <v>866</v>
      </c>
      <c r="B675" s="14">
        <v>3500</v>
      </c>
      <c r="C675" s="14">
        <v>640</v>
      </c>
      <c r="D675" s="5" t="s">
        <v>8221</v>
      </c>
      <c r="E675" t="s">
        <v>8224</v>
      </c>
      <c r="F675" t="s">
        <v>8246</v>
      </c>
      <c r="G675">
        <v>1425136200</v>
      </c>
      <c r="H675">
        <v>1421853518</v>
      </c>
      <c r="I675" t="b">
        <v>0</v>
      </c>
      <c r="J675">
        <v>11</v>
      </c>
      <c r="K675" t="b">
        <v>0</v>
      </c>
      <c r="L675" t="s">
        <v>8278</v>
      </c>
      <c r="M675" s="4">
        <v>18</v>
      </c>
      <c r="N675" s="6">
        <v>58.18</v>
      </c>
      <c r="O675" t="s">
        <v>8325</v>
      </c>
      <c r="P675" t="s">
        <v>8328</v>
      </c>
      <c r="Q675" s="10">
        <v>42025.637939814813</v>
      </c>
      <c r="R675" s="10">
        <v>42063.631944444445</v>
      </c>
      <c r="S675" s="12">
        <f t="shared" si="10"/>
        <v>38</v>
      </c>
    </row>
    <row r="676" spans="1:19" x14ac:dyDescent="0.3">
      <c r="A676">
        <v>867</v>
      </c>
      <c r="B676" s="14">
        <v>5000</v>
      </c>
      <c r="C676" s="14">
        <v>1201</v>
      </c>
      <c r="D676" s="5" t="s">
        <v>8221</v>
      </c>
      <c r="E676" t="s">
        <v>8224</v>
      </c>
      <c r="F676" t="s">
        <v>8246</v>
      </c>
      <c r="G676">
        <v>1259643540</v>
      </c>
      <c r="H676">
        <v>1254450706</v>
      </c>
      <c r="I676" t="b">
        <v>0</v>
      </c>
      <c r="J676">
        <v>11</v>
      </c>
      <c r="K676" t="b">
        <v>0</v>
      </c>
      <c r="L676" t="s">
        <v>8278</v>
      </c>
      <c r="M676" s="4">
        <v>24</v>
      </c>
      <c r="N676" s="6">
        <v>109.18</v>
      </c>
      <c r="O676" t="s">
        <v>8325</v>
      </c>
      <c r="P676" t="s">
        <v>8328</v>
      </c>
      <c r="Q676" s="10">
        <v>40088.105393518519</v>
      </c>
      <c r="R676" s="10">
        <v>40148.207638888889</v>
      </c>
      <c r="S676" s="12">
        <f t="shared" si="10"/>
        <v>60</v>
      </c>
    </row>
    <row r="677" spans="1:19" x14ac:dyDescent="0.3">
      <c r="A677">
        <v>868</v>
      </c>
      <c r="B677" s="14">
        <v>45000</v>
      </c>
      <c r="C677" s="14">
        <v>50</v>
      </c>
      <c r="D677" s="5" t="s">
        <v>8221</v>
      </c>
      <c r="E677" t="s">
        <v>8224</v>
      </c>
      <c r="F677" t="s">
        <v>8246</v>
      </c>
      <c r="G677">
        <v>1389055198</v>
      </c>
      <c r="H677">
        <v>1386463198</v>
      </c>
      <c r="I677" t="b">
        <v>0</v>
      </c>
      <c r="J677">
        <v>1</v>
      </c>
      <c r="K677" t="b">
        <v>0</v>
      </c>
      <c r="L677" t="s">
        <v>8278</v>
      </c>
      <c r="M677" s="4">
        <v>0</v>
      </c>
      <c r="N677" s="6">
        <v>50</v>
      </c>
      <c r="O677" t="s">
        <v>8325</v>
      </c>
      <c r="P677" t="s">
        <v>8328</v>
      </c>
      <c r="Q677" s="10">
        <v>41616.027754629627</v>
      </c>
      <c r="R677" s="10">
        <v>41646.027754629627</v>
      </c>
      <c r="S677" s="12">
        <f t="shared" si="10"/>
        <v>30</v>
      </c>
    </row>
    <row r="678" spans="1:19" x14ac:dyDescent="0.3">
      <c r="A678">
        <v>869</v>
      </c>
      <c r="B678" s="14">
        <v>8800</v>
      </c>
      <c r="C678" s="14">
        <v>1040</v>
      </c>
      <c r="D678" s="5" t="s">
        <v>8221</v>
      </c>
      <c r="E678" t="s">
        <v>8224</v>
      </c>
      <c r="F678" t="s">
        <v>8246</v>
      </c>
      <c r="G678">
        <v>1365448657</v>
      </c>
      <c r="H678">
        <v>1362860257</v>
      </c>
      <c r="I678" t="b">
        <v>0</v>
      </c>
      <c r="J678">
        <v>3</v>
      </c>
      <c r="K678" t="b">
        <v>0</v>
      </c>
      <c r="L678" t="s">
        <v>8278</v>
      </c>
      <c r="M678" s="4">
        <v>12</v>
      </c>
      <c r="N678" s="6">
        <v>346.67</v>
      </c>
      <c r="O678" t="s">
        <v>8325</v>
      </c>
      <c r="P678" t="s">
        <v>8328</v>
      </c>
      <c r="Q678" s="10">
        <v>41342.845567129632</v>
      </c>
      <c r="R678" s="10">
        <v>41372.803900462961</v>
      </c>
      <c r="S678" s="12">
        <f t="shared" si="10"/>
        <v>30</v>
      </c>
    </row>
    <row r="679" spans="1:19" x14ac:dyDescent="0.3">
      <c r="A679">
        <v>871</v>
      </c>
      <c r="B679" s="14">
        <v>6000</v>
      </c>
      <c r="C679" s="14">
        <v>325</v>
      </c>
      <c r="D679" s="5" t="s">
        <v>8221</v>
      </c>
      <c r="E679" t="s">
        <v>8224</v>
      </c>
      <c r="F679" t="s">
        <v>8246</v>
      </c>
      <c r="G679">
        <v>1385735295</v>
      </c>
      <c r="H679">
        <v>1383139695</v>
      </c>
      <c r="I679" t="b">
        <v>0</v>
      </c>
      <c r="J679">
        <v>12</v>
      </c>
      <c r="K679" t="b">
        <v>0</v>
      </c>
      <c r="L679" t="s">
        <v>8278</v>
      </c>
      <c r="M679" s="4">
        <v>5</v>
      </c>
      <c r="N679" s="6">
        <v>27.08</v>
      </c>
      <c r="O679" t="s">
        <v>8325</v>
      </c>
      <c r="P679" t="s">
        <v>8328</v>
      </c>
      <c r="Q679" s="10">
        <v>41577.561284722222</v>
      </c>
      <c r="R679" s="10">
        <v>41607.602951388886</v>
      </c>
      <c r="S679" s="12">
        <f t="shared" si="10"/>
        <v>30</v>
      </c>
    </row>
    <row r="680" spans="1:19" x14ac:dyDescent="0.3">
      <c r="A680">
        <v>872</v>
      </c>
      <c r="B680" s="14">
        <v>8000</v>
      </c>
      <c r="C680" s="14">
        <v>65</v>
      </c>
      <c r="D680" s="5" t="s">
        <v>8221</v>
      </c>
      <c r="E680" t="s">
        <v>8224</v>
      </c>
      <c r="F680" t="s">
        <v>8246</v>
      </c>
      <c r="G680">
        <v>1299786527</v>
      </c>
      <c r="H680">
        <v>1295898527</v>
      </c>
      <c r="I680" t="b">
        <v>0</v>
      </c>
      <c r="J680">
        <v>2</v>
      </c>
      <c r="K680" t="b">
        <v>0</v>
      </c>
      <c r="L680" t="s">
        <v>8278</v>
      </c>
      <c r="M680" s="4">
        <v>1</v>
      </c>
      <c r="N680" s="6">
        <v>32.5</v>
      </c>
      <c r="O680" t="s">
        <v>8325</v>
      </c>
      <c r="P680" t="s">
        <v>8328</v>
      </c>
      <c r="Q680" s="10">
        <v>40567.825543981482</v>
      </c>
      <c r="R680" s="10">
        <v>40612.825543981482</v>
      </c>
      <c r="S680" s="12">
        <f t="shared" si="10"/>
        <v>45</v>
      </c>
    </row>
    <row r="681" spans="1:19" x14ac:dyDescent="0.3">
      <c r="A681">
        <v>873</v>
      </c>
      <c r="B681" s="14">
        <v>3500</v>
      </c>
      <c r="C681" s="14">
        <v>45</v>
      </c>
      <c r="D681" s="5" t="s">
        <v>8221</v>
      </c>
      <c r="E681" t="s">
        <v>8224</v>
      </c>
      <c r="F681" t="s">
        <v>8246</v>
      </c>
      <c r="G681">
        <v>1352610040</v>
      </c>
      <c r="H681">
        <v>1349150440</v>
      </c>
      <c r="I681" t="b">
        <v>0</v>
      </c>
      <c r="J681">
        <v>5</v>
      </c>
      <c r="K681" t="b">
        <v>0</v>
      </c>
      <c r="L681" t="s">
        <v>8278</v>
      </c>
      <c r="M681" s="4">
        <v>1</v>
      </c>
      <c r="N681" s="6">
        <v>9</v>
      </c>
      <c r="O681" t="s">
        <v>8325</v>
      </c>
      <c r="P681" t="s">
        <v>8328</v>
      </c>
      <c r="Q681" s="10">
        <v>41184.167129629634</v>
      </c>
      <c r="R681" s="10">
        <v>41224.208796296298</v>
      </c>
      <c r="S681" s="12">
        <f t="shared" si="10"/>
        <v>40</v>
      </c>
    </row>
    <row r="682" spans="1:19" x14ac:dyDescent="0.3">
      <c r="A682">
        <v>874</v>
      </c>
      <c r="B682" s="14">
        <v>3000</v>
      </c>
      <c r="C682" s="14">
        <v>730</v>
      </c>
      <c r="D682" s="5" t="s">
        <v>8221</v>
      </c>
      <c r="E682" t="s">
        <v>8224</v>
      </c>
      <c r="F682" t="s">
        <v>8246</v>
      </c>
      <c r="G682">
        <v>1367676034</v>
      </c>
      <c r="H682">
        <v>1365084034</v>
      </c>
      <c r="I682" t="b">
        <v>0</v>
      </c>
      <c r="J682">
        <v>21</v>
      </c>
      <c r="K682" t="b">
        <v>0</v>
      </c>
      <c r="L682" t="s">
        <v>8278</v>
      </c>
      <c r="M682" s="4">
        <v>24</v>
      </c>
      <c r="N682" s="6">
        <v>34.76</v>
      </c>
      <c r="O682" t="s">
        <v>8325</v>
      </c>
      <c r="P682" t="s">
        <v>8328</v>
      </c>
      <c r="Q682" s="10">
        <v>41368.583726851852</v>
      </c>
      <c r="R682" s="10">
        <v>41398.583726851852</v>
      </c>
      <c r="S682" s="12">
        <f t="shared" si="10"/>
        <v>30</v>
      </c>
    </row>
    <row r="683" spans="1:19" x14ac:dyDescent="0.3">
      <c r="A683">
        <v>875</v>
      </c>
      <c r="B683" s="14">
        <v>5000</v>
      </c>
      <c r="C683" s="14">
        <v>0</v>
      </c>
      <c r="D683" s="5" t="s">
        <v>8221</v>
      </c>
      <c r="E683" t="s">
        <v>8224</v>
      </c>
      <c r="F683" t="s">
        <v>8246</v>
      </c>
      <c r="G683">
        <v>1442856131</v>
      </c>
      <c r="H683">
        <v>1441128131</v>
      </c>
      <c r="I683" t="b">
        <v>0</v>
      </c>
      <c r="J683">
        <v>0</v>
      </c>
      <c r="K683" t="b">
        <v>0</v>
      </c>
      <c r="L683" t="s">
        <v>8278</v>
      </c>
      <c r="M683" s="4">
        <v>0</v>
      </c>
      <c r="N683" s="6">
        <v>0</v>
      </c>
      <c r="O683" t="s">
        <v>8325</v>
      </c>
      <c r="P683" t="s">
        <v>8328</v>
      </c>
      <c r="Q683" s="10">
        <v>42248.723738425921</v>
      </c>
      <c r="R683" s="10">
        <v>42268.723738425921</v>
      </c>
      <c r="S683" s="12">
        <f t="shared" si="10"/>
        <v>20</v>
      </c>
    </row>
    <row r="684" spans="1:19" x14ac:dyDescent="0.3">
      <c r="A684">
        <v>877</v>
      </c>
      <c r="B684" s="14">
        <v>2000</v>
      </c>
      <c r="C684" s="14">
        <v>1351</v>
      </c>
      <c r="D684" s="5" t="s">
        <v>8221</v>
      </c>
      <c r="E684" t="s">
        <v>8224</v>
      </c>
      <c r="F684" t="s">
        <v>8246</v>
      </c>
      <c r="G684">
        <v>1387479360</v>
      </c>
      <c r="H684">
        <v>1384887360</v>
      </c>
      <c r="I684" t="b">
        <v>0</v>
      </c>
      <c r="J684">
        <v>29</v>
      </c>
      <c r="K684" t="b">
        <v>0</v>
      </c>
      <c r="L684" t="s">
        <v>8278</v>
      </c>
      <c r="M684" s="4">
        <v>68</v>
      </c>
      <c r="N684" s="6">
        <v>46.59</v>
      </c>
      <c r="O684" t="s">
        <v>8325</v>
      </c>
      <c r="P684" t="s">
        <v>8328</v>
      </c>
      <c r="Q684" s="10">
        <v>41597.788888888892</v>
      </c>
      <c r="R684" s="10">
        <v>41627.788888888892</v>
      </c>
      <c r="S684" s="12">
        <f t="shared" si="10"/>
        <v>30</v>
      </c>
    </row>
    <row r="685" spans="1:19" x14ac:dyDescent="0.3">
      <c r="A685">
        <v>878</v>
      </c>
      <c r="B685" s="14">
        <v>5000</v>
      </c>
      <c r="C685" s="14">
        <v>65</v>
      </c>
      <c r="D685" s="5" t="s">
        <v>8221</v>
      </c>
      <c r="E685" t="s">
        <v>8224</v>
      </c>
      <c r="F685" t="s">
        <v>8246</v>
      </c>
      <c r="G685">
        <v>1293082524</v>
      </c>
      <c r="H685">
        <v>1290490524</v>
      </c>
      <c r="I685" t="b">
        <v>0</v>
      </c>
      <c r="J685">
        <v>2</v>
      </c>
      <c r="K685" t="b">
        <v>0</v>
      </c>
      <c r="L685" t="s">
        <v>8278</v>
      </c>
      <c r="M685" s="4">
        <v>1</v>
      </c>
      <c r="N685" s="6">
        <v>32.5</v>
      </c>
      <c r="O685" t="s">
        <v>8325</v>
      </c>
      <c r="P685" t="s">
        <v>8328</v>
      </c>
      <c r="Q685" s="10">
        <v>40505.232916666668</v>
      </c>
      <c r="R685" s="10">
        <v>40535.232916666668</v>
      </c>
      <c r="S685" s="12">
        <f t="shared" si="10"/>
        <v>30</v>
      </c>
    </row>
    <row r="686" spans="1:19" x14ac:dyDescent="0.3">
      <c r="A686">
        <v>879</v>
      </c>
      <c r="B686" s="14">
        <v>2100</v>
      </c>
      <c r="C686" s="14">
        <v>644</v>
      </c>
      <c r="D686" s="5" t="s">
        <v>8221</v>
      </c>
      <c r="E686" t="s">
        <v>8224</v>
      </c>
      <c r="F686" t="s">
        <v>8246</v>
      </c>
      <c r="G686">
        <v>1338321305</v>
      </c>
      <c r="H686">
        <v>1336506905</v>
      </c>
      <c r="I686" t="b">
        <v>0</v>
      </c>
      <c r="J686">
        <v>30</v>
      </c>
      <c r="K686" t="b">
        <v>0</v>
      </c>
      <c r="L686" t="s">
        <v>8278</v>
      </c>
      <c r="M686" s="4">
        <v>31</v>
      </c>
      <c r="N686" s="6">
        <v>21.47</v>
      </c>
      <c r="O686" t="s">
        <v>8325</v>
      </c>
      <c r="P686" t="s">
        <v>8328</v>
      </c>
      <c r="Q686" s="10">
        <v>41037.829918981479</v>
      </c>
      <c r="R686" s="10">
        <v>41058.829918981479</v>
      </c>
      <c r="S686" s="12">
        <f t="shared" si="10"/>
        <v>21</v>
      </c>
    </row>
    <row r="687" spans="1:19" x14ac:dyDescent="0.3">
      <c r="A687">
        <v>880</v>
      </c>
      <c r="B687" s="14">
        <v>3780</v>
      </c>
      <c r="C687" s="14">
        <v>113</v>
      </c>
      <c r="D687" s="5" t="s">
        <v>8221</v>
      </c>
      <c r="E687" t="s">
        <v>8224</v>
      </c>
      <c r="F687" t="s">
        <v>8246</v>
      </c>
      <c r="G687">
        <v>1351582938</v>
      </c>
      <c r="H687">
        <v>1348731738</v>
      </c>
      <c r="I687" t="b">
        <v>0</v>
      </c>
      <c r="J687">
        <v>8</v>
      </c>
      <c r="K687" t="b">
        <v>0</v>
      </c>
      <c r="L687" t="s">
        <v>8279</v>
      </c>
      <c r="M687" s="4">
        <v>3</v>
      </c>
      <c r="N687" s="6">
        <v>14.13</v>
      </c>
      <c r="O687" t="s">
        <v>8325</v>
      </c>
      <c r="P687" t="s">
        <v>8329</v>
      </c>
      <c r="Q687" s="10">
        <v>41179.32104166667</v>
      </c>
      <c r="R687" s="10">
        <v>41212.32104166667</v>
      </c>
      <c r="S687" s="12">
        <f t="shared" si="10"/>
        <v>33</v>
      </c>
    </row>
    <row r="688" spans="1:19" x14ac:dyDescent="0.3">
      <c r="A688">
        <v>881</v>
      </c>
      <c r="B688" s="14">
        <v>3750</v>
      </c>
      <c r="C688" s="14">
        <v>30</v>
      </c>
      <c r="D688" s="5" t="s">
        <v>8221</v>
      </c>
      <c r="E688" t="s">
        <v>8224</v>
      </c>
      <c r="F688" t="s">
        <v>8246</v>
      </c>
      <c r="G688">
        <v>1326520886</v>
      </c>
      <c r="H688">
        <v>1322632886</v>
      </c>
      <c r="I688" t="b">
        <v>0</v>
      </c>
      <c r="J688">
        <v>1</v>
      </c>
      <c r="K688" t="b">
        <v>0</v>
      </c>
      <c r="L688" t="s">
        <v>8279</v>
      </c>
      <c r="M688" s="4">
        <v>1</v>
      </c>
      <c r="N688" s="6">
        <v>30</v>
      </c>
      <c r="O688" t="s">
        <v>8325</v>
      </c>
      <c r="P688" t="s">
        <v>8329</v>
      </c>
      <c r="Q688" s="10">
        <v>40877.25099537037</v>
      </c>
      <c r="R688" s="10">
        <v>40922.25099537037</v>
      </c>
      <c r="S688" s="12">
        <f t="shared" si="10"/>
        <v>45</v>
      </c>
    </row>
    <row r="689" spans="1:19" x14ac:dyDescent="0.3">
      <c r="A689">
        <v>882</v>
      </c>
      <c r="B689" s="14">
        <v>1500</v>
      </c>
      <c r="C689" s="14">
        <v>302</v>
      </c>
      <c r="D689" s="5" t="s">
        <v>8221</v>
      </c>
      <c r="E689" t="s">
        <v>8224</v>
      </c>
      <c r="F689" t="s">
        <v>8246</v>
      </c>
      <c r="G689">
        <v>1315341550</v>
      </c>
      <c r="H689">
        <v>1312490350</v>
      </c>
      <c r="I689" t="b">
        <v>0</v>
      </c>
      <c r="J689">
        <v>14</v>
      </c>
      <c r="K689" t="b">
        <v>0</v>
      </c>
      <c r="L689" t="s">
        <v>8279</v>
      </c>
      <c r="M689" s="4">
        <v>20</v>
      </c>
      <c r="N689" s="6">
        <v>21.57</v>
      </c>
      <c r="O689" t="s">
        <v>8325</v>
      </c>
      <c r="P689" t="s">
        <v>8329</v>
      </c>
      <c r="Q689" s="10">
        <v>40759.860532407409</v>
      </c>
      <c r="R689" s="10">
        <v>40792.860532407409</v>
      </c>
      <c r="S689" s="12">
        <f t="shared" si="10"/>
        <v>33</v>
      </c>
    </row>
    <row r="690" spans="1:19" x14ac:dyDescent="0.3">
      <c r="A690">
        <v>883</v>
      </c>
      <c r="B690" s="14">
        <v>5000</v>
      </c>
      <c r="C690" s="14">
        <v>2001</v>
      </c>
      <c r="D690" s="5" t="s">
        <v>8221</v>
      </c>
      <c r="E690" t="s">
        <v>8224</v>
      </c>
      <c r="F690" t="s">
        <v>8246</v>
      </c>
      <c r="G690">
        <v>1456957635</v>
      </c>
      <c r="H690">
        <v>1451773635</v>
      </c>
      <c r="I690" t="b">
        <v>0</v>
      </c>
      <c r="J690">
        <v>24</v>
      </c>
      <c r="K690" t="b">
        <v>0</v>
      </c>
      <c r="L690" t="s">
        <v>8279</v>
      </c>
      <c r="M690" s="4">
        <v>40</v>
      </c>
      <c r="N690" s="6">
        <v>83.38</v>
      </c>
      <c r="O690" t="s">
        <v>8325</v>
      </c>
      <c r="P690" t="s">
        <v>8329</v>
      </c>
      <c r="Q690" s="10">
        <v>42371.935590277775</v>
      </c>
      <c r="R690" s="10">
        <v>42431.935590277775</v>
      </c>
      <c r="S690" s="12">
        <f t="shared" si="10"/>
        <v>60</v>
      </c>
    </row>
    <row r="691" spans="1:19" x14ac:dyDescent="0.3">
      <c r="A691">
        <v>884</v>
      </c>
      <c r="B691" s="14">
        <v>2000</v>
      </c>
      <c r="C691" s="14">
        <v>20</v>
      </c>
      <c r="D691" s="5" t="s">
        <v>8221</v>
      </c>
      <c r="E691" t="s">
        <v>8224</v>
      </c>
      <c r="F691" t="s">
        <v>8246</v>
      </c>
      <c r="G691">
        <v>1336789860</v>
      </c>
      <c r="H691">
        <v>1331666146</v>
      </c>
      <c r="I691" t="b">
        <v>0</v>
      </c>
      <c r="J691">
        <v>2</v>
      </c>
      <c r="K691" t="b">
        <v>0</v>
      </c>
      <c r="L691" t="s">
        <v>8279</v>
      </c>
      <c r="M691" s="4">
        <v>1</v>
      </c>
      <c r="N691" s="6">
        <v>10</v>
      </c>
      <c r="O691" t="s">
        <v>8325</v>
      </c>
      <c r="P691" t="s">
        <v>8329</v>
      </c>
      <c r="Q691" s="10">
        <v>40981.802615740737</v>
      </c>
      <c r="R691" s="10">
        <v>41041.104861111111</v>
      </c>
      <c r="S691" s="12">
        <f t="shared" si="10"/>
        <v>59</v>
      </c>
    </row>
    <row r="692" spans="1:19" x14ac:dyDescent="0.3">
      <c r="A692">
        <v>885</v>
      </c>
      <c r="B692" s="14">
        <v>1000</v>
      </c>
      <c r="C692" s="14">
        <v>750</v>
      </c>
      <c r="D692" s="5" t="s">
        <v>8221</v>
      </c>
      <c r="E692" t="s">
        <v>8224</v>
      </c>
      <c r="F692" t="s">
        <v>8246</v>
      </c>
      <c r="G692">
        <v>1483137311</v>
      </c>
      <c r="H692">
        <v>1481322911</v>
      </c>
      <c r="I692" t="b">
        <v>0</v>
      </c>
      <c r="J692">
        <v>21</v>
      </c>
      <c r="K692" t="b">
        <v>0</v>
      </c>
      <c r="L692" t="s">
        <v>8279</v>
      </c>
      <c r="M692" s="4">
        <v>75</v>
      </c>
      <c r="N692" s="6">
        <v>35.71</v>
      </c>
      <c r="O692" t="s">
        <v>8325</v>
      </c>
      <c r="P692" t="s">
        <v>8329</v>
      </c>
      <c r="Q692" s="10">
        <v>42713.941099537042</v>
      </c>
      <c r="R692" s="10">
        <v>42734.941099537042</v>
      </c>
      <c r="S692" s="12">
        <f t="shared" si="10"/>
        <v>21</v>
      </c>
    </row>
    <row r="693" spans="1:19" x14ac:dyDescent="0.3">
      <c r="A693">
        <v>886</v>
      </c>
      <c r="B693" s="14">
        <v>500</v>
      </c>
      <c r="C693" s="14">
        <v>205</v>
      </c>
      <c r="D693" s="5" t="s">
        <v>8221</v>
      </c>
      <c r="E693" t="s">
        <v>8224</v>
      </c>
      <c r="F693" t="s">
        <v>8246</v>
      </c>
      <c r="G693">
        <v>1473972813</v>
      </c>
      <c r="H693">
        <v>1471812813</v>
      </c>
      <c r="I693" t="b">
        <v>0</v>
      </c>
      <c r="J693">
        <v>7</v>
      </c>
      <c r="K693" t="b">
        <v>0</v>
      </c>
      <c r="L693" t="s">
        <v>8279</v>
      </c>
      <c r="M693" s="4">
        <v>41</v>
      </c>
      <c r="N693" s="6">
        <v>29.29</v>
      </c>
      <c r="O693" t="s">
        <v>8325</v>
      </c>
      <c r="P693" t="s">
        <v>8329</v>
      </c>
      <c r="Q693" s="10">
        <v>42603.870520833334</v>
      </c>
      <c r="R693" s="10">
        <v>42628.870520833334</v>
      </c>
      <c r="S693" s="12">
        <f t="shared" si="10"/>
        <v>25</v>
      </c>
    </row>
    <row r="694" spans="1:19" x14ac:dyDescent="0.3">
      <c r="A694">
        <v>887</v>
      </c>
      <c r="B694" s="14">
        <v>1000</v>
      </c>
      <c r="C694" s="14">
        <v>0</v>
      </c>
      <c r="D694" s="5" t="s">
        <v>8221</v>
      </c>
      <c r="E694" t="s">
        <v>8224</v>
      </c>
      <c r="F694" t="s">
        <v>8246</v>
      </c>
      <c r="G694">
        <v>1338159655</v>
      </c>
      <c r="H694">
        <v>1335567655</v>
      </c>
      <c r="I694" t="b">
        <v>0</v>
      </c>
      <c r="J694">
        <v>0</v>
      </c>
      <c r="K694" t="b">
        <v>0</v>
      </c>
      <c r="L694" t="s">
        <v>8279</v>
      </c>
      <c r="M694" s="4">
        <v>0</v>
      </c>
      <c r="N694" s="6">
        <v>0</v>
      </c>
      <c r="O694" t="s">
        <v>8325</v>
      </c>
      <c r="P694" t="s">
        <v>8329</v>
      </c>
      <c r="Q694" s="10">
        <v>41026.958969907406</v>
      </c>
      <c r="R694" s="10">
        <v>41056.958969907406</v>
      </c>
      <c r="S694" s="12">
        <f t="shared" si="10"/>
        <v>30</v>
      </c>
    </row>
    <row r="695" spans="1:19" x14ac:dyDescent="0.3">
      <c r="A695">
        <v>888</v>
      </c>
      <c r="B695" s="14">
        <v>1000</v>
      </c>
      <c r="C695" s="14">
        <v>72</v>
      </c>
      <c r="D695" s="5" t="s">
        <v>8221</v>
      </c>
      <c r="E695" t="s">
        <v>8224</v>
      </c>
      <c r="F695" t="s">
        <v>8246</v>
      </c>
      <c r="G695">
        <v>1314856800</v>
      </c>
      <c r="H695">
        <v>1311789885</v>
      </c>
      <c r="I695" t="b">
        <v>0</v>
      </c>
      <c r="J695">
        <v>4</v>
      </c>
      <c r="K695" t="b">
        <v>0</v>
      </c>
      <c r="L695" t="s">
        <v>8279</v>
      </c>
      <c r="M695" s="4">
        <v>7</v>
      </c>
      <c r="N695" s="6">
        <v>18</v>
      </c>
      <c r="O695" t="s">
        <v>8325</v>
      </c>
      <c r="P695" t="s">
        <v>8329</v>
      </c>
      <c r="Q695" s="10">
        <v>40751.753298611111</v>
      </c>
      <c r="R695" s="10">
        <v>40787.25</v>
      </c>
      <c r="S695" s="12">
        <f t="shared" si="10"/>
        <v>35</v>
      </c>
    </row>
    <row r="696" spans="1:19" x14ac:dyDescent="0.3">
      <c r="A696">
        <v>889</v>
      </c>
      <c r="B696" s="14">
        <v>25000</v>
      </c>
      <c r="C696" s="14">
        <v>2360.3200000000002</v>
      </c>
      <c r="D696" s="5" t="s">
        <v>8221</v>
      </c>
      <c r="E696" t="s">
        <v>8224</v>
      </c>
      <c r="F696" t="s">
        <v>8246</v>
      </c>
      <c r="G696">
        <v>1412534943</v>
      </c>
      <c r="H696">
        <v>1409942943</v>
      </c>
      <c r="I696" t="b">
        <v>0</v>
      </c>
      <c r="J696">
        <v>32</v>
      </c>
      <c r="K696" t="b">
        <v>0</v>
      </c>
      <c r="L696" t="s">
        <v>8279</v>
      </c>
      <c r="M696" s="4">
        <v>9</v>
      </c>
      <c r="N696" s="6">
        <v>73.760000000000005</v>
      </c>
      <c r="O696" t="s">
        <v>8325</v>
      </c>
      <c r="P696" t="s">
        <v>8329</v>
      </c>
      <c r="Q696" s="10">
        <v>41887.784062500003</v>
      </c>
      <c r="R696" s="10">
        <v>41917.784062500003</v>
      </c>
      <c r="S696" s="12">
        <f t="shared" si="10"/>
        <v>30</v>
      </c>
    </row>
    <row r="697" spans="1:19" x14ac:dyDescent="0.3">
      <c r="A697">
        <v>890</v>
      </c>
      <c r="B697" s="14">
        <v>3000</v>
      </c>
      <c r="C697" s="14">
        <v>125</v>
      </c>
      <c r="D697" s="5" t="s">
        <v>8221</v>
      </c>
      <c r="E697" t="s">
        <v>8224</v>
      </c>
      <c r="F697" t="s">
        <v>8246</v>
      </c>
      <c r="G697">
        <v>1385055979</v>
      </c>
      <c r="H697">
        <v>1382460379</v>
      </c>
      <c r="I697" t="b">
        <v>0</v>
      </c>
      <c r="J697">
        <v>4</v>
      </c>
      <c r="K697" t="b">
        <v>0</v>
      </c>
      <c r="L697" t="s">
        <v>8279</v>
      </c>
      <c r="M697" s="4">
        <v>4</v>
      </c>
      <c r="N697" s="6">
        <v>31.25</v>
      </c>
      <c r="O697" t="s">
        <v>8325</v>
      </c>
      <c r="P697" t="s">
        <v>8329</v>
      </c>
      <c r="Q697" s="10">
        <v>41569.698831018519</v>
      </c>
      <c r="R697" s="10">
        <v>41599.740497685183</v>
      </c>
      <c r="S697" s="12">
        <f t="shared" si="10"/>
        <v>30</v>
      </c>
    </row>
    <row r="698" spans="1:19" x14ac:dyDescent="0.3">
      <c r="A698">
        <v>891</v>
      </c>
      <c r="B698" s="14">
        <v>8000</v>
      </c>
      <c r="C698" s="14">
        <v>260</v>
      </c>
      <c r="D698" s="5" t="s">
        <v>8221</v>
      </c>
      <c r="E698" t="s">
        <v>8224</v>
      </c>
      <c r="F698" t="s">
        <v>8246</v>
      </c>
      <c r="G698">
        <v>1408581930</v>
      </c>
      <c r="H698">
        <v>1405989930</v>
      </c>
      <c r="I698" t="b">
        <v>0</v>
      </c>
      <c r="J698">
        <v>9</v>
      </c>
      <c r="K698" t="b">
        <v>0</v>
      </c>
      <c r="L698" t="s">
        <v>8279</v>
      </c>
      <c r="M698" s="4">
        <v>3</v>
      </c>
      <c r="N698" s="6">
        <v>28.89</v>
      </c>
      <c r="O698" t="s">
        <v>8325</v>
      </c>
      <c r="P698" t="s">
        <v>8329</v>
      </c>
      <c r="Q698" s="10">
        <v>41842.031597222223</v>
      </c>
      <c r="R698" s="10">
        <v>41872.031597222223</v>
      </c>
      <c r="S698" s="12">
        <f t="shared" si="10"/>
        <v>30</v>
      </c>
    </row>
    <row r="699" spans="1:19" x14ac:dyDescent="0.3">
      <c r="A699">
        <v>892</v>
      </c>
      <c r="B699" s="14">
        <v>6000</v>
      </c>
      <c r="C699" s="14">
        <v>2445</v>
      </c>
      <c r="D699" s="5" t="s">
        <v>8221</v>
      </c>
      <c r="E699" t="s">
        <v>8224</v>
      </c>
      <c r="F699" t="s">
        <v>8246</v>
      </c>
      <c r="G699">
        <v>1280635200</v>
      </c>
      <c r="H699">
        <v>1273121283</v>
      </c>
      <c r="I699" t="b">
        <v>0</v>
      </c>
      <c r="J699">
        <v>17</v>
      </c>
      <c r="K699" t="b">
        <v>0</v>
      </c>
      <c r="L699" t="s">
        <v>8279</v>
      </c>
      <c r="M699" s="4">
        <v>41</v>
      </c>
      <c r="N699" s="6">
        <v>143.82</v>
      </c>
      <c r="O699" t="s">
        <v>8325</v>
      </c>
      <c r="P699" t="s">
        <v>8329</v>
      </c>
      <c r="Q699" s="10">
        <v>40304.20003472222</v>
      </c>
      <c r="R699" s="10">
        <v>40391.166666666664</v>
      </c>
      <c r="S699" s="12">
        <f t="shared" si="10"/>
        <v>87</v>
      </c>
    </row>
    <row r="700" spans="1:19" x14ac:dyDescent="0.3">
      <c r="A700">
        <v>893</v>
      </c>
      <c r="B700" s="14">
        <v>2000</v>
      </c>
      <c r="C700" s="14">
        <v>200</v>
      </c>
      <c r="D700" s="5" t="s">
        <v>8221</v>
      </c>
      <c r="E700" t="s">
        <v>8224</v>
      </c>
      <c r="F700" t="s">
        <v>8246</v>
      </c>
      <c r="G700">
        <v>1427920363</v>
      </c>
      <c r="H700">
        <v>1425331963</v>
      </c>
      <c r="I700" t="b">
        <v>0</v>
      </c>
      <c r="J700">
        <v>5</v>
      </c>
      <c r="K700" t="b">
        <v>0</v>
      </c>
      <c r="L700" t="s">
        <v>8279</v>
      </c>
      <c r="M700" s="4">
        <v>10</v>
      </c>
      <c r="N700" s="6">
        <v>40</v>
      </c>
      <c r="O700" t="s">
        <v>8325</v>
      </c>
      <c r="P700" t="s">
        <v>8329</v>
      </c>
      <c r="Q700" s="10">
        <v>42065.897719907407</v>
      </c>
      <c r="R700" s="10">
        <v>42095.856053240743</v>
      </c>
      <c r="S700" s="12">
        <f t="shared" si="10"/>
        <v>30</v>
      </c>
    </row>
    <row r="701" spans="1:19" x14ac:dyDescent="0.3">
      <c r="A701">
        <v>894</v>
      </c>
      <c r="B701" s="14">
        <v>20000</v>
      </c>
      <c r="C701" s="14">
        <v>7834</v>
      </c>
      <c r="D701" s="5" t="s">
        <v>8221</v>
      </c>
      <c r="E701" t="s">
        <v>8224</v>
      </c>
      <c r="F701" t="s">
        <v>8246</v>
      </c>
      <c r="G701">
        <v>1465169610</v>
      </c>
      <c r="H701">
        <v>1462577610</v>
      </c>
      <c r="I701" t="b">
        <v>0</v>
      </c>
      <c r="J701">
        <v>53</v>
      </c>
      <c r="K701" t="b">
        <v>0</v>
      </c>
      <c r="L701" t="s">
        <v>8279</v>
      </c>
      <c r="M701" s="4">
        <v>39</v>
      </c>
      <c r="N701" s="6">
        <v>147.81</v>
      </c>
      <c r="O701" t="s">
        <v>8325</v>
      </c>
      <c r="P701" t="s">
        <v>8329</v>
      </c>
      <c r="Q701" s="10">
        <v>42496.981597222228</v>
      </c>
      <c r="R701" s="10">
        <v>42526.981597222228</v>
      </c>
      <c r="S701" s="12">
        <f t="shared" si="10"/>
        <v>30</v>
      </c>
    </row>
    <row r="702" spans="1:19" x14ac:dyDescent="0.3">
      <c r="A702">
        <v>895</v>
      </c>
      <c r="B702" s="14">
        <v>8000</v>
      </c>
      <c r="C702" s="14">
        <v>195</v>
      </c>
      <c r="D702" s="5" t="s">
        <v>8221</v>
      </c>
      <c r="E702" t="s">
        <v>8224</v>
      </c>
      <c r="F702" t="s">
        <v>8246</v>
      </c>
      <c r="G702">
        <v>1287975829</v>
      </c>
      <c r="H702">
        <v>1284087829</v>
      </c>
      <c r="I702" t="b">
        <v>0</v>
      </c>
      <c r="J702">
        <v>7</v>
      </c>
      <c r="K702" t="b">
        <v>0</v>
      </c>
      <c r="L702" t="s">
        <v>8279</v>
      </c>
      <c r="M702" s="4">
        <v>2</v>
      </c>
      <c r="N702" s="6">
        <v>27.86</v>
      </c>
      <c r="O702" t="s">
        <v>8325</v>
      </c>
      <c r="P702" t="s">
        <v>8329</v>
      </c>
      <c r="Q702" s="10">
        <v>40431.127650462964</v>
      </c>
      <c r="R702" s="10">
        <v>40476.127650462964</v>
      </c>
      <c r="S702" s="12">
        <f t="shared" si="10"/>
        <v>45</v>
      </c>
    </row>
    <row r="703" spans="1:19" x14ac:dyDescent="0.3">
      <c r="A703">
        <v>896</v>
      </c>
      <c r="B703" s="14">
        <v>8000</v>
      </c>
      <c r="C703" s="14">
        <v>3200</v>
      </c>
      <c r="D703" s="5" t="s">
        <v>8221</v>
      </c>
      <c r="E703" t="s">
        <v>8224</v>
      </c>
      <c r="F703" t="s">
        <v>8246</v>
      </c>
      <c r="G703">
        <v>1440734400</v>
      </c>
      <c r="H703">
        <v>1438549026</v>
      </c>
      <c r="I703" t="b">
        <v>0</v>
      </c>
      <c r="J703">
        <v>72</v>
      </c>
      <c r="K703" t="b">
        <v>0</v>
      </c>
      <c r="L703" t="s">
        <v>8279</v>
      </c>
      <c r="M703" s="4">
        <v>40</v>
      </c>
      <c r="N703" s="6">
        <v>44.44</v>
      </c>
      <c r="O703" t="s">
        <v>8325</v>
      </c>
      <c r="P703" t="s">
        <v>8329</v>
      </c>
      <c r="Q703" s="10">
        <v>42218.872986111113</v>
      </c>
      <c r="R703" s="10">
        <v>42244.166666666672</v>
      </c>
      <c r="S703" s="12">
        <f t="shared" si="10"/>
        <v>25</v>
      </c>
    </row>
    <row r="704" spans="1:19" x14ac:dyDescent="0.3">
      <c r="A704">
        <v>897</v>
      </c>
      <c r="B704" s="14">
        <v>3000</v>
      </c>
      <c r="C704" s="14">
        <v>0</v>
      </c>
      <c r="D704" s="5" t="s">
        <v>8221</v>
      </c>
      <c r="E704" t="s">
        <v>8224</v>
      </c>
      <c r="F704" t="s">
        <v>8246</v>
      </c>
      <c r="G704">
        <v>1354123908</v>
      </c>
      <c r="H704">
        <v>1351528308</v>
      </c>
      <c r="I704" t="b">
        <v>0</v>
      </c>
      <c r="J704">
        <v>0</v>
      </c>
      <c r="K704" t="b">
        <v>0</v>
      </c>
      <c r="L704" t="s">
        <v>8279</v>
      </c>
      <c r="M704" s="4">
        <v>0</v>
      </c>
      <c r="N704" s="6">
        <v>0</v>
      </c>
      <c r="O704" t="s">
        <v>8325</v>
      </c>
      <c r="P704" t="s">
        <v>8329</v>
      </c>
      <c r="Q704" s="10">
        <v>41211.688750000001</v>
      </c>
      <c r="R704" s="10">
        <v>41241.730416666665</v>
      </c>
      <c r="S704" s="12">
        <f t="shared" si="10"/>
        <v>30</v>
      </c>
    </row>
    <row r="705" spans="1:19" x14ac:dyDescent="0.3">
      <c r="A705">
        <v>898</v>
      </c>
      <c r="B705" s="14">
        <v>2500</v>
      </c>
      <c r="C705" s="14">
        <v>70</v>
      </c>
      <c r="D705" s="5" t="s">
        <v>8221</v>
      </c>
      <c r="E705" t="s">
        <v>8224</v>
      </c>
      <c r="F705" t="s">
        <v>8246</v>
      </c>
      <c r="G705">
        <v>1326651110</v>
      </c>
      <c r="H705">
        <v>1322763110</v>
      </c>
      <c r="I705" t="b">
        <v>0</v>
      </c>
      <c r="J705">
        <v>2</v>
      </c>
      <c r="K705" t="b">
        <v>0</v>
      </c>
      <c r="L705" t="s">
        <v>8279</v>
      </c>
      <c r="M705" s="4">
        <v>3</v>
      </c>
      <c r="N705" s="6">
        <v>35</v>
      </c>
      <c r="O705" t="s">
        <v>8325</v>
      </c>
      <c r="P705" t="s">
        <v>8329</v>
      </c>
      <c r="Q705" s="10">
        <v>40878.758217592593</v>
      </c>
      <c r="R705" s="10">
        <v>40923.758217592593</v>
      </c>
      <c r="S705" s="12">
        <f t="shared" si="10"/>
        <v>45</v>
      </c>
    </row>
    <row r="706" spans="1:19" x14ac:dyDescent="0.3">
      <c r="A706">
        <v>899</v>
      </c>
      <c r="B706" s="14">
        <v>750</v>
      </c>
      <c r="C706" s="14">
        <v>280</v>
      </c>
      <c r="D706" s="5" t="s">
        <v>8221</v>
      </c>
      <c r="E706" t="s">
        <v>8224</v>
      </c>
      <c r="F706" t="s">
        <v>8246</v>
      </c>
      <c r="G706">
        <v>1306549362</v>
      </c>
      <c r="H706">
        <v>1302661362</v>
      </c>
      <c r="I706" t="b">
        <v>0</v>
      </c>
      <c r="J706">
        <v>8</v>
      </c>
      <c r="K706" t="b">
        <v>0</v>
      </c>
      <c r="L706" t="s">
        <v>8279</v>
      </c>
      <c r="M706" s="4">
        <v>37</v>
      </c>
      <c r="N706" s="6">
        <v>35</v>
      </c>
      <c r="O706" t="s">
        <v>8325</v>
      </c>
      <c r="P706" t="s">
        <v>8329</v>
      </c>
      <c r="Q706" s="10">
        <v>40646.099097222221</v>
      </c>
      <c r="R706" s="10">
        <v>40691.099097222221</v>
      </c>
      <c r="S706" s="12">
        <f t="shared" si="10"/>
        <v>45</v>
      </c>
    </row>
    <row r="707" spans="1:19" x14ac:dyDescent="0.3">
      <c r="A707">
        <v>900</v>
      </c>
      <c r="B707" s="14">
        <v>5000</v>
      </c>
      <c r="C707" s="14">
        <v>21</v>
      </c>
      <c r="D707" s="5" t="s">
        <v>8221</v>
      </c>
      <c r="E707" t="s">
        <v>8224</v>
      </c>
      <c r="F707" t="s">
        <v>8246</v>
      </c>
      <c r="G707">
        <v>1459365802</v>
      </c>
      <c r="H707">
        <v>1456777402</v>
      </c>
      <c r="I707" t="b">
        <v>0</v>
      </c>
      <c r="J707">
        <v>2</v>
      </c>
      <c r="K707" t="b">
        <v>0</v>
      </c>
      <c r="L707" t="s">
        <v>8278</v>
      </c>
      <c r="M707" s="4">
        <v>0</v>
      </c>
      <c r="N707" s="6">
        <v>10.5</v>
      </c>
      <c r="O707" t="s">
        <v>8325</v>
      </c>
      <c r="P707" t="s">
        <v>8328</v>
      </c>
      <c r="Q707" s="10">
        <v>42429.84956018519</v>
      </c>
      <c r="R707" s="10">
        <v>42459.807893518519</v>
      </c>
      <c r="S707" s="12">
        <f t="shared" ref="S707:S770" si="11">ROUND(+R707-Q707,0)</f>
        <v>30</v>
      </c>
    </row>
    <row r="708" spans="1:19" x14ac:dyDescent="0.3">
      <c r="A708">
        <v>901</v>
      </c>
      <c r="B708" s="14">
        <v>6500</v>
      </c>
      <c r="C708" s="14">
        <v>0</v>
      </c>
      <c r="D708" s="5" t="s">
        <v>8221</v>
      </c>
      <c r="E708" t="s">
        <v>8224</v>
      </c>
      <c r="F708" t="s">
        <v>8246</v>
      </c>
      <c r="G708">
        <v>1276024260</v>
      </c>
      <c r="H708">
        <v>1272050914</v>
      </c>
      <c r="I708" t="b">
        <v>0</v>
      </c>
      <c r="J708">
        <v>0</v>
      </c>
      <c r="K708" t="b">
        <v>0</v>
      </c>
      <c r="L708" t="s">
        <v>8278</v>
      </c>
      <c r="M708" s="4">
        <v>0</v>
      </c>
      <c r="N708" s="6">
        <v>0</v>
      </c>
      <c r="O708" t="s">
        <v>8325</v>
      </c>
      <c r="P708" t="s">
        <v>8328</v>
      </c>
      <c r="Q708" s="10">
        <v>40291.81150462963</v>
      </c>
      <c r="R708" s="10">
        <v>40337.799305555556</v>
      </c>
      <c r="S708" s="12">
        <f t="shared" si="11"/>
        <v>46</v>
      </c>
    </row>
    <row r="709" spans="1:19" x14ac:dyDescent="0.3">
      <c r="A709">
        <v>902</v>
      </c>
      <c r="B709" s="14">
        <v>30000</v>
      </c>
      <c r="C709" s="14">
        <v>90</v>
      </c>
      <c r="D709" s="5" t="s">
        <v>8221</v>
      </c>
      <c r="E709" t="s">
        <v>8224</v>
      </c>
      <c r="F709" t="s">
        <v>8246</v>
      </c>
      <c r="G709">
        <v>1409412600</v>
      </c>
      <c r="H709">
        <v>1404947422</v>
      </c>
      <c r="I709" t="b">
        <v>0</v>
      </c>
      <c r="J709">
        <v>3</v>
      </c>
      <c r="K709" t="b">
        <v>0</v>
      </c>
      <c r="L709" t="s">
        <v>8278</v>
      </c>
      <c r="M709" s="4">
        <v>0</v>
      </c>
      <c r="N709" s="6">
        <v>30</v>
      </c>
      <c r="O709" t="s">
        <v>8325</v>
      </c>
      <c r="P709" t="s">
        <v>8328</v>
      </c>
      <c r="Q709" s="10">
        <v>41829.965532407405</v>
      </c>
      <c r="R709" s="10">
        <v>41881.645833333336</v>
      </c>
      <c r="S709" s="12">
        <f t="shared" si="11"/>
        <v>52</v>
      </c>
    </row>
    <row r="710" spans="1:19" x14ac:dyDescent="0.3">
      <c r="A710">
        <v>903</v>
      </c>
      <c r="B710" s="14">
        <v>5000</v>
      </c>
      <c r="C710" s="14">
        <v>160</v>
      </c>
      <c r="D710" s="5" t="s">
        <v>8221</v>
      </c>
      <c r="E710" t="s">
        <v>8224</v>
      </c>
      <c r="F710" t="s">
        <v>8246</v>
      </c>
      <c r="G710">
        <v>1348367100</v>
      </c>
      <c r="H710">
        <v>1346180780</v>
      </c>
      <c r="I710" t="b">
        <v>0</v>
      </c>
      <c r="J710">
        <v>4</v>
      </c>
      <c r="K710" t="b">
        <v>0</v>
      </c>
      <c r="L710" t="s">
        <v>8278</v>
      </c>
      <c r="M710" s="4">
        <v>3</v>
      </c>
      <c r="N710" s="6">
        <v>40</v>
      </c>
      <c r="O710" t="s">
        <v>8325</v>
      </c>
      <c r="P710" t="s">
        <v>8328</v>
      </c>
      <c r="Q710" s="10">
        <v>41149.796064814815</v>
      </c>
      <c r="R710" s="10">
        <v>41175.100694444445</v>
      </c>
      <c r="S710" s="12">
        <f t="shared" si="11"/>
        <v>25</v>
      </c>
    </row>
    <row r="711" spans="1:19" x14ac:dyDescent="0.3">
      <c r="A711">
        <v>904</v>
      </c>
      <c r="B711" s="14">
        <v>50000</v>
      </c>
      <c r="C711" s="14">
        <v>151</v>
      </c>
      <c r="D711" s="5" t="s">
        <v>8221</v>
      </c>
      <c r="E711" t="s">
        <v>8224</v>
      </c>
      <c r="F711" t="s">
        <v>8246</v>
      </c>
      <c r="G711">
        <v>1451786137</v>
      </c>
      <c r="H711">
        <v>1449194137</v>
      </c>
      <c r="I711" t="b">
        <v>0</v>
      </c>
      <c r="J711">
        <v>3</v>
      </c>
      <c r="K711" t="b">
        <v>0</v>
      </c>
      <c r="L711" t="s">
        <v>8278</v>
      </c>
      <c r="M711" s="4">
        <v>0</v>
      </c>
      <c r="N711" s="6">
        <v>50.33</v>
      </c>
      <c r="O711" t="s">
        <v>8325</v>
      </c>
      <c r="P711" t="s">
        <v>8328</v>
      </c>
      <c r="Q711" s="10">
        <v>42342.080289351856</v>
      </c>
      <c r="R711" s="10">
        <v>42372.080289351856</v>
      </c>
      <c r="S711" s="12">
        <f t="shared" si="11"/>
        <v>30</v>
      </c>
    </row>
    <row r="712" spans="1:19" x14ac:dyDescent="0.3">
      <c r="A712">
        <v>905</v>
      </c>
      <c r="B712" s="14">
        <v>6500</v>
      </c>
      <c r="C712" s="14">
        <v>196</v>
      </c>
      <c r="D712" s="5" t="s">
        <v>8221</v>
      </c>
      <c r="E712" t="s">
        <v>8224</v>
      </c>
      <c r="F712" t="s">
        <v>8246</v>
      </c>
      <c r="G712">
        <v>1295847926</v>
      </c>
      <c r="H712">
        <v>1290663926</v>
      </c>
      <c r="I712" t="b">
        <v>0</v>
      </c>
      <c r="J712">
        <v>6</v>
      </c>
      <c r="K712" t="b">
        <v>0</v>
      </c>
      <c r="L712" t="s">
        <v>8278</v>
      </c>
      <c r="M712" s="4">
        <v>3</v>
      </c>
      <c r="N712" s="6">
        <v>32.67</v>
      </c>
      <c r="O712" t="s">
        <v>8325</v>
      </c>
      <c r="P712" t="s">
        <v>8328</v>
      </c>
      <c r="Q712" s="10">
        <v>40507.239884259259</v>
      </c>
      <c r="R712" s="10">
        <v>40567.239884259259</v>
      </c>
      <c r="S712" s="12">
        <f t="shared" si="11"/>
        <v>60</v>
      </c>
    </row>
    <row r="713" spans="1:19" x14ac:dyDescent="0.3">
      <c r="A713">
        <v>906</v>
      </c>
      <c r="B713" s="14">
        <v>15000</v>
      </c>
      <c r="C713" s="14">
        <v>0</v>
      </c>
      <c r="D713" s="5" t="s">
        <v>8221</v>
      </c>
      <c r="E713" t="s">
        <v>8224</v>
      </c>
      <c r="F713" t="s">
        <v>8246</v>
      </c>
      <c r="G713">
        <v>1394681590</v>
      </c>
      <c r="H713">
        <v>1392093190</v>
      </c>
      <c r="I713" t="b">
        <v>0</v>
      </c>
      <c r="J713">
        <v>0</v>
      </c>
      <c r="K713" t="b">
        <v>0</v>
      </c>
      <c r="L713" t="s">
        <v>8278</v>
      </c>
      <c r="M713" s="4">
        <v>0</v>
      </c>
      <c r="N713" s="6">
        <v>0</v>
      </c>
      <c r="O713" t="s">
        <v>8325</v>
      </c>
      <c r="P713" t="s">
        <v>8328</v>
      </c>
      <c r="Q713" s="10">
        <v>41681.189699074072</v>
      </c>
      <c r="R713" s="10">
        <v>41711.148032407407</v>
      </c>
      <c r="S713" s="12">
        <f t="shared" si="11"/>
        <v>30</v>
      </c>
    </row>
    <row r="714" spans="1:19" x14ac:dyDescent="0.3">
      <c r="A714">
        <v>907</v>
      </c>
      <c r="B714" s="14">
        <v>2900</v>
      </c>
      <c r="C714" s="14">
        <v>0</v>
      </c>
      <c r="D714" s="5" t="s">
        <v>8221</v>
      </c>
      <c r="E714" t="s">
        <v>8224</v>
      </c>
      <c r="F714" t="s">
        <v>8246</v>
      </c>
      <c r="G714">
        <v>1315715823</v>
      </c>
      <c r="H714">
        <v>1313123823</v>
      </c>
      <c r="I714" t="b">
        <v>0</v>
      </c>
      <c r="J714">
        <v>0</v>
      </c>
      <c r="K714" t="b">
        <v>0</v>
      </c>
      <c r="L714" t="s">
        <v>8278</v>
      </c>
      <c r="M714" s="4">
        <v>0</v>
      </c>
      <c r="N714" s="6">
        <v>0</v>
      </c>
      <c r="O714" t="s">
        <v>8325</v>
      </c>
      <c r="P714" t="s">
        <v>8328</v>
      </c>
      <c r="Q714" s="10">
        <v>40767.192395833335</v>
      </c>
      <c r="R714" s="10">
        <v>40797.192395833335</v>
      </c>
      <c r="S714" s="12">
        <f t="shared" si="11"/>
        <v>30</v>
      </c>
    </row>
    <row r="715" spans="1:19" x14ac:dyDescent="0.3">
      <c r="A715">
        <v>908</v>
      </c>
      <c r="B715" s="14">
        <v>2500</v>
      </c>
      <c r="C715" s="14">
        <v>0</v>
      </c>
      <c r="D715" s="5" t="s">
        <v>8221</v>
      </c>
      <c r="E715" t="s">
        <v>8224</v>
      </c>
      <c r="F715" t="s">
        <v>8246</v>
      </c>
      <c r="G715">
        <v>1280206740</v>
      </c>
      <c r="H715">
        <v>1276283655</v>
      </c>
      <c r="I715" t="b">
        <v>0</v>
      </c>
      <c r="J715">
        <v>0</v>
      </c>
      <c r="K715" t="b">
        <v>0</v>
      </c>
      <c r="L715" t="s">
        <v>8278</v>
      </c>
      <c r="M715" s="4">
        <v>0</v>
      </c>
      <c r="N715" s="6">
        <v>0</v>
      </c>
      <c r="O715" t="s">
        <v>8325</v>
      </c>
      <c r="P715" t="s">
        <v>8328</v>
      </c>
      <c r="Q715" s="10">
        <v>40340.801562499997</v>
      </c>
      <c r="R715" s="10">
        <v>40386.207638888889</v>
      </c>
      <c r="S715" s="12">
        <f t="shared" si="11"/>
        <v>45</v>
      </c>
    </row>
    <row r="716" spans="1:19" x14ac:dyDescent="0.3">
      <c r="A716">
        <v>909</v>
      </c>
      <c r="B716" s="14">
        <v>16000</v>
      </c>
      <c r="C716" s="14">
        <v>520</v>
      </c>
      <c r="D716" s="5" t="s">
        <v>8221</v>
      </c>
      <c r="E716" t="s">
        <v>8224</v>
      </c>
      <c r="F716" t="s">
        <v>8246</v>
      </c>
      <c r="G716">
        <v>1343016000</v>
      </c>
      <c r="H716">
        <v>1340296440</v>
      </c>
      <c r="I716" t="b">
        <v>0</v>
      </c>
      <c r="J716">
        <v>8</v>
      </c>
      <c r="K716" t="b">
        <v>0</v>
      </c>
      <c r="L716" t="s">
        <v>8278</v>
      </c>
      <c r="M716" s="4">
        <v>3</v>
      </c>
      <c r="N716" s="6">
        <v>65</v>
      </c>
      <c r="O716" t="s">
        <v>8325</v>
      </c>
      <c r="P716" t="s">
        <v>8328</v>
      </c>
      <c r="Q716" s="10">
        <v>41081.69027777778</v>
      </c>
      <c r="R716" s="10">
        <v>41113.166666666664</v>
      </c>
      <c r="S716" s="12">
        <f t="shared" si="11"/>
        <v>31</v>
      </c>
    </row>
    <row r="717" spans="1:19" x14ac:dyDescent="0.3">
      <c r="A717">
        <v>911</v>
      </c>
      <c r="B717" s="14">
        <v>100000</v>
      </c>
      <c r="C717" s="14">
        <v>0</v>
      </c>
      <c r="D717" s="5" t="s">
        <v>8221</v>
      </c>
      <c r="E717" t="s">
        <v>8224</v>
      </c>
      <c r="F717" t="s">
        <v>8246</v>
      </c>
      <c r="G717">
        <v>1390522045</v>
      </c>
      <c r="H717">
        <v>1388707645</v>
      </c>
      <c r="I717" t="b">
        <v>0</v>
      </c>
      <c r="J717">
        <v>0</v>
      </c>
      <c r="K717" t="b">
        <v>0</v>
      </c>
      <c r="L717" t="s">
        <v>8278</v>
      </c>
      <c r="M717" s="4">
        <v>0</v>
      </c>
      <c r="N717" s="6">
        <v>0</v>
      </c>
      <c r="O717" t="s">
        <v>8325</v>
      </c>
      <c r="P717" t="s">
        <v>8328</v>
      </c>
      <c r="Q717" s="10">
        <v>41642.005150462966</v>
      </c>
      <c r="R717" s="10">
        <v>41663.005150462966</v>
      </c>
      <c r="S717" s="12">
        <f t="shared" si="11"/>
        <v>21</v>
      </c>
    </row>
    <row r="718" spans="1:19" x14ac:dyDescent="0.3">
      <c r="A718">
        <v>912</v>
      </c>
      <c r="B718" s="14">
        <v>3500</v>
      </c>
      <c r="C718" s="14">
        <v>30</v>
      </c>
      <c r="D718" s="5" t="s">
        <v>8221</v>
      </c>
      <c r="E718" t="s">
        <v>8224</v>
      </c>
      <c r="F718" t="s">
        <v>8246</v>
      </c>
      <c r="G718">
        <v>1355197047</v>
      </c>
      <c r="H718">
        <v>1350009447</v>
      </c>
      <c r="I718" t="b">
        <v>0</v>
      </c>
      <c r="J718">
        <v>2</v>
      </c>
      <c r="K718" t="b">
        <v>0</v>
      </c>
      <c r="L718" t="s">
        <v>8278</v>
      </c>
      <c r="M718" s="4">
        <v>1</v>
      </c>
      <c r="N718" s="6">
        <v>15</v>
      </c>
      <c r="O718" t="s">
        <v>8325</v>
      </c>
      <c r="P718" t="s">
        <v>8328</v>
      </c>
      <c r="Q718" s="10">
        <v>41194.109340277777</v>
      </c>
      <c r="R718" s="10">
        <v>41254.151006944441</v>
      </c>
      <c r="S718" s="12">
        <f t="shared" si="11"/>
        <v>60</v>
      </c>
    </row>
    <row r="719" spans="1:19" x14ac:dyDescent="0.3">
      <c r="A719">
        <v>913</v>
      </c>
      <c r="B719" s="14">
        <v>30000</v>
      </c>
      <c r="C719" s="14">
        <v>1982</v>
      </c>
      <c r="D719" s="5" t="s">
        <v>8221</v>
      </c>
      <c r="E719" t="s">
        <v>8224</v>
      </c>
      <c r="F719" t="s">
        <v>8246</v>
      </c>
      <c r="G719">
        <v>1336188019</v>
      </c>
      <c r="H719">
        <v>1333596019</v>
      </c>
      <c r="I719" t="b">
        <v>0</v>
      </c>
      <c r="J719">
        <v>24</v>
      </c>
      <c r="K719" t="b">
        <v>0</v>
      </c>
      <c r="L719" t="s">
        <v>8278</v>
      </c>
      <c r="M719" s="4">
        <v>7</v>
      </c>
      <c r="N719" s="6">
        <v>82.58</v>
      </c>
      <c r="O719" t="s">
        <v>8325</v>
      </c>
      <c r="P719" t="s">
        <v>8328</v>
      </c>
      <c r="Q719" s="10">
        <v>41004.139108796298</v>
      </c>
      <c r="R719" s="10">
        <v>41034.139108796298</v>
      </c>
      <c r="S719" s="12">
        <f t="shared" si="11"/>
        <v>30</v>
      </c>
    </row>
    <row r="720" spans="1:19" x14ac:dyDescent="0.3">
      <c r="A720">
        <v>914</v>
      </c>
      <c r="B720" s="14">
        <v>1500</v>
      </c>
      <c r="C720" s="14">
        <v>0</v>
      </c>
      <c r="D720" s="5" t="s">
        <v>8221</v>
      </c>
      <c r="E720" t="s">
        <v>8224</v>
      </c>
      <c r="F720" t="s">
        <v>8246</v>
      </c>
      <c r="G720">
        <v>1345918747</v>
      </c>
      <c r="H720">
        <v>1343326747</v>
      </c>
      <c r="I720" t="b">
        <v>0</v>
      </c>
      <c r="J720">
        <v>0</v>
      </c>
      <c r="K720" t="b">
        <v>0</v>
      </c>
      <c r="L720" t="s">
        <v>8278</v>
      </c>
      <c r="M720" s="4">
        <v>0</v>
      </c>
      <c r="N720" s="6">
        <v>0</v>
      </c>
      <c r="O720" t="s">
        <v>8325</v>
      </c>
      <c r="P720" t="s">
        <v>8328</v>
      </c>
      <c r="Q720" s="10">
        <v>41116.763275462967</v>
      </c>
      <c r="R720" s="10">
        <v>41146.763275462967</v>
      </c>
      <c r="S720" s="12">
        <f t="shared" si="11"/>
        <v>30</v>
      </c>
    </row>
    <row r="721" spans="1:19" x14ac:dyDescent="0.3">
      <c r="A721">
        <v>915</v>
      </c>
      <c r="B721" s="14">
        <v>6500</v>
      </c>
      <c r="C721" s="14">
        <v>375</v>
      </c>
      <c r="D721" s="5" t="s">
        <v>8221</v>
      </c>
      <c r="E721" t="s">
        <v>8224</v>
      </c>
      <c r="F721" t="s">
        <v>8246</v>
      </c>
      <c r="G721">
        <v>1330577940</v>
      </c>
      <c r="H721">
        <v>1327853914</v>
      </c>
      <c r="I721" t="b">
        <v>0</v>
      </c>
      <c r="J721">
        <v>9</v>
      </c>
      <c r="K721" t="b">
        <v>0</v>
      </c>
      <c r="L721" t="s">
        <v>8278</v>
      </c>
      <c r="M721" s="4">
        <v>6</v>
      </c>
      <c r="N721" s="6">
        <v>41.67</v>
      </c>
      <c r="O721" t="s">
        <v>8325</v>
      </c>
      <c r="P721" t="s">
        <v>8328</v>
      </c>
      <c r="Q721" s="10">
        <v>40937.679560185185</v>
      </c>
      <c r="R721" s="10">
        <v>40969.207638888889</v>
      </c>
      <c r="S721" s="12">
        <f t="shared" si="11"/>
        <v>32</v>
      </c>
    </row>
    <row r="722" spans="1:19" x14ac:dyDescent="0.3">
      <c r="A722">
        <v>916</v>
      </c>
      <c r="B722" s="14">
        <v>3300</v>
      </c>
      <c r="C722" s="14">
        <v>0</v>
      </c>
      <c r="D722" s="5" t="s">
        <v>8221</v>
      </c>
      <c r="E722" t="s">
        <v>8224</v>
      </c>
      <c r="F722" t="s">
        <v>8246</v>
      </c>
      <c r="G722">
        <v>1287723600</v>
      </c>
      <c r="H722">
        <v>1284409734</v>
      </c>
      <c r="I722" t="b">
        <v>0</v>
      </c>
      <c r="J722">
        <v>0</v>
      </c>
      <c r="K722" t="b">
        <v>0</v>
      </c>
      <c r="L722" t="s">
        <v>8278</v>
      </c>
      <c r="M722" s="4">
        <v>0</v>
      </c>
      <c r="N722" s="6">
        <v>0</v>
      </c>
      <c r="O722" t="s">
        <v>8325</v>
      </c>
      <c r="P722" t="s">
        <v>8328</v>
      </c>
      <c r="Q722" s="10">
        <v>40434.853402777779</v>
      </c>
      <c r="R722" s="10">
        <v>40473.208333333336</v>
      </c>
      <c r="S722" s="12">
        <f t="shared" si="11"/>
        <v>38</v>
      </c>
    </row>
    <row r="723" spans="1:19" x14ac:dyDescent="0.3">
      <c r="A723">
        <v>917</v>
      </c>
      <c r="B723" s="14">
        <v>5000</v>
      </c>
      <c r="C723" s="14">
        <v>30</v>
      </c>
      <c r="D723" s="5" t="s">
        <v>8221</v>
      </c>
      <c r="E723" t="s">
        <v>8224</v>
      </c>
      <c r="F723" t="s">
        <v>8246</v>
      </c>
      <c r="G723">
        <v>1405305000</v>
      </c>
      <c r="H723">
        <v>1402612730</v>
      </c>
      <c r="I723" t="b">
        <v>0</v>
      </c>
      <c r="J723">
        <v>1</v>
      </c>
      <c r="K723" t="b">
        <v>0</v>
      </c>
      <c r="L723" t="s">
        <v>8278</v>
      </c>
      <c r="M723" s="4">
        <v>1</v>
      </c>
      <c r="N723" s="6">
        <v>30</v>
      </c>
      <c r="O723" t="s">
        <v>8325</v>
      </c>
      <c r="P723" t="s">
        <v>8328</v>
      </c>
      <c r="Q723" s="10">
        <v>41802.94363425926</v>
      </c>
      <c r="R723" s="10">
        <v>41834.104166666664</v>
      </c>
      <c r="S723" s="12">
        <f t="shared" si="11"/>
        <v>31</v>
      </c>
    </row>
    <row r="724" spans="1:19" x14ac:dyDescent="0.3">
      <c r="A724">
        <v>919</v>
      </c>
      <c r="B724" s="14">
        <v>20000</v>
      </c>
      <c r="C724" s="14">
        <v>100</v>
      </c>
      <c r="D724" s="5" t="s">
        <v>8221</v>
      </c>
      <c r="E724" t="s">
        <v>8224</v>
      </c>
      <c r="F724" t="s">
        <v>8246</v>
      </c>
      <c r="G724">
        <v>1355930645</v>
      </c>
      <c r="H724">
        <v>1352906645</v>
      </c>
      <c r="I724" t="b">
        <v>0</v>
      </c>
      <c r="J724">
        <v>1</v>
      </c>
      <c r="K724" t="b">
        <v>0</v>
      </c>
      <c r="L724" t="s">
        <v>8278</v>
      </c>
      <c r="M724" s="4">
        <v>1</v>
      </c>
      <c r="N724" s="6">
        <v>100</v>
      </c>
      <c r="O724" t="s">
        <v>8325</v>
      </c>
      <c r="P724" t="s">
        <v>8328</v>
      </c>
      <c r="Q724" s="10">
        <v>41227.641724537039</v>
      </c>
      <c r="R724" s="10">
        <v>41262.641724537039</v>
      </c>
      <c r="S724" s="12">
        <f t="shared" si="11"/>
        <v>35</v>
      </c>
    </row>
    <row r="725" spans="1:19" x14ac:dyDescent="0.3">
      <c r="A725">
        <v>920</v>
      </c>
      <c r="B725" s="14">
        <v>5500</v>
      </c>
      <c r="C725" s="14">
        <v>0</v>
      </c>
      <c r="D725" s="5" t="s">
        <v>8221</v>
      </c>
      <c r="E725" t="s">
        <v>8224</v>
      </c>
      <c r="F725" t="s">
        <v>8246</v>
      </c>
      <c r="G725">
        <v>1384448822</v>
      </c>
      <c r="H725">
        <v>1381853222</v>
      </c>
      <c r="I725" t="b">
        <v>0</v>
      </c>
      <c r="J725">
        <v>0</v>
      </c>
      <c r="K725" t="b">
        <v>0</v>
      </c>
      <c r="L725" t="s">
        <v>8278</v>
      </c>
      <c r="M725" s="4">
        <v>0</v>
      </c>
      <c r="N725" s="6">
        <v>0</v>
      </c>
      <c r="O725" t="s">
        <v>8325</v>
      </c>
      <c r="P725" t="s">
        <v>8328</v>
      </c>
      <c r="Q725" s="10">
        <v>41562.67155092593</v>
      </c>
      <c r="R725" s="10">
        <v>41592.713217592594</v>
      </c>
      <c r="S725" s="12">
        <f t="shared" si="11"/>
        <v>30</v>
      </c>
    </row>
    <row r="726" spans="1:19" x14ac:dyDescent="0.3">
      <c r="A726">
        <v>921</v>
      </c>
      <c r="B726" s="14">
        <v>15000</v>
      </c>
      <c r="C726" s="14">
        <v>4635</v>
      </c>
      <c r="D726" s="5" t="s">
        <v>8221</v>
      </c>
      <c r="E726" t="s">
        <v>8224</v>
      </c>
      <c r="F726" t="s">
        <v>8246</v>
      </c>
      <c r="G726">
        <v>1323666376</v>
      </c>
      <c r="H726">
        <v>1320033976</v>
      </c>
      <c r="I726" t="b">
        <v>0</v>
      </c>
      <c r="J726">
        <v>20</v>
      </c>
      <c r="K726" t="b">
        <v>0</v>
      </c>
      <c r="L726" t="s">
        <v>8278</v>
      </c>
      <c r="M726" s="4">
        <v>31</v>
      </c>
      <c r="N726" s="6">
        <v>231.75</v>
      </c>
      <c r="O726" t="s">
        <v>8325</v>
      </c>
      <c r="P726" t="s">
        <v>8328</v>
      </c>
      <c r="Q726" s="10">
        <v>40847.171018518515</v>
      </c>
      <c r="R726" s="10">
        <v>40889.212685185186</v>
      </c>
      <c r="S726" s="12">
        <f t="shared" si="11"/>
        <v>42</v>
      </c>
    </row>
    <row r="727" spans="1:19" x14ac:dyDescent="0.3">
      <c r="A727">
        <v>922</v>
      </c>
      <c r="B727" s="14">
        <v>27000</v>
      </c>
      <c r="C727" s="14">
        <v>5680</v>
      </c>
      <c r="D727" s="5" t="s">
        <v>8221</v>
      </c>
      <c r="E727" t="s">
        <v>8224</v>
      </c>
      <c r="F727" t="s">
        <v>8246</v>
      </c>
      <c r="G727">
        <v>1412167393</v>
      </c>
      <c r="H727">
        <v>1409143393</v>
      </c>
      <c r="I727" t="b">
        <v>0</v>
      </c>
      <c r="J727">
        <v>30</v>
      </c>
      <c r="K727" t="b">
        <v>0</v>
      </c>
      <c r="L727" t="s">
        <v>8278</v>
      </c>
      <c r="M727" s="4">
        <v>21</v>
      </c>
      <c r="N727" s="6">
        <v>189.33</v>
      </c>
      <c r="O727" t="s">
        <v>8325</v>
      </c>
      <c r="P727" t="s">
        <v>8328</v>
      </c>
      <c r="Q727" s="10">
        <v>41878.530011574076</v>
      </c>
      <c r="R727" s="10">
        <v>41913.530011574076</v>
      </c>
      <c r="S727" s="12">
        <f t="shared" si="11"/>
        <v>35</v>
      </c>
    </row>
    <row r="728" spans="1:19" x14ac:dyDescent="0.3">
      <c r="A728">
        <v>923</v>
      </c>
      <c r="B728" s="14">
        <v>15000</v>
      </c>
      <c r="C728" s="14">
        <v>330</v>
      </c>
      <c r="D728" s="5" t="s">
        <v>8221</v>
      </c>
      <c r="E728" t="s">
        <v>8224</v>
      </c>
      <c r="F728" t="s">
        <v>8246</v>
      </c>
      <c r="G728">
        <v>1416614523</v>
      </c>
      <c r="H728">
        <v>1414018923</v>
      </c>
      <c r="I728" t="b">
        <v>0</v>
      </c>
      <c r="J728">
        <v>6</v>
      </c>
      <c r="K728" t="b">
        <v>0</v>
      </c>
      <c r="L728" t="s">
        <v>8278</v>
      </c>
      <c r="M728" s="4">
        <v>2</v>
      </c>
      <c r="N728" s="6">
        <v>55</v>
      </c>
      <c r="O728" t="s">
        <v>8325</v>
      </c>
      <c r="P728" t="s">
        <v>8328</v>
      </c>
      <c r="Q728" s="10">
        <v>41934.959756944445</v>
      </c>
      <c r="R728" s="10">
        <v>41965.001423611116</v>
      </c>
      <c r="S728" s="12">
        <f t="shared" si="11"/>
        <v>30</v>
      </c>
    </row>
    <row r="729" spans="1:19" x14ac:dyDescent="0.3">
      <c r="A729">
        <v>924</v>
      </c>
      <c r="B729" s="14">
        <v>3000</v>
      </c>
      <c r="C729" s="14">
        <v>327</v>
      </c>
      <c r="D729" s="5" t="s">
        <v>8221</v>
      </c>
      <c r="E729" t="s">
        <v>8224</v>
      </c>
      <c r="F729" t="s">
        <v>8246</v>
      </c>
      <c r="G729">
        <v>1360795069</v>
      </c>
      <c r="H729">
        <v>1358203069</v>
      </c>
      <c r="I729" t="b">
        <v>0</v>
      </c>
      <c r="J729">
        <v>15</v>
      </c>
      <c r="K729" t="b">
        <v>0</v>
      </c>
      <c r="L729" t="s">
        <v>8278</v>
      </c>
      <c r="M729" s="4">
        <v>11</v>
      </c>
      <c r="N729" s="6">
        <v>21.8</v>
      </c>
      <c r="O729" t="s">
        <v>8325</v>
      </c>
      <c r="P729" t="s">
        <v>8328</v>
      </c>
      <c r="Q729" s="10">
        <v>41288.942928240744</v>
      </c>
      <c r="R729" s="10">
        <v>41318.942928240744</v>
      </c>
      <c r="S729" s="12">
        <f t="shared" si="11"/>
        <v>30</v>
      </c>
    </row>
    <row r="730" spans="1:19" x14ac:dyDescent="0.3">
      <c r="A730">
        <v>925</v>
      </c>
      <c r="B730" s="14">
        <v>6000</v>
      </c>
      <c r="C730" s="14">
        <v>160</v>
      </c>
      <c r="D730" s="5" t="s">
        <v>8221</v>
      </c>
      <c r="E730" t="s">
        <v>8224</v>
      </c>
      <c r="F730" t="s">
        <v>8246</v>
      </c>
      <c r="G730">
        <v>1385590111</v>
      </c>
      <c r="H730">
        <v>1382994511</v>
      </c>
      <c r="I730" t="b">
        <v>0</v>
      </c>
      <c r="J730">
        <v>5</v>
      </c>
      <c r="K730" t="b">
        <v>0</v>
      </c>
      <c r="L730" t="s">
        <v>8278</v>
      </c>
      <c r="M730" s="4">
        <v>3</v>
      </c>
      <c r="N730" s="6">
        <v>32</v>
      </c>
      <c r="O730" t="s">
        <v>8325</v>
      </c>
      <c r="P730" t="s">
        <v>8328</v>
      </c>
      <c r="Q730" s="10">
        <v>41575.880914351852</v>
      </c>
      <c r="R730" s="10">
        <v>41605.922581018516</v>
      </c>
      <c r="S730" s="12">
        <f t="shared" si="11"/>
        <v>30</v>
      </c>
    </row>
    <row r="731" spans="1:19" x14ac:dyDescent="0.3">
      <c r="A731">
        <v>926</v>
      </c>
      <c r="B731" s="14">
        <v>7000</v>
      </c>
      <c r="C731" s="14">
        <v>0</v>
      </c>
      <c r="D731" s="5" t="s">
        <v>8221</v>
      </c>
      <c r="E731" t="s">
        <v>8224</v>
      </c>
      <c r="F731" t="s">
        <v>8246</v>
      </c>
      <c r="G731">
        <v>1278628800</v>
      </c>
      <c r="H731">
        <v>1276043330</v>
      </c>
      <c r="I731" t="b">
        <v>0</v>
      </c>
      <c r="J731">
        <v>0</v>
      </c>
      <c r="K731" t="b">
        <v>0</v>
      </c>
      <c r="L731" t="s">
        <v>8278</v>
      </c>
      <c r="M731" s="4">
        <v>0</v>
      </c>
      <c r="N731" s="6">
        <v>0</v>
      </c>
      <c r="O731" t="s">
        <v>8325</v>
      </c>
      <c r="P731" t="s">
        <v>8328</v>
      </c>
      <c r="Q731" s="10">
        <v>40338.02002314815</v>
      </c>
      <c r="R731" s="10">
        <v>40367.944444444445</v>
      </c>
      <c r="S731" s="12">
        <f t="shared" si="11"/>
        <v>30</v>
      </c>
    </row>
    <row r="732" spans="1:19" x14ac:dyDescent="0.3">
      <c r="A732">
        <v>927</v>
      </c>
      <c r="B732" s="14">
        <v>20000</v>
      </c>
      <c r="C732" s="14">
        <v>0</v>
      </c>
      <c r="D732" s="5" t="s">
        <v>8221</v>
      </c>
      <c r="E732" t="s">
        <v>8224</v>
      </c>
      <c r="F732" t="s">
        <v>8246</v>
      </c>
      <c r="G732">
        <v>1337024695</v>
      </c>
      <c r="H732">
        <v>1334432695</v>
      </c>
      <c r="I732" t="b">
        <v>0</v>
      </c>
      <c r="J732">
        <v>0</v>
      </c>
      <c r="K732" t="b">
        <v>0</v>
      </c>
      <c r="L732" t="s">
        <v>8278</v>
      </c>
      <c r="M732" s="4">
        <v>0</v>
      </c>
      <c r="N732" s="6">
        <v>0</v>
      </c>
      <c r="O732" t="s">
        <v>8325</v>
      </c>
      <c r="P732" t="s">
        <v>8328</v>
      </c>
      <c r="Q732" s="10">
        <v>41013.822858796295</v>
      </c>
      <c r="R732" s="10">
        <v>41043.822858796295</v>
      </c>
      <c r="S732" s="12">
        <f t="shared" si="11"/>
        <v>30</v>
      </c>
    </row>
    <row r="733" spans="1:19" x14ac:dyDescent="0.3">
      <c r="A733">
        <v>928</v>
      </c>
      <c r="B733" s="14">
        <v>14500</v>
      </c>
      <c r="C733" s="14">
        <v>1575</v>
      </c>
      <c r="D733" s="5" t="s">
        <v>8221</v>
      </c>
      <c r="E733" t="s">
        <v>8224</v>
      </c>
      <c r="F733" t="s">
        <v>8246</v>
      </c>
      <c r="G733">
        <v>1353196800</v>
      </c>
      <c r="H733">
        <v>1348864913</v>
      </c>
      <c r="I733" t="b">
        <v>0</v>
      </c>
      <c r="J733">
        <v>28</v>
      </c>
      <c r="K733" t="b">
        <v>0</v>
      </c>
      <c r="L733" t="s">
        <v>8278</v>
      </c>
      <c r="M733" s="4">
        <v>11</v>
      </c>
      <c r="N733" s="6">
        <v>56.25</v>
      </c>
      <c r="O733" t="s">
        <v>8325</v>
      </c>
      <c r="P733" t="s">
        <v>8328</v>
      </c>
      <c r="Q733" s="10">
        <v>41180.86241898148</v>
      </c>
      <c r="R733" s="10">
        <v>41231</v>
      </c>
      <c r="S733" s="12">
        <f t="shared" si="11"/>
        <v>50</v>
      </c>
    </row>
    <row r="734" spans="1:19" x14ac:dyDescent="0.3">
      <c r="A734">
        <v>929</v>
      </c>
      <c r="B734" s="14">
        <v>500</v>
      </c>
      <c r="C734" s="14">
        <v>0</v>
      </c>
      <c r="D734" s="5" t="s">
        <v>8221</v>
      </c>
      <c r="E734" t="s">
        <v>8224</v>
      </c>
      <c r="F734" t="s">
        <v>8246</v>
      </c>
      <c r="G734">
        <v>1333946569</v>
      </c>
      <c r="H734">
        <v>1331358169</v>
      </c>
      <c r="I734" t="b">
        <v>0</v>
      </c>
      <c r="J734">
        <v>0</v>
      </c>
      <c r="K734" t="b">
        <v>0</v>
      </c>
      <c r="L734" t="s">
        <v>8278</v>
      </c>
      <c r="M734" s="4">
        <v>0</v>
      </c>
      <c r="N734" s="6">
        <v>0</v>
      </c>
      <c r="O734" t="s">
        <v>8325</v>
      </c>
      <c r="P734" t="s">
        <v>8328</v>
      </c>
      <c r="Q734" s="10">
        <v>40978.238067129627</v>
      </c>
      <c r="R734" s="10">
        <v>41008.196400462963</v>
      </c>
      <c r="S734" s="12">
        <f t="shared" si="11"/>
        <v>30</v>
      </c>
    </row>
    <row r="735" spans="1:19" x14ac:dyDescent="0.3">
      <c r="A735">
        <v>930</v>
      </c>
      <c r="B735" s="14">
        <v>900</v>
      </c>
      <c r="C735" s="14">
        <v>345</v>
      </c>
      <c r="D735" s="5" t="s">
        <v>8221</v>
      </c>
      <c r="E735" t="s">
        <v>8224</v>
      </c>
      <c r="F735" t="s">
        <v>8246</v>
      </c>
      <c r="G735">
        <v>1277501520</v>
      </c>
      <c r="H735">
        <v>1273874306</v>
      </c>
      <c r="I735" t="b">
        <v>0</v>
      </c>
      <c r="J735">
        <v>5</v>
      </c>
      <c r="K735" t="b">
        <v>0</v>
      </c>
      <c r="L735" t="s">
        <v>8278</v>
      </c>
      <c r="M735" s="4">
        <v>38</v>
      </c>
      <c r="N735" s="6">
        <v>69</v>
      </c>
      <c r="O735" t="s">
        <v>8325</v>
      </c>
      <c r="P735" t="s">
        <v>8328</v>
      </c>
      <c r="Q735" s="10">
        <v>40312.915578703702</v>
      </c>
      <c r="R735" s="10">
        <v>40354.897222222222</v>
      </c>
      <c r="S735" s="12">
        <f t="shared" si="11"/>
        <v>42</v>
      </c>
    </row>
    <row r="736" spans="1:19" x14ac:dyDescent="0.3">
      <c r="A736">
        <v>932</v>
      </c>
      <c r="B736" s="14">
        <v>9500</v>
      </c>
      <c r="C736" s="14">
        <v>1381</v>
      </c>
      <c r="D736" s="5" t="s">
        <v>8221</v>
      </c>
      <c r="E736" t="s">
        <v>8224</v>
      </c>
      <c r="F736" t="s">
        <v>8246</v>
      </c>
      <c r="G736">
        <v>1363990545</v>
      </c>
      <c r="H736">
        <v>1360106145</v>
      </c>
      <c r="I736" t="b">
        <v>0</v>
      </c>
      <c r="J736">
        <v>30</v>
      </c>
      <c r="K736" t="b">
        <v>0</v>
      </c>
      <c r="L736" t="s">
        <v>8278</v>
      </c>
      <c r="M736" s="4">
        <v>15</v>
      </c>
      <c r="N736" s="6">
        <v>46.03</v>
      </c>
      <c r="O736" t="s">
        <v>8325</v>
      </c>
      <c r="P736" t="s">
        <v>8328</v>
      </c>
      <c r="Q736" s="10">
        <v>41310.969270833331</v>
      </c>
      <c r="R736" s="10">
        <v>41355.927604166667</v>
      </c>
      <c r="S736" s="12">
        <f t="shared" si="11"/>
        <v>45</v>
      </c>
    </row>
    <row r="737" spans="1:19" x14ac:dyDescent="0.3">
      <c r="A737">
        <v>933</v>
      </c>
      <c r="B737" s="14">
        <v>2000</v>
      </c>
      <c r="C737" s="14">
        <v>120</v>
      </c>
      <c r="D737" s="5" t="s">
        <v>8221</v>
      </c>
      <c r="E737" t="s">
        <v>8224</v>
      </c>
      <c r="F737" t="s">
        <v>8246</v>
      </c>
      <c r="G737">
        <v>1399867409</v>
      </c>
      <c r="H737">
        <v>1394683409</v>
      </c>
      <c r="I737" t="b">
        <v>0</v>
      </c>
      <c r="J737">
        <v>2</v>
      </c>
      <c r="K737" t="b">
        <v>0</v>
      </c>
      <c r="L737" t="s">
        <v>8278</v>
      </c>
      <c r="M737" s="4">
        <v>6</v>
      </c>
      <c r="N737" s="6">
        <v>60</v>
      </c>
      <c r="O737" t="s">
        <v>8325</v>
      </c>
      <c r="P737" t="s">
        <v>8328</v>
      </c>
      <c r="Q737" s="10">
        <v>41711.169085648151</v>
      </c>
      <c r="R737" s="10">
        <v>41771.169085648151</v>
      </c>
      <c r="S737" s="12">
        <f t="shared" si="11"/>
        <v>60</v>
      </c>
    </row>
    <row r="738" spans="1:19" x14ac:dyDescent="0.3">
      <c r="A738">
        <v>935</v>
      </c>
      <c r="B738" s="14">
        <v>3500</v>
      </c>
      <c r="C738" s="14">
        <v>50</v>
      </c>
      <c r="D738" s="5" t="s">
        <v>8221</v>
      </c>
      <c r="E738" t="s">
        <v>8224</v>
      </c>
      <c r="F738" t="s">
        <v>8246</v>
      </c>
      <c r="G738">
        <v>1454054429</v>
      </c>
      <c r="H738">
        <v>1451462429</v>
      </c>
      <c r="I738" t="b">
        <v>0</v>
      </c>
      <c r="J738">
        <v>2</v>
      </c>
      <c r="K738" t="b">
        <v>0</v>
      </c>
      <c r="L738" t="s">
        <v>8278</v>
      </c>
      <c r="M738" s="4">
        <v>1</v>
      </c>
      <c r="N738" s="6">
        <v>25</v>
      </c>
      <c r="O738" t="s">
        <v>8325</v>
      </c>
      <c r="P738" t="s">
        <v>8328</v>
      </c>
      <c r="Q738" s="10">
        <v>42368.333668981482</v>
      </c>
      <c r="R738" s="10">
        <v>42398.333668981482</v>
      </c>
      <c r="S738" s="12">
        <f t="shared" si="11"/>
        <v>30</v>
      </c>
    </row>
    <row r="739" spans="1:19" x14ac:dyDescent="0.3">
      <c r="A739">
        <v>936</v>
      </c>
      <c r="B739" s="14">
        <v>1400</v>
      </c>
      <c r="C739" s="14">
        <v>0</v>
      </c>
      <c r="D739" s="5" t="s">
        <v>8221</v>
      </c>
      <c r="E739" t="s">
        <v>8224</v>
      </c>
      <c r="F739" t="s">
        <v>8246</v>
      </c>
      <c r="G739">
        <v>1326916800</v>
      </c>
      <c r="H739">
        <v>1323131689</v>
      </c>
      <c r="I739" t="b">
        <v>0</v>
      </c>
      <c r="J739">
        <v>0</v>
      </c>
      <c r="K739" t="b">
        <v>0</v>
      </c>
      <c r="L739" t="s">
        <v>8278</v>
      </c>
      <c r="M739" s="4">
        <v>0</v>
      </c>
      <c r="N739" s="6">
        <v>0</v>
      </c>
      <c r="O739" t="s">
        <v>8325</v>
      </c>
      <c r="P739" t="s">
        <v>8328</v>
      </c>
      <c r="Q739" s="10">
        <v>40883.024178240739</v>
      </c>
      <c r="R739" s="10">
        <v>40926.833333333336</v>
      </c>
      <c r="S739" s="12">
        <f t="shared" si="11"/>
        <v>44</v>
      </c>
    </row>
    <row r="740" spans="1:19" x14ac:dyDescent="0.3">
      <c r="A740">
        <v>937</v>
      </c>
      <c r="B740" s="14">
        <v>3500</v>
      </c>
      <c r="C740" s="14">
        <v>40</v>
      </c>
      <c r="D740" s="5" t="s">
        <v>8221</v>
      </c>
      <c r="E740" t="s">
        <v>8224</v>
      </c>
      <c r="F740" t="s">
        <v>8246</v>
      </c>
      <c r="G740">
        <v>1383509357</v>
      </c>
      <c r="H740">
        <v>1380913757</v>
      </c>
      <c r="I740" t="b">
        <v>0</v>
      </c>
      <c r="J740">
        <v>2</v>
      </c>
      <c r="K740" t="b">
        <v>0</v>
      </c>
      <c r="L740" t="s">
        <v>8278</v>
      </c>
      <c r="M740" s="4">
        <v>1</v>
      </c>
      <c r="N740" s="6">
        <v>20</v>
      </c>
      <c r="O740" t="s">
        <v>8325</v>
      </c>
      <c r="P740" t="s">
        <v>8328</v>
      </c>
      <c r="Q740" s="10">
        <v>41551.798113425924</v>
      </c>
      <c r="R740" s="10">
        <v>41581.839780092596</v>
      </c>
      <c r="S740" s="12">
        <f t="shared" si="11"/>
        <v>30</v>
      </c>
    </row>
    <row r="741" spans="1:19" x14ac:dyDescent="0.3">
      <c r="A741">
        <v>938</v>
      </c>
      <c r="B741" s="14">
        <v>7000</v>
      </c>
      <c r="C741" s="14">
        <v>25</v>
      </c>
      <c r="D741" s="5" t="s">
        <v>8221</v>
      </c>
      <c r="E741" t="s">
        <v>8224</v>
      </c>
      <c r="F741" t="s">
        <v>8246</v>
      </c>
      <c r="G741">
        <v>1346585448</v>
      </c>
      <c r="H741">
        <v>1343993448</v>
      </c>
      <c r="I741" t="b">
        <v>0</v>
      </c>
      <c r="J741">
        <v>1</v>
      </c>
      <c r="K741" t="b">
        <v>0</v>
      </c>
      <c r="L741" t="s">
        <v>8278</v>
      </c>
      <c r="M741" s="4">
        <v>0</v>
      </c>
      <c r="N741" s="6">
        <v>25</v>
      </c>
      <c r="O741" t="s">
        <v>8325</v>
      </c>
      <c r="P741" t="s">
        <v>8328</v>
      </c>
      <c r="Q741" s="10">
        <v>41124.479722222226</v>
      </c>
      <c r="R741" s="10">
        <v>41154.479722222226</v>
      </c>
      <c r="S741" s="12">
        <f t="shared" si="11"/>
        <v>30</v>
      </c>
    </row>
    <row r="742" spans="1:19" x14ac:dyDescent="0.3">
      <c r="A742">
        <v>939</v>
      </c>
      <c r="B742" s="14">
        <v>2750</v>
      </c>
      <c r="C742" s="14">
        <v>40</v>
      </c>
      <c r="D742" s="5" t="s">
        <v>8221</v>
      </c>
      <c r="E742" t="s">
        <v>8224</v>
      </c>
      <c r="F742" t="s">
        <v>8246</v>
      </c>
      <c r="G742">
        <v>1372622280</v>
      </c>
      <c r="H742">
        <v>1369246738</v>
      </c>
      <c r="I742" t="b">
        <v>0</v>
      </c>
      <c r="J742">
        <v>2</v>
      </c>
      <c r="K742" t="b">
        <v>0</v>
      </c>
      <c r="L742" t="s">
        <v>8278</v>
      </c>
      <c r="M742" s="4">
        <v>1</v>
      </c>
      <c r="N742" s="6">
        <v>20</v>
      </c>
      <c r="O742" t="s">
        <v>8325</v>
      </c>
      <c r="P742" t="s">
        <v>8328</v>
      </c>
      <c r="Q742" s="10">
        <v>41416.763171296298</v>
      </c>
      <c r="R742" s="10">
        <v>41455.831944444442</v>
      </c>
      <c r="S742" s="12">
        <f t="shared" si="11"/>
        <v>39</v>
      </c>
    </row>
    <row r="743" spans="1:19" x14ac:dyDescent="0.3">
      <c r="A743">
        <v>940</v>
      </c>
      <c r="B743" s="14">
        <v>9000</v>
      </c>
      <c r="C743" s="14">
        <v>1544</v>
      </c>
      <c r="D743" s="5" t="s">
        <v>8221</v>
      </c>
      <c r="E743" t="s">
        <v>8224</v>
      </c>
      <c r="F743" t="s">
        <v>8246</v>
      </c>
      <c r="G743">
        <v>1439251926</v>
      </c>
      <c r="H743">
        <v>1435363926</v>
      </c>
      <c r="I743" t="b">
        <v>0</v>
      </c>
      <c r="J743">
        <v>14</v>
      </c>
      <c r="K743" t="b">
        <v>0</v>
      </c>
      <c r="L743" t="s">
        <v>8273</v>
      </c>
      <c r="M743" s="4">
        <v>17</v>
      </c>
      <c r="N743" s="6">
        <v>110.29</v>
      </c>
      <c r="O743" t="s">
        <v>8319</v>
      </c>
      <c r="P743" t="s">
        <v>8321</v>
      </c>
      <c r="Q743" s="10">
        <v>42182.008402777778</v>
      </c>
      <c r="R743" s="10">
        <v>42227.008402777778</v>
      </c>
      <c r="S743" s="12">
        <f t="shared" si="11"/>
        <v>45</v>
      </c>
    </row>
    <row r="744" spans="1:19" x14ac:dyDescent="0.3">
      <c r="A744">
        <v>941</v>
      </c>
      <c r="B744" s="14">
        <v>50000</v>
      </c>
      <c r="C744" s="14">
        <v>1161</v>
      </c>
      <c r="D744" s="5" t="s">
        <v>8221</v>
      </c>
      <c r="E744" t="s">
        <v>8224</v>
      </c>
      <c r="F744" t="s">
        <v>8246</v>
      </c>
      <c r="G744">
        <v>1486693145</v>
      </c>
      <c r="H744">
        <v>1484101145</v>
      </c>
      <c r="I744" t="b">
        <v>0</v>
      </c>
      <c r="J744">
        <v>31</v>
      </c>
      <c r="K744" t="b">
        <v>0</v>
      </c>
      <c r="L744" t="s">
        <v>8273</v>
      </c>
      <c r="M744" s="4">
        <v>2</v>
      </c>
      <c r="N744" s="6">
        <v>37.450000000000003</v>
      </c>
      <c r="O744" t="s">
        <v>8319</v>
      </c>
      <c r="P744" t="s">
        <v>8321</v>
      </c>
      <c r="Q744" s="10">
        <v>42746.096585648149</v>
      </c>
      <c r="R744" s="10">
        <v>42776.096585648149</v>
      </c>
      <c r="S744" s="12">
        <f t="shared" si="11"/>
        <v>30</v>
      </c>
    </row>
    <row r="745" spans="1:19" x14ac:dyDescent="0.3">
      <c r="A745">
        <v>942</v>
      </c>
      <c r="B745" s="14">
        <v>7500</v>
      </c>
      <c r="C745" s="14">
        <v>668</v>
      </c>
      <c r="D745" s="5" t="s">
        <v>8221</v>
      </c>
      <c r="E745" t="s">
        <v>8224</v>
      </c>
      <c r="F745" t="s">
        <v>8246</v>
      </c>
      <c r="G745">
        <v>1455826460</v>
      </c>
      <c r="H745">
        <v>1452716060</v>
      </c>
      <c r="I745" t="b">
        <v>0</v>
      </c>
      <c r="J745">
        <v>16</v>
      </c>
      <c r="K745" t="b">
        <v>0</v>
      </c>
      <c r="L745" t="s">
        <v>8273</v>
      </c>
      <c r="M745" s="4">
        <v>9</v>
      </c>
      <c r="N745" s="6">
        <v>41.75</v>
      </c>
      <c r="O745" t="s">
        <v>8319</v>
      </c>
      <c r="P745" t="s">
        <v>8321</v>
      </c>
      <c r="Q745" s="10">
        <v>42382.843287037031</v>
      </c>
      <c r="R745" s="10">
        <v>42418.843287037031</v>
      </c>
      <c r="S745" s="12">
        <f t="shared" si="11"/>
        <v>36</v>
      </c>
    </row>
    <row r="746" spans="1:19" x14ac:dyDescent="0.3">
      <c r="A746">
        <v>943</v>
      </c>
      <c r="B746" s="14">
        <v>3000</v>
      </c>
      <c r="C746" s="14">
        <v>289</v>
      </c>
      <c r="D746" s="5" t="s">
        <v>8221</v>
      </c>
      <c r="E746" t="s">
        <v>8224</v>
      </c>
      <c r="F746" t="s">
        <v>8246</v>
      </c>
      <c r="G746">
        <v>1480438905</v>
      </c>
      <c r="H746">
        <v>1477843305</v>
      </c>
      <c r="I746" t="b">
        <v>0</v>
      </c>
      <c r="J746">
        <v>12</v>
      </c>
      <c r="K746" t="b">
        <v>0</v>
      </c>
      <c r="L746" t="s">
        <v>8273</v>
      </c>
      <c r="M746" s="4">
        <v>10</v>
      </c>
      <c r="N746" s="6">
        <v>24.08</v>
      </c>
      <c r="O746" t="s">
        <v>8319</v>
      </c>
      <c r="P746" t="s">
        <v>8321</v>
      </c>
      <c r="Q746" s="10">
        <v>42673.66788194445</v>
      </c>
      <c r="R746" s="10">
        <v>42703.709548611107</v>
      </c>
      <c r="S746" s="12">
        <f t="shared" si="11"/>
        <v>30</v>
      </c>
    </row>
    <row r="747" spans="1:19" x14ac:dyDescent="0.3">
      <c r="A747">
        <v>944</v>
      </c>
      <c r="B747" s="14">
        <v>50000</v>
      </c>
      <c r="C747" s="14">
        <v>6663</v>
      </c>
      <c r="D747" s="5" t="s">
        <v>8221</v>
      </c>
      <c r="E747" t="s">
        <v>8224</v>
      </c>
      <c r="F747" t="s">
        <v>8246</v>
      </c>
      <c r="G747">
        <v>1460988000</v>
      </c>
      <c r="H747">
        <v>1458050450</v>
      </c>
      <c r="I747" t="b">
        <v>0</v>
      </c>
      <c r="J747">
        <v>96</v>
      </c>
      <c r="K747" t="b">
        <v>0</v>
      </c>
      <c r="L747" t="s">
        <v>8273</v>
      </c>
      <c r="M747" s="4">
        <v>13</v>
      </c>
      <c r="N747" s="6">
        <v>69.41</v>
      </c>
      <c r="O747" t="s">
        <v>8319</v>
      </c>
      <c r="P747" t="s">
        <v>8321</v>
      </c>
      <c r="Q747" s="10">
        <v>42444.583912037036</v>
      </c>
      <c r="R747" s="10">
        <v>42478.583333333328</v>
      </c>
      <c r="S747" s="12">
        <f t="shared" si="11"/>
        <v>34</v>
      </c>
    </row>
    <row r="748" spans="1:19" x14ac:dyDescent="0.3">
      <c r="A748">
        <v>946</v>
      </c>
      <c r="B748" s="14">
        <v>15000</v>
      </c>
      <c r="C748" s="14">
        <v>286</v>
      </c>
      <c r="D748" s="5" t="s">
        <v>8221</v>
      </c>
      <c r="E748" t="s">
        <v>8224</v>
      </c>
      <c r="F748" t="s">
        <v>8246</v>
      </c>
      <c r="G748">
        <v>1473444048</v>
      </c>
      <c r="H748">
        <v>1470852048</v>
      </c>
      <c r="I748" t="b">
        <v>0</v>
      </c>
      <c r="J748">
        <v>5</v>
      </c>
      <c r="K748" t="b">
        <v>0</v>
      </c>
      <c r="L748" t="s">
        <v>8273</v>
      </c>
      <c r="M748" s="4">
        <v>2</v>
      </c>
      <c r="N748" s="6">
        <v>57.2</v>
      </c>
      <c r="O748" t="s">
        <v>8319</v>
      </c>
      <c r="P748" t="s">
        <v>8321</v>
      </c>
      <c r="Q748" s="10">
        <v>42592.750555555554</v>
      </c>
      <c r="R748" s="10">
        <v>42622.750555555554</v>
      </c>
      <c r="S748" s="12">
        <f t="shared" si="11"/>
        <v>30</v>
      </c>
    </row>
    <row r="749" spans="1:19" x14ac:dyDescent="0.3">
      <c r="A749">
        <v>947</v>
      </c>
      <c r="B749" s="14">
        <v>850</v>
      </c>
      <c r="C749" s="14">
        <v>0</v>
      </c>
      <c r="D749" s="5" t="s">
        <v>8221</v>
      </c>
      <c r="E749" t="s">
        <v>8224</v>
      </c>
      <c r="F749" t="s">
        <v>8246</v>
      </c>
      <c r="G749">
        <v>1467312306</v>
      </c>
      <c r="H749">
        <v>1462128306</v>
      </c>
      <c r="I749" t="b">
        <v>0</v>
      </c>
      <c r="J749">
        <v>0</v>
      </c>
      <c r="K749" t="b">
        <v>0</v>
      </c>
      <c r="L749" t="s">
        <v>8273</v>
      </c>
      <c r="M749" s="4">
        <v>0</v>
      </c>
      <c r="N749" s="6">
        <v>0</v>
      </c>
      <c r="O749" t="s">
        <v>8319</v>
      </c>
      <c r="P749" t="s">
        <v>8321</v>
      </c>
      <c r="Q749" s="10">
        <v>42491.781319444446</v>
      </c>
      <c r="R749" s="10">
        <v>42551.781319444446</v>
      </c>
      <c r="S749" s="12">
        <f t="shared" si="11"/>
        <v>60</v>
      </c>
    </row>
    <row r="750" spans="1:19" x14ac:dyDescent="0.3">
      <c r="A750">
        <v>951</v>
      </c>
      <c r="B750" s="14">
        <v>50000</v>
      </c>
      <c r="C750" s="14">
        <v>19195</v>
      </c>
      <c r="D750" s="5" t="s">
        <v>8221</v>
      </c>
      <c r="E750" t="s">
        <v>8224</v>
      </c>
      <c r="F750" t="s">
        <v>8246</v>
      </c>
      <c r="G750">
        <v>1465054872</v>
      </c>
      <c r="H750">
        <v>1461166872</v>
      </c>
      <c r="I750" t="b">
        <v>0</v>
      </c>
      <c r="J750">
        <v>121</v>
      </c>
      <c r="K750" t="b">
        <v>0</v>
      </c>
      <c r="L750" t="s">
        <v>8273</v>
      </c>
      <c r="M750" s="4">
        <v>38</v>
      </c>
      <c r="N750" s="6">
        <v>158.63999999999999</v>
      </c>
      <c r="O750" t="s">
        <v>8319</v>
      </c>
      <c r="P750" t="s">
        <v>8321</v>
      </c>
      <c r="Q750" s="10">
        <v>42480.653611111105</v>
      </c>
      <c r="R750" s="10">
        <v>42525.653611111105</v>
      </c>
      <c r="S750" s="12">
        <f t="shared" si="11"/>
        <v>45</v>
      </c>
    </row>
    <row r="751" spans="1:19" x14ac:dyDescent="0.3">
      <c r="A751">
        <v>952</v>
      </c>
      <c r="B751" s="14">
        <v>49000</v>
      </c>
      <c r="C751" s="14">
        <v>19572</v>
      </c>
      <c r="D751" s="5" t="s">
        <v>8221</v>
      </c>
      <c r="E751" t="s">
        <v>8224</v>
      </c>
      <c r="F751" t="s">
        <v>8246</v>
      </c>
      <c r="G751">
        <v>1479483812</v>
      </c>
      <c r="H751">
        <v>1476888212</v>
      </c>
      <c r="I751" t="b">
        <v>0</v>
      </c>
      <c r="J751">
        <v>196</v>
      </c>
      <c r="K751" t="b">
        <v>0</v>
      </c>
      <c r="L751" t="s">
        <v>8273</v>
      </c>
      <c r="M751" s="4">
        <v>40</v>
      </c>
      <c r="N751" s="6">
        <v>99.86</v>
      </c>
      <c r="O751" t="s">
        <v>8319</v>
      </c>
      <c r="P751" t="s">
        <v>8321</v>
      </c>
      <c r="Q751" s="10">
        <v>42662.613564814819</v>
      </c>
      <c r="R751" s="10">
        <v>42692.655231481483</v>
      </c>
      <c r="S751" s="12">
        <f t="shared" si="11"/>
        <v>30</v>
      </c>
    </row>
    <row r="752" spans="1:19" x14ac:dyDescent="0.3">
      <c r="A752">
        <v>953</v>
      </c>
      <c r="B752" s="14">
        <v>15000</v>
      </c>
      <c r="C752" s="14">
        <v>126</v>
      </c>
      <c r="D752" s="5" t="s">
        <v>8221</v>
      </c>
      <c r="E752" t="s">
        <v>8224</v>
      </c>
      <c r="F752" t="s">
        <v>8246</v>
      </c>
      <c r="G752">
        <v>1422158199</v>
      </c>
      <c r="H752">
        <v>1419566199</v>
      </c>
      <c r="I752" t="b">
        <v>0</v>
      </c>
      <c r="J752">
        <v>5</v>
      </c>
      <c r="K752" t="b">
        <v>0</v>
      </c>
      <c r="L752" t="s">
        <v>8273</v>
      </c>
      <c r="M752" s="4">
        <v>1</v>
      </c>
      <c r="N752" s="6">
        <v>25.2</v>
      </c>
      <c r="O752" t="s">
        <v>8319</v>
      </c>
      <c r="P752" t="s">
        <v>8321</v>
      </c>
      <c r="Q752" s="10">
        <v>41999.164340277777</v>
      </c>
      <c r="R752" s="10">
        <v>42029.164340277777</v>
      </c>
      <c r="S752" s="12">
        <f t="shared" si="11"/>
        <v>30</v>
      </c>
    </row>
    <row r="753" spans="1:19" x14ac:dyDescent="0.3">
      <c r="A753">
        <v>954</v>
      </c>
      <c r="B753" s="14">
        <v>15000</v>
      </c>
      <c r="C753" s="14">
        <v>6511</v>
      </c>
      <c r="D753" s="5" t="s">
        <v>8221</v>
      </c>
      <c r="E753" t="s">
        <v>8224</v>
      </c>
      <c r="F753" t="s">
        <v>8246</v>
      </c>
      <c r="G753">
        <v>1440100839</v>
      </c>
      <c r="H753">
        <v>1436472039</v>
      </c>
      <c r="I753" t="b">
        <v>0</v>
      </c>
      <c r="J753">
        <v>73</v>
      </c>
      <c r="K753" t="b">
        <v>0</v>
      </c>
      <c r="L753" t="s">
        <v>8273</v>
      </c>
      <c r="M753" s="4">
        <v>43</v>
      </c>
      <c r="N753" s="6">
        <v>89.19</v>
      </c>
      <c r="O753" t="s">
        <v>8319</v>
      </c>
      <c r="P753" t="s">
        <v>8321</v>
      </c>
      <c r="Q753" s="10">
        <v>42194.833784722221</v>
      </c>
      <c r="R753" s="10">
        <v>42236.833784722221</v>
      </c>
      <c r="S753" s="12">
        <f t="shared" si="11"/>
        <v>42</v>
      </c>
    </row>
    <row r="754" spans="1:19" x14ac:dyDescent="0.3">
      <c r="A754">
        <v>955</v>
      </c>
      <c r="B754" s="14">
        <v>300000</v>
      </c>
      <c r="C754" s="14">
        <v>16984</v>
      </c>
      <c r="D754" s="5" t="s">
        <v>8221</v>
      </c>
      <c r="E754" t="s">
        <v>8224</v>
      </c>
      <c r="F754" t="s">
        <v>8246</v>
      </c>
      <c r="G754">
        <v>1473750300</v>
      </c>
      <c r="H754">
        <v>1470294300</v>
      </c>
      <c r="I754" t="b">
        <v>0</v>
      </c>
      <c r="J754">
        <v>93</v>
      </c>
      <c r="K754" t="b">
        <v>0</v>
      </c>
      <c r="L754" t="s">
        <v>8273</v>
      </c>
      <c r="M754" s="4">
        <v>6</v>
      </c>
      <c r="N754" s="6">
        <v>182.62</v>
      </c>
      <c r="O754" t="s">
        <v>8319</v>
      </c>
      <c r="P754" t="s">
        <v>8321</v>
      </c>
      <c r="Q754" s="10">
        <v>42586.295138888891</v>
      </c>
      <c r="R754" s="10">
        <v>42626.295138888891</v>
      </c>
      <c r="S754" s="12">
        <f t="shared" si="11"/>
        <v>40</v>
      </c>
    </row>
    <row r="755" spans="1:19" x14ac:dyDescent="0.3">
      <c r="A755">
        <v>956</v>
      </c>
      <c r="B755" s="14">
        <v>50000</v>
      </c>
      <c r="C755" s="14">
        <v>861</v>
      </c>
      <c r="D755" s="5" t="s">
        <v>8221</v>
      </c>
      <c r="E755" t="s">
        <v>8224</v>
      </c>
      <c r="F755" t="s">
        <v>8246</v>
      </c>
      <c r="G755">
        <v>1430081759</v>
      </c>
      <c r="H755">
        <v>1424901359</v>
      </c>
      <c r="I755" t="b">
        <v>0</v>
      </c>
      <c r="J755">
        <v>17</v>
      </c>
      <c r="K755" t="b">
        <v>0</v>
      </c>
      <c r="L755" t="s">
        <v>8273</v>
      </c>
      <c r="M755" s="4">
        <v>2</v>
      </c>
      <c r="N755" s="6">
        <v>50.65</v>
      </c>
      <c r="O755" t="s">
        <v>8319</v>
      </c>
      <c r="P755" t="s">
        <v>8321</v>
      </c>
      <c r="Q755" s="10">
        <v>42060.913877314815</v>
      </c>
      <c r="R755" s="10">
        <v>42120.872210648144</v>
      </c>
      <c r="S755" s="12">
        <f t="shared" si="11"/>
        <v>60</v>
      </c>
    </row>
    <row r="756" spans="1:19" x14ac:dyDescent="0.3">
      <c r="A756">
        <v>957</v>
      </c>
      <c r="B756" s="14">
        <v>12000</v>
      </c>
      <c r="C756" s="14">
        <v>233</v>
      </c>
      <c r="D756" s="5" t="s">
        <v>8221</v>
      </c>
      <c r="E756" t="s">
        <v>8224</v>
      </c>
      <c r="F756" t="s">
        <v>8246</v>
      </c>
      <c r="G756">
        <v>1479392133</v>
      </c>
      <c r="H756">
        <v>1476710133</v>
      </c>
      <c r="I756" t="b">
        <v>0</v>
      </c>
      <c r="J756">
        <v>7</v>
      </c>
      <c r="K756" t="b">
        <v>0</v>
      </c>
      <c r="L756" t="s">
        <v>8273</v>
      </c>
      <c r="M756" s="4">
        <v>2</v>
      </c>
      <c r="N756" s="6">
        <v>33.29</v>
      </c>
      <c r="O756" t="s">
        <v>8319</v>
      </c>
      <c r="P756" t="s">
        <v>8321</v>
      </c>
      <c r="Q756" s="10">
        <v>42660.552465277782</v>
      </c>
      <c r="R756" s="10">
        <v>42691.594131944439</v>
      </c>
      <c r="S756" s="12">
        <f t="shared" si="11"/>
        <v>31</v>
      </c>
    </row>
    <row r="757" spans="1:19" x14ac:dyDescent="0.3">
      <c r="A757">
        <v>958</v>
      </c>
      <c r="B757" s="14">
        <v>7777</v>
      </c>
      <c r="C757" s="14">
        <v>881</v>
      </c>
      <c r="D757" s="5" t="s">
        <v>8221</v>
      </c>
      <c r="E757" t="s">
        <v>8224</v>
      </c>
      <c r="F757" t="s">
        <v>8246</v>
      </c>
      <c r="G757">
        <v>1428641940</v>
      </c>
      <c r="H757">
        <v>1426792563</v>
      </c>
      <c r="I757" t="b">
        <v>0</v>
      </c>
      <c r="J757">
        <v>17</v>
      </c>
      <c r="K757" t="b">
        <v>0</v>
      </c>
      <c r="L757" t="s">
        <v>8273</v>
      </c>
      <c r="M757" s="4">
        <v>11</v>
      </c>
      <c r="N757" s="6">
        <v>51.82</v>
      </c>
      <c r="O757" t="s">
        <v>8319</v>
      </c>
      <c r="P757" t="s">
        <v>8321</v>
      </c>
      <c r="Q757" s="10">
        <v>42082.802812499998</v>
      </c>
      <c r="R757" s="10">
        <v>42104.207638888889</v>
      </c>
      <c r="S757" s="12">
        <f t="shared" si="11"/>
        <v>21</v>
      </c>
    </row>
    <row r="758" spans="1:19" x14ac:dyDescent="0.3">
      <c r="A758">
        <v>959</v>
      </c>
      <c r="B758" s="14">
        <v>50000</v>
      </c>
      <c r="C758" s="14">
        <v>19430</v>
      </c>
      <c r="D758" s="5" t="s">
        <v>8221</v>
      </c>
      <c r="E758" t="s">
        <v>8224</v>
      </c>
      <c r="F758" t="s">
        <v>8246</v>
      </c>
      <c r="G758">
        <v>1421640665</v>
      </c>
      <c r="H758">
        <v>1419048665</v>
      </c>
      <c r="I758" t="b">
        <v>0</v>
      </c>
      <c r="J758">
        <v>171</v>
      </c>
      <c r="K758" t="b">
        <v>0</v>
      </c>
      <c r="L758" t="s">
        <v>8273</v>
      </c>
      <c r="M758" s="4">
        <v>39</v>
      </c>
      <c r="N758" s="6">
        <v>113.63</v>
      </c>
      <c r="O758" t="s">
        <v>8319</v>
      </c>
      <c r="P758" t="s">
        <v>8321</v>
      </c>
      <c r="Q758" s="10">
        <v>41993.174363425926</v>
      </c>
      <c r="R758" s="10">
        <v>42023.174363425926</v>
      </c>
      <c r="S758" s="12">
        <f t="shared" si="11"/>
        <v>30</v>
      </c>
    </row>
    <row r="759" spans="1:19" x14ac:dyDescent="0.3">
      <c r="A759">
        <v>960</v>
      </c>
      <c r="B759" s="14">
        <v>55650</v>
      </c>
      <c r="C759" s="14">
        <v>25655</v>
      </c>
      <c r="D759" s="5" t="s">
        <v>8221</v>
      </c>
      <c r="E759" t="s">
        <v>8224</v>
      </c>
      <c r="F759" t="s">
        <v>8246</v>
      </c>
      <c r="G759">
        <v>1489500155</v>
      </c>
      <c r="H759">
        <v>1485874955</v>
      </c>
      <c r="I759" t="b">
        <v>0</v>
      </c>
      <c r="J759">
        <v>188</v>
      </c>
      <c r="K759" t="b">
        <v>0</v>
      </c>
      <c r="L759" t="s">
        <v>8273</v>
      </c>
      <c r="M759" s="4">
        <v>46</v>
      </c>
      <c r="N759" s="6">
        <v>136.46</v>
      </c>
      <c r="O759" t="s">
        <v>8319</v>
      </c>
      <c r="P759" t="s">
        <v>8321</v>
      </c>
      <c r="Q759" s="10">
        <v>42766.626793981486</v>
      </c>
      <c r="R759" s="10">
        <v>42808.585127314815</v>
      </c>
      <c r="S759" s="12">
        <f t="shared" si="11"/>
        <v>42</v>
      </c>
    </row>
    <row r="760" spans="1:19" x14ac:dyDescent="0.3">
      <c r="A760">
        <v>961</v>
      </c>
      <c r="B760" s="14">
        <v>95000</v>
      </c>
      <c r="C760" s="14">
        <v>40079</v>
      </c>
      <c r="D760" s="5" t="s">
        <v>8221</v>
      </c>
      <c r="E760" t="s">
        <v>8224</v>
      </c>
      <c r="F760" t="s">
        <v>8246</v>
      </c>
      <c r="G760">
        <v>1487617200</v>
      </c>
      <c r="H760">
        <v>1483634335</v>
      </c>
      <c r="I760" t="b">
        <v>0</v>
      </c>
      <c r="J760">
        <v>110</v>
      </c>
      <c r="K760" t="b">
        <v>0</v>
      </c>
      <c r="L760" t="s">
        <v>8273</v>
      </c>
      <c r="M760" s="4">
        <v>42</v>
      </c>
      <c r="N760" s="6">
        <v>364.35</v>
      </c>
      <c r="O760" t="s">
        <v>8319</v>
      </c>
      <c r="P760" t="s">
        <v>8321</v>
      </c>
      <c r="Q760" s="10">
        <v>42740.693692129629</v>
      </c>
      <c r="R760" s="10">
        <v>42786.791666666672</v>
      </c>
      <c r="S760" s="12">
        <f t="shared" si="11"/>
        <v>46</v>
      </c>
    </row>
    <row r="761" spans="1:19" x14ac:dyDescent="0.3">
      <c r="A761">
        <v>962</v>
      </c>
      <c r="B761" s="14">
        <v>2500</v>
      </c>
      <c r="C761" s="14">
        <v>712</v>
      </c>
      <c r="D761" s="5" t="s">
        <v>8221</v>
      </c>
      <c r="E761" t="s">
        <v>8224</v>
      </c>
      <c r="F761" t="s">
        <v>8246</v>
      </c>
      <c r="G761">
        <v>1455210353</v>
      </c>
      <c r="H761">
        <v>1451927153</v>
      </c>
      <c r="I761" t="b">
        <v>0</v>
      </c>
      <c r="J761">
        <v>37</v>
      </c>
      <c r="K761" t="b">
        <v>0</v>
      </c>
      <c r="L761" t="s">
        <v>8273</v>
      </c>
      <c r="M761" s="4">
        <v>28</v>
      </c>
      <c r="N761" s="6">
        <v>19.239999999999998</v>
      </c>
      <c r="O761" t="s">
        <v>8319</v>
      </c>
      <c r="P761" t="s">
        <v>8321</v>
      </c>
      <c r="Q761" s="10">
        <v>42373.712418981479</v>
      </c>
      <c r="R761" s="10">
        <v>42411.712418981479</v>
      </c>
      <c r="S761" s="12">
        <f t="shared" si="11"/>
        <v>38</v>
      </c>
    </row>
    <row r="762" spans="1:19" x14ac:dyDescent="0.3">
      <c r="A762">
        <v>963</v>
      </c>
      <c r="B762" s="14">
        <v>35000</v>
      </c>
      <c r="C762" s="14">
        <v>377</v>
      </c>
      <c r="D762" s="5" t="s">
        <v>8221</v>
      </c>
      <c r="E762" t="s">
        <v>8224</v>
      </c>
      <c r="F762" t="s">
        <v>8246</v>
      </c>
      <c r="G762">
        <v>1476717319</v>
      </c>
      <c r="H762">
        <v>1473693319</v>
      </c>
      <c r="I762" t="b">
        <v>0</v>
      </c>
      <c r="J762">
        <v>9</v>
      </c>
      <c r="K762" t="b">
        <v>0</v>
      </c>
      <c r="L762" t="s">
        <v>8273</v>
      </c>
      <c r="M762" s="4">
        <v>1</v>
      </c>
      <c r="N762" s="6">
        <v>41.89</v>
      </c>
      <c r="O762" t="s">
        <v>8319</v>
      </c>
      <c r="P762" t="s">
        <v>8321</v>
      </c>
      <c r="Q762" s="10">
        <v>42625.635636574079</v>
      </c>
      <c r="R762" s="10">
        <v>42660.635636574079</v>
      </c>
      <c r="S762" s="12">
        <f t="shared" si="11"/>
        <v>35</v>
      </c>
    </row>
    <row r="763" spans="1:19" x14ac:dyDescent="0.3">
      <c r="A763">
        <v>965</v>
      </c>
      <c r="B763" s="14">
        <v>25000</v>
      </c>
      <c r="C763" s="14">
        <v>298</v>
      </c>
      <c r="D763" s="5" t="s">
        <v>8221</v>
      </c>
      <c r="E763" t="s">
        <v>8224</v>
      </c>
      <c r="F763" t="s">
        <v>8246</v>
      </c>
      <c r="G763">
        <v>1477454340</v>
      </c>
      <c r="H763">
        <v>1474676646</v>
      </c>
      <c r="I763" t="b">
        <v>0</v>
      </c>
      <c r="J763">
        <v>6</v>
      </c>
      <c r="K763" t="b">
        <v>0</v>
      </c>
      <c r="L763" t="s">
        <v>8273</v>
      </c>
      <c r="M763" s="4">
        <v>1</v>
      </c>
      <c r="N763" s="6">
        <v>49.67</v>
      </c>
      <c r="O763" t="s">
        <v>8319</v>
      </c>
      <c r="P763" t="s">
        <v>8321</v>
      </c>
      <c r="Q763" s="10">
        <v>42637.016736111109</v>
      </c>
      <c r="R763" s="10">
        <v>42669.165972222225</v>
      </c>
      <c r="S763" s="12">
        <f t="shared" si="11"/>
        <v>32</v>
      </c>
    </row>
    <row r="764" spans="1:19" x14ac:dyDescent="0.3">
      <c r="A764">
        <v>966</v>
      </c>
      <c r="B764" s="14">
        <v>12000</v>
      </c>
      <c r="C764" s="14">
        <v>1776</v>
      </c>
      <c r="D764" s="5" t="s">
        <v>8221</v>
      </c>
      <c r="E764" t="s">
        <v>8224</v>
      </c>
      <c r="F764" t="s">
        <v>8246</v>
      </c>
      <c r="G764">
        <v>1475766932</v>
      </c>
      <c r="H764">
        <v>1473174932</v>
      </c>
      <c r="I764" t="b">
        <v>0</v>
      </c>
      <c r="J764">
        <v>30</v>
      </c>
      <c r="K764" t="b">
        <v>0</v>
      </c>
      <c r="L764" t="s">
        <v>8273</v>
      </c>
      <c r="M764" s="4">
        <v>15</v>
      </c>
      <c r="N764" s="6">
        <v>59.2</v>
      </c>
      <c r="O764" t="s">
        <v>8319</v>
      </c>
      <c r="P764" t="s">
        <v>8321</v>
      </c>
      <c r="Q764" s="10">
        <v>42619.635787037041</v>
      </c>
      <c r="R764" s="10">
        <v>42649.635787037041</v>
      </c>
      <c r="S764" s="12">
        <f t="shared" si="11"/>
        <v>30</v>
      </c>
    </row>
    <row r="765" spans="1:19" x14ac:dyDescent="0.3">
      <c r="A765">
        <v>967</v>
      </c>
      <c r="B765" s="14">
        <v>20000</v>
      </c>
      <c r="C765" s="14">
        <v>3562</v>
      </c>
      <c r="D765" s="5" t="s">
        <v>8221</v>
      </c>
      <c r="E765" t="s">
        <v>8224</v>
      </c>
      <c r="F765" t="s">
        <v>8246</v>
      </c>
      <c r="G765">
        <v>1461301574</v>
      </c>
      <c r="H765">
        <v>1456121174</v>
      </c>
      <c r="I765" t="b">
        <v>0</v>
      </c>
      <c r="J765">
        <v>81</v>
      </c>
      <c r="K765" t="b">
        <v>0</v>
      </c>
      <c r="L765" t="s">
        <v>8273</v>
      </c>
      <c r="M765" s="4">
        <v>18</v>
      </c>
      <c r="N765" s="6">
        <v>43.98</v>
      </c>
      <c r="O765" t="s">
        <v>8319</v>
      </c>
      <c r="P765" t="s">
        <v>8321</v>
      </c>
      <c r="Q765" s="10">
        <v>42422.254328703704</v>
      </c>
      <c r="R765" s="10">
        <v>42482.21266203704</v>
      </c>
      <c r="S765" s="12">
        <f t="shared" si="11"/>
        <v>60</v>
      </c>
    </row>
    <row r="766" spans="1:19" x14ac:dyDescent="0.3">
      <c r="A766">
        <v>968</v>
      </c>
      <c r="B766" s="14">
        <v>8000</v>
      </c>
      <c r="C766" s="14">
        <v>106</v>
      </c>
      <c r="D766" s="5" t="s">
        <v>8221</v>
      </c>
      <c r="E766" t="s">
        <v>8224</v>
      </c>
      <c r="F766" t="s">
        <v>8246</v>
      </c>
      <c r="G766">
        <v>1408134034</v>
      </c>
      <c r="H766">
        <v>1405542034</v>
      </c>
      <c r="I766" t="b">
        <v>0</v>
      </c>
      <c r="J766">
        <v>4</v>
      </c>
      <c r="K766" t="b">
        <v>0</v>
      </c>
      <c r="L766" t="s">
        <v>8273</v>
      </c>
      <c r="M766" s="4">
        <v>1</v>
      </c>
      <c r="N766" s="6">
        <v>26.5</v>
      </c>
      <c r="O766" t="s">
        <v>8319</v>
      </c>
      <c r="P766" t="s">
        <v>8321</v>
      </c>
      <c r="Q766" s="10">
        <v>41836.847615740742</v>
      </c>
      <c r="R766" s="10">
        <v>41866.847615740742</v>
      </c>
      <c r="S766" s="12">
        <f t="shared" si="11"/>
        <v>30</v>
      </c>
    </row>
    <row r="767" spans="1:19" x14ac:dyDescent="0.3">
      <c r="A767">
        <v>971</v>
      </c>
      <c r="B767" s="14">
        <v>100000</v>
      </c>
      <c r="C767" s="14">
        <v>226</v>
      </c>
      <c r="D767" s="5" t="s">
        <v>8221</v>
      </c>
      <c r="E767" t="s">
        <v>8224</v>
      </c>
      <c r="F767" t="s">
        <v>8246</v>
      </c>
      <c r="G767">
        <v>1433178060</v>
      </c>
      <c r="H767">
        <v>1429290060</v>
      </c>
      <c r="I767" t="b">
        <v>0</v>
      </c>
      <c r="J767">
        <v>5</v>
      </c>
      <c r="K767" t="b">
        <v>0</v>
      </c>
      <c r="L767" t="s">
        <v>8273</v>
      </c>
      <c r="M767" s="4">
        <v>0</v>
      </c>
      <c r="N767" s="6">
        <v>45.2</v>
      </c>
      <c r="O767" t="s">
        <v>8319</v>
      </c>
      <c r="P767" t="s">
        <v>8321</v>
      </c>
      <c r="Q767" s="10">
        <v>42111.709027777775</v>
      </c>
      <c r="R767" s="10">
        <v>42156.709027777775</v>
      </c>
      <c r="S767" s="12">
        <f t="shared" si="11"/>
        <v>45</v>
      </c>
    </row>
    <row r="768" spans="1:19" x14ac:dyDescent="0.3">
      <c r="A768">
        <v>972</v>
      </c>
      <c r="B768" s="14">
        <v>20000</v>
      </c>
      <c r="C768" s="14">
        <v>6925</v>
      </c>
      <c r="D768" s="5" t="s">
        <v>8221</v>
      </c>
      <c r="E768" t="s">
        <v>8224</v>
      </c>
      <c r="F768" t="s">
        <v>8246</v>
      </c>
      <c r="G768">
        <v>1409813940</v>
      </c>
      <c r="H768">
        <v>1407271598</v>
      </c>
      <c r="I768" t="b">
        <v>0</v>
      </c>
      <c r="J768">
        <v>45</v>
      </c>
      <c r="K768" t="b">
        <v>0</v>
      </c>
      <c r="L768" t="s">
        <v>8273</v>
      </c>
      <c r="M768" s="4">
        <v>35</v>
      </c>
      <c r="N768" s="6">
        <v>153.88999999999999</v>
      </c>
      <c r="O768" t="s">
        <v>8319</v>
      </c>
      <c r="P768" t="s">
        <v>8321</v>
      </c>
      <c r="Q768" s="10">
        <v>41856.865717592591</v>
      </c>
      <c r="R768" s="10">
        <v>41886.290972222225</v>
      </c>
      <c r="S768" s="12">
        <f t="shared" si="11"/>
        <v>29</v>
      </c>
    </row>
    <row r="769" spans="1:19" x14ac:dyDescent="0.3">
      <c r="A769">
        <v>973</v>
      </c>
      <c r="B769" s="14">
        <v>20000</v>
      </c>
      <c r="C769" s="14">
        <v>411</v>
      </c>
      <c r="D769" s="5" t="s">
        <v>8221</v>
      </c>
      <c r="E769" t="s">
        <v>8224</v>
      </c>
      <c r="F769" t="s">
        <v>8246</v>
      </c>
      <c r="G769">
        <v>1447032093</v>
      </c>
      <c r="H769">
        <v>1441844493</v>
      </c>
      <c r="I769" t="b">
        <v>0</v>
      </c>
      <c r="J769">
        <v>8</v>
      </c>
      <c r="K769" t="b">
        <v>0</v>
      </c>
      <c r="L769" t="s">
        <v>8273</v>
      </c>
      <c r="M769" s="4">
        <v>2</v>
      </c>
      <c r="N769" s="6">
        <v>51.38</v>
      </c>
      <c r="O769" t="s">
        <v>8319</v>
      </c>
      <c r="P769" t="s">
        <v>8321</v>
      </c>
      <c r="Q769" s="10">
        <v>42257.014965277776</v>
      </c>
      <c r="R769" s="10">
        <v>42317.056631944448</v>
      </c>
      <c r="S769" s="12">
        <f t="shared" si="11"/>
        <v>60</v>
      </c>
    </row>
    <row r="770" spans="1:19" x14ac:dyDescent="0.3">
      <c r="A770">
        <v>974</v>
      </c>
      <c r="B770" s="14">
        <v>50000</v>
      </c>
      <c r="C770" s="14">
        <v>280</v>
      </c>
      <c r="D770" s="5" t="s">
        <v>8221</v>
      </c>
      <c r="E770" t="s">
        <v>8224</v>
      </c>
      <c r="F770" t="s">
        <v>8246</v>
      </c>
      <c r="G770">
        <v>1458925156</v>
      </c>
      <c r="H770">
        <v>1456336756</v>
      </c>
      <c r="I770" t="b">
        <v>0</v>
      </c>
      <c r="J770">
        <v>3</v>
      </c>
      <c r="K770" t="b">
        <v>0</v>
      </c>
      <c r="L770" t="s">
        <v>8273</v>
      </c>
      <c r="M770" s="4">
        <v>1</v>
      </c>
      <c r="N770" s="6">
        <v>93.33</v>
      </c>
      <c r="O770" t="s">
        <v>8319</v>
      </c>
      <c r="P770" t="s">
        <v>8321</v>
      </c>
      <c r="Q770" s="10">
        <v>42424.749490740738</v>
      </c>
      <c r="R770" s="10">
        <v>42454.707824074074</v>
      </c>
      <c r="S770" s="12">
        <f t="shared" si="11"/>
        <v>30</v>
      </c>
    </row>
    <row r="771" spans="1:19" x14ac:dyDescent="0.3">
      <c r="A771">
        <v>975</v>
      </c>
      <c r="B771" s="14">
        <v>100000</v>
      </c>
      <c r="C771" s="14">
        <v>2607</v>
      </c>
      <c r="D771" s="5" t="s">
        <v>8221</v>
      </c>
      <c r="E771" t="s">
        <v>8224</v>
      </c>
      <c r="F771" t="s">
        <v>8246</v>
      </c>
      <c r="G771">
        <v>1467132185</v>
      </c>
      <c r="H771">
        <v>1461948185</v>
      </c>
      <c r="I771" t="b">
        <v>0</v>
      </c>
      <c r="J771">
        <v>24</v>
      </c>
      <c r="K771" t="b">
        <v>0</v>
      </c>
      <c r="L771" t="s">
        <v>8273</v>
      </c>
      <c r="M771" s="4">
        <v>3</v>
      </c>
      <c r="N771" s="6">
        <v>108.63</v>
      </c>
      <c r="O771" t="s">
        <v>8319</v>
      </c>
      <c r="P771" t="s">
        <v>8321</v>
      </c>
      <c r="Q771" s="10">
        <v>42489.696585648147</v>
      </c>
      <c r="R771" s="10">
        <v>42549.696585648147</v>
      </c>
      <c r="S771" s="12">
        <f t="shared" ref="S771:S834" si="12">ROUND(+R771-Q771,0)</f>
        <v>60</v>
      </c>
    </row>
    <row r="772" spans="1:19" x14ac:dyDescent="0.3">
      <c r="A772">
        <v>979</v>
      </c>
      <c r="B772" s="14">
        <v>35000</v>
      </c>
      <c r="C772" s="14">
        <v>28986.16</v>
      </c>
      <c r="D772" s="5" t="s">
        <v>8221</v>
      </c>
      <c r="E772" t="s">
        <v>8224</v>
      </c>
      <c r="F772" t="s">
        <v>8246</v>
      </c>
      <c r="G772">
        <v>1466449140</v>
      </c>
      <c r="H772">
        <v>1463392828</v>
      </c>
      <c r="I772" t="b">
        <v>0</v>
      </c>
      <c r="J772">
        <v>96</v>
      </c>
      <c r="K772" t="b">
        <v>0</v>
      </c>
      <c r="L772" t="s">
        <v>8273</v>
      </c>
      <c r="M772" s="4">
        <v>83</v>
      </c>
      <c r="N772" s="6">
        <v>301.94</v>
      </c>
      <c r="O772" t="s">
        <v>8319</v>
      </c>
      <c r="P772" t="s">
        <v>8321</v>
      </c>
      <c r="Q772" s="10">
        <v>42506.416990740734</v>
      </c>
      <c r="R772" s="10">
        <v>42541.790972222225</v>
      </c>
      <c r="S772" s="12">
        <f t="shared" si="12"/>
        <v>35</v>
      </c>
    </row>
    <row r="773" spans="1:19" x14ac:dyDescent="0.3">
      <c r="A773">
        <v>980</v>
      </c>
      <c r="B773" s="14">
        <v>10000</v>
      </c>
      <c r="C773" s="14">
        <v>1486</v>
      </c>
      <c r="D773" s="5" t="s">
        <v>8221</v>
      </c>
      <c r="E773" t="s">
        <v>8224</v>
      </c>
      <c r="F773" t="s">
        <v>8246</v>
      </c>
      <c r="G773">
        <v>1417387322</v>
      </c>
      <c r="H773">
        <v>1413495722</v>
      </c>
      <c r="I773" t="b">
        <v>0</v>
      </c>
      <c r="J773">
        <v>31</v>
      </c>
      <c r="K773" t="b">
        <v>0</v>
      </c>
      <c r="L773" t="s">
        <v>8273</v>
      </c>
      <c r="M773" s="4">
        <v>15</v>
      </c>
      <c r="N773" s="6">
        <v>47.94</v>
      </c>
      <c r="O773" t="s">
        <v>8319</v>
      </c>
      <c r="P773" t="s">
        <v>8321</v>
      </c>
      <c r="Q773" s="10">
        <v>41928.904189814813</v>
      </c>
      <c r="R773" s="10">
        <v>41973.945856481485</v>
      </c>
      <c r="S773" s="12">
        <f t="shared" si="12"/>
        <v>45</v>
      </c>
    </row>
    <row r="774" spans="1:19" x14ac:dyDescent="0.3">
      <c r="A774">
        <v>981</v>
      </c>
      <c r="B774" s="14">
        <v>88888</v>
      </c>
      <c r="C774" s="14">
        <v>11</v>
      </c>
      <c r="D774" s="5" t="s">
        <v>8221</v>
      </c>
      <c r="E774" t="s">
        <v>8224</v>
      </c>
      <c r="F774" t="s">
        <v>8246</v>
      </c>
      <c r="G774">
        <v>1407624222</v>
      </c>
      <c r="H774">
        <v>1405032222</v>
      </c>
      <c r="I774" t="b">
        <v>0</v>
      </c>
      <c r="J774">
        <v>4</v>
      </c>
      <c r="K774" t="b">
        <v>0</v>
      </c>
      <c r="L774" t="s">
        <v>8273</v>
      </c>
      <c r="M774" s="4">
        <v>0</v>
      </c>
      <c r="N774" s="6">
        <v>2.75</v>
      </c>
      <c r="O774" t="s">
        <v>8319</v>
      </c>
      <c r="P774" t="s">
        <v>8321</v>
      </c>
      <c r="Q774" s="10">
        <v>41830.947013888886</v>
      </c>
      <c r="R774" s="10">
        <v>41860.947013888886</v>
      </c>
      <c r="S774" s="12">
        <f t="shared" si="12"/>
        <v>30</v>
      </c>
    </row>
    <row r="775" spans="1:19" x14ac:dyDescent="0.3">
      <c r="A775">
        <v>982</v>
      </c>
      <c r="B775" s="14">
        <v>17500</v>
      </c>
      <c r="C775" s="14">
        <v>3</v>
      </c>
      <c r="D775" s="5" t="s">
        <v>8221</v>
      </c>
      <c r="E775" t="s">
        <v>8224</v>
      </c>
      <c r="F775" t="s">
        <v>8246</v>
      </c>
      <c r="G775">
        <v>1475431486</v>
      </c>
      <c r="H775">
        <v>1472839486</v>
      </c>
      <c r="I775" t="b">
        <v>0</v>
      </c>
      <c r="J775">
        <v>3</v>
      </c>
      <c r="K775" t="b">
        <v>0</v>
      </c>
      <c r="L775" t="s">
        <v>8273</v>
      </c>
      <c r="M775" s="4">
        <v>0</v>
      </c>
      <c r="N775" s="6">
        <v>1</v>
      </c>
      <c r="O775" t="s">
        <v>8319</v>
      </c>
      <c r="P775" t="s">
        <v>8321</v>
      </c>
      <c r="Q775" s="10">
        <v>42615.753310185188</v>
      </c>
      <c r="R775" s="10">
        <v>42645.753310185188</v>
      </c>
      <c r="S775" s="12">
        <f t="shared" si="12"/>
        <v>30</v>
      </c>
    </row>
    <row r="776" spans="1:19" x14ac:dyDescent="0.3">
      <c r="A776">
        <v>984</v>
      </c>
      <c r="B776" s="14">
        <v>10000</v>
      </c>
      <c r="C776" s="14">
        <v>106</v>
      </c>
      <c r="D776" s="5" t="s">
        <v>8221</v>
      </c>
      <c r="E776" t="s">
        <v>8224</v>
      </c>
      <c r="F776" t="s">
        <v>8246</v>
      </c>
      <c r="G776">
        <v>1427507208</v>
      </c>
      <c r="H776">
        <v>1424918808</v>
      </c>
      <c r="I776" t="b">
        <v>0</v>
      </c>
      <c r="J776">
        <v>3</v>
      </c>
      <c r="K776" t="b">
        <v>0</v>
      </c>
      <c r="L776" t="s">
        <v>8273</v>
      </c>
      <c r="M776" s="4">
        <v>1</v>
      </c>
      <c r="N776" s="6">
        <v>35.33</v>
      </c>
      <c r="O776" t="s">
        <v>8319</v>
      </c>
      <c r="P776" t="s">
        <v>8321</v>
      </c>
      <c r="Q776" s="10">
        <v>42061.11583333333</v>
      </c>
      <c r="R776" s="10">
        <v>42091.074166666673</v>
      </c>
      <c r="S776" s="12">
        <f t="shared" si="12"/>
        <v>30</v>
      </c>
    </row>
    <row r="777" spans="1:19" x14ac:dyDescent="0.3">
      <c r="A777">
        <v>989</v>
      </c>
      <c r="B777" s="14">
        <v>10000</v>
      </c>
      <c r="C777" s="14">
        <v>1677</v>
      </c>
      <c r="D777" s="5" t="s">
        <v>8221</v>
      </c>
      <c r="E777" t="s">
        <v>8224</v>
      </c>
      <c r="F777" t="s">
        <v>8246</v>
      </c>
      <c r="G777">
        <v>1475101495</v>
      </c>
      <c r="H777">
        <v>1472509495</v>
      </c>
      <c r="I777" t="b">
        <v>0</v>
      </c>
      <c r="J777">
        <v>32</v>
      </c>
      <c r="K777" t="b">
        <v>0</v>
      </c>
      <c r="L777" t="s">
        <v>8273</v>
      </c>
      <c r="M777" s="4">
        <v>17</v>
      </c>
      <c r="N777" s="6">
        <v>52.41</v>
      </c>
      <c r="O777" t="s">
        <v>8319</v>
      </c>
      <c r="P777" t="s">
        <v>8321</v>
      </c>
      <c r="Q777" s="10">
        <v>42611.933969907404</v>
      </c>
      <c r="R777" s="10">
        <v>42641.933969907404</v>
      </c>
      <c r="S777" s="12">
        <f t="shared" si="12"/>
        <v>30</v>
      </c>
    </row>
    <row r="778" spans="1:19" x14ac:dyDescent="0.3">
      <c r="A778">
        <v>990</v>
      </c>
      <c r="B778" s="14">
        <v>25000</v>
      </c>
      <c r="C778" s="14">
        <v>26</v>
      </c>
      <c r="D778" s="5" t="s">
        <v>8221</v>
      </c>
      <c r="E778" t="s">
        <v>8224</v>
      </c>
      <c r="F778" t="s">
        <v>8246</v>
      </c>
      <c r="G778">
        <v>1409770164</v>
      </c>
      <c r="H778">
        <v>1407178164</v>
      </c>
      <c r="I778" t="b">
        <v>0</v>
      </c>
      <c r="J778">
        <v>2</v>
      </c>
      <c r="K778" t="b">
        <v>0</v>
      </c>
      <c r="L778" t="s">
        <v>8273</v>
      </c>
      <c r="M778" s="4">
        <v>0</v>
      </c>
      <c r="N778" s="6">
        <v>13</v>
      </c>
      <c r="O778" t="s">
        <v>8319</v>
      </c>
      <c r="P778" t="s">
        <v>8321</v>
      </c>
      <c r="Q778" s="10">
        <v>41855.784305555557</v>
      </c>
      <c r="R778" s="10">
        <v>41885.784305555557</v>
      </c>
      <c r="S778" s="12">
        <f t="shared" si="12"/>
        <v>30</v>
      </c>
    </row>
    <row r="779" spans="1:19" x14ac:dyDescent="0.3">
      <c r="A779">
        <v>992</v>
      </c>
      <c r="B779" s="14">
        <v>100000</v>
      </c>
      <c r="C779" s="14">
        <v>467</v>
      </c>
      <c r="D779" s="5" t="s">
        <v>8221</v>
      </c>
      <c r="E779" t="s">
        <v>8224</v>
      </c>
      <c r="F779" t="s">
        <v>8246</v>
      </c>
      <c r="G779">
        <v>1462655519</v>
      </c>
      <c r="H779">
        <v>1457475119</v>
      </c>
      <c r="I779" t="b">
        <v>0</v>
      </c>
      <c r="J779">
        <v>4</v>
      </c>
      <c r="K779" t="b">
        <v>0</v>
      </c>
      <c r="L779" t="s">
        <v>8273</v>
      </c>
      <c r="M779" s="4">
        <v>0</v>
      </c>
      <c r="N779" s="6">
        <v>116.75</v>
      </c>
      <c r="O779" t="s">
        <v>8319</v>
      </c>
      <c r="P779" t="s">
        <v>8321</v>
      </c>
      <c r="Q779" s="10">
        <v>42437.924988425926</v>
      </c>
      <c r="R779" s="10">
        <v>42497.883321759262</v>
      </c>
      <c r="S779" s="12">
        <f t="shared" si="12"/>
        <v>60</v>
      </c>
    </row>
    <row r="780" spans="1:19" x14ac:dyDescent="0.3">
      <c r="A780">
        <v>993</v>
      </c>
      <c r="B780" s="14">
        <v>70000</v>
      </c>
      <c r="C780" s="14">
        <v>17561</v>
      </c>
      <c r="D780" s="5" t="s">
        <v>8221</v>
      </c>
      <c r="E780" t="s">
        <v>8224</v>
      </c>
      <c r="F780" t="s">
        <v>8246</v>
      </c>
      <c r="G780">
        <v>1478926800</v>
      </c>
      <c r="H780">
        <v>1476054568</v>
      </c>
      <c r="I780" t="b">
        <v>0</v>
      </c>
      <c r="J780">
        <v>196</v>
      </c>
      <c r="K780" t="b">
        <v>0</v>
      </c>
      <c r="L780" t="s">
        <v>8273</v>
      </c>
      <c r="M780" s="4">
        <v>25</v>
      </c>
      <c r="N780" s="6">
        <v>89.6</v>
      </c>
      <c r="O780" t="s">
        <v>8319</v>
      </c>
      <c r="P780" t="s">
        <v>8321</v>
      </c>
      <c r="Q780" s="10">
        <v>42652.964907407411</v>
      </c>
      <c r="R780" s="10">
        <v>42686.208333333328</v>
      </c>
      <c r="S780" s="12">
        <f t="shared" si="12"/>
        <v>33</v>
      </c>
    </row>
    <row r="781" spans="1:19" x14ac:dyDescent="0.3">
      <c r="A781">
        <v>994</v>
      </c>
      <c r="B781" s="14">
        <v>200000</v>
      </c>
      <c r="C781" s="14">
        <v>4669</v>
      </c>
      <c r="D781" s="5" t="s">
        <v>8221</v>
      </c>
      <c r="E781" t="s">
        <v>8224</v>
      </c>
      <c r="F781" t="s">
        <v>8246</v>
      </c>
      <c r="G781">
        <v>1417388340</v>
      </c>
      <c r="H781">
        <v>1412835530</v>
      </c>
      <c r="I781" t="b">
        <v>0</v>
      </c>
      <c r="J781">
        <v>11</v>
      </c>
      <c r="K781" t="b">
        <v>0</v>
      </c>
      <c r="L781" t="s">
        <v>8273</v>
      </c>
      <c r="M781" s="4">
        <v>2</v>
      </c>
      <c r="N781" s="6">
        <v>424.45</v>
      </c>
      <c r="O781" t="s">
        <v>8319</v>
      </c>
      <c r="P781" t="s">
        <v>8321</v>
      </c>
      <c r="Q781" s="10">
        <v>41921.263078703705</v>
      </c>
      <c r="R781" s="10">
        <v>41973.957638888889</v>
      </c>
      <c r="S781" s="12">
        <f t="shared" si="12"/>
        <v>53</v>
      </c>
    </row>
    <row r="782" spans="1:19" x14ac:dyDescent="0.3">
      <c r="A782">
        <v>995</v>
      </c>
      <c r="B782" s="14">
        <v>10000</v>
      </c>
      <c r="C782" s="14">
        <v>726</v>
      </c>
      <c r="D782" s="5" t="s">
        <v>8221</v>
      </c>
      <c r="E782" t="s">
        <v>8224</v>
      </c>
      <c r="F782" t="s">
        <v>8246</v>
      </c>
      <c r="G782">
        <v>1417276800</v>
      </c>
      <c r="H782">
        <v>1415140480</v>
      </c>
      <c r="I782" t="b">
        <v>0</v>
      </c>
      <c r="J782">
        <v>9</v>
      </c>
      <c r="K782" t="b">
        <v>0</v>
      </c>
      <c r="L782" t="s">
        <v>8273</v>
      </c>
      <c r="M782" s="4">
        <v>7</v>
      </c>
      <c r="N782" s="6">
        <v>80.67</v>
      </c>
      <c r="O782" t="s">
        <v>8319</v>
      </c>
      <c r="P782" t="s">
        <v>8321</v>
      </c>
      <c r="Q782" s="10">
        <v>41947.940740740742</v>
      </c>
      <c r="R782" s="10">
        <v>41972.666666666672</v>
      </c>
      <c r="S782" s="12">
        <f t="shared" si="12"/>
        <v>25</v>
      </c>
    </row>
    <row r="783" spans="1:19" x14ac:dyDescent="0.3">
      <c r="A783">
        <v>996</v>
      </c>
      <c r="B783" s="14">
        <v>4000</v>
      </c>
      <c r="C783" s="14">
        <v>65</v>
      </c>
      <c r="D783" s="5" t="s">
        <v>8221</v>
      </c>
      <c r="E783" t="s">
        <v>8224</v>
      </c>
      <c r="F783" t="s">
        <v>8246</v>
      </c>
      <c r="G783">
        <v>1406474820</v>
      </c>
      <c r="H783">
        <v>1403902060</v>
      </c>
      <c r="I783" t="b">
        <v>0</v>
      </c>
      <c r="J783">
        <v>5</v>
      </c>
      <c r="K783" t="b">
        <v>0</v>
      </c>
      <c r="L783" t="s">
        <v>8273</v>
      </c>
      <c r="M783" s="4">
        <v>2</v>
      </c>
      <c r="N783" s="6">
        <v>13</v>
      </c>
      <c r="O783" t="s">
        <v>8319</v>
      </c>
      <c r="P783" t="s">
        <v>8321</v>
      </c>
      <c r="Q783" s="10">
        <v>41817.866435185184</v>
      </c>
      <c r="R783" s="10">
        <v>41847.643750000003</v>
      </c>
      <c r="S783" s="12">
        <f t="shared" si="12"/>
        <v>30</v>
      </c>
    </row>
    <row r="784" spans="1:19" x14ac:dyDescent="0.3">
      <c r="A784">
        <v>997</v>
      </c>
      <c r="B784" s="14">
        <v>5000</v>
      </c>
      <c r="C784" s="14">
        <v>65</v>
      </c>
      <c r="D784" s="5" t="s">
        <v>8221</v>
      </c>
      <c r="E784" t="s">
        <v>8224</v>
      </c>
      <c r="F784" t="s">
        <v>8246</v>
      </c>
      <c r="G784">
        <v>1417145297</v>
      </c>
      <c r="H784">
        <v>1414549697</v>
      </c>
      <c r="I784" t="b">
        <v>0</v>
      </c>
      <c r="J784">
        <v>8</v>
      </c>
      <c r="K784" t="b">
        <v>0</v>
      </c>
      <c r="L784" t="s">
        <v>8273</v>
      </c>
      <c r="M784" s="4">
        <v>1</v>
      </c>
      <c r="N784" s="6">
        <v>8.1300000000000008</v>
      </c>
      <c r="O784" t="s">
        <v>8319</v>
      </c>
      <c r="P784" t="s">
        <v>8321</v>
      </c>
      <c r="Q784" s="10">
        <v>41941.10297453704</v>
      </c>
      <c r="R784" s="10">
        <v>41971.144641203704</v>
      </c>
      <c r="S784" s="12">
        <f t="shared" si="12"/>
        <v>30</v>
      </c>
    </row>
    <row r="785" spans="1:19" x14ac:dyDescent="0.3">
      <c r="A785">
        <v>1000</v>
      </c>
      <c r="B785" s="14">
        <v>894700</v>
      </c>
      <c r="C785" s="14">
        <v>19824</v>
      </c>
      <c r="D785" s="5" t="s">
        <v>8220</v>
      </c>
      <c r="E785" t="s">
        <v>8224</v>
      </c>
      <c r="F785" t="s">
        <v>8246</v>
      </c>
      <c r="G785">
        <v>1489537560</v>
      </c>
      <c r="H785">
        <v>1484357160</v>
      </c>
      <c r="I785" t="b">
        <v>0</v>
      </c>
      <c r="J785">
        <v>6</v>
      </c>
      <c r="K785" t="b">
        <v>0</v>
      </c>
      <c r="L785" t="s">
        <v>8273</v>
      </c>
      <c r="M785" s="4">
        <v>2</v>
      </c>
      <c r="N785" s="6">
        <v>3304</v>
      </c>
      <c r="O785" t="s">
        <v>8319</v>
      </c>
      <c r="P785" t="s">
        <v>8321</v>
      </c>
      <c r="Q785" s="10">
        <v>42749.059722222228</v>
      </c>
      <c r="R785" s="10">
        <v>42809.018055555556</v>
      </c>
      <c r="S785" s="12">
        <f t="shared" si="12"/>
        <v>60</v>
      </c>
    </row>
    <row r="786" spans="1:19" x14ac:dyDescent="0.3">
      <c r="A786">
        <v>1002</v>
      </c>
      <c r="B786" s="14">
        <v>9999</v>
      </c>
      <c r="C786" s="14">
        <v>2960</v>
      </c>
      <c r="D786" s="5" t="s">
        <v>8220</v>
      </c>
      <c r="E786" t="s">
        <v>8224</v>
      </c>
      <c r="F786" t="s">
        <v>8246</v>
      </c>
      <c r="G786">
        <v>1450331940</v>
      </c>
      <c r="H786">
        <v>1447777514</v>
      </c>
      <c r="I786" t="b">
        <v>0</v>
      </c>
      <c r="J786">
        <v>22</v>
      </c>
      <c r="K786" t="b">
        <v>0</v>
      </c>
      <c r="L786" t="s">
        <v>8273</v>
      </c>
      <c r="M786" s="4">
        <v>30</v>
      </c>
      <c r="N786" s="6">
        <v>134.55000000000001</v>
      </c>
      <c r="O786" t="s">
        <v>8319</v>
      </c>
      <c r="P786" t="s">
        <v>8321</v>
      </c>
      <c r="Q786" s="10">
        <v>42325.684189814812</v>
      </c>
      <c r="R786" s="10">
        <v>42355.249305555553</v>
      </c>
      <c r="S786" s="12">
        <f t="shared" si="12"/>
        <v>30</v>
      </c>
    </row>
    <row r="787" spans="1:19" x14ac:dyDescent="0.3">
      <c r="A787">
        <v>1004</v>
      </c>
      <c r="B787" s="14">
        <v>25000</v>
      </c>
      <c r="C787" s="14">
        <v>20552</v>
      </c>
      <c r="D787" s="5" t="s">
        <v>8220</v>
      </c>
      <c r="E787" t="s">
        <v>8224</v>
      </c>
      <c r="F787" t="s">
        <v>8246</v>
      </c>
      <c r="G787">
        <v>1455814827</v>
      </c>
      <c r="H787">
        <v>1453222827</v>
      </c>
      <c r="I787" t="b">
        <v>0</v>
      </c>
      <c r="J787">
        <v>95</v>
      </c>
      <c r="K787" t="b">
        <v>0</v>
      </c>
      <c r="L787" t="s">
        <v>8273</v>
      </c>
      <c r="M787" s="4">
        <v>82</v>
      </c>
      <c r="N787" s="6">
        <v>216.34</v>
      </c>
      <c r="O787" t="s">
        <v>8319</v>
      </c>
      <c r="P787" t="s">
        <v>8321</v>
      </c>
      <c r="Q787" s="10">
        <v>42388.708645833336</v>
      </c>
      <c r="R787" s="10">
        <v>42418.708645833336</v>
      </c>
      <c r="S787" s="12">
        <f t="shared" si="12"/>
        <v>30</v>
      </c>
    </row>
    <row r="788" spans="1:19" x14ac:dyDescent="0.3">
      <c r="A788">
        <v>1005</v>
      </c>
      <c r="B788" s="14">
        <v>200000</v>
      </c>
      <c r="C788" s="14">
        <v>150102</v>
      </c>
      <c r="D788" s="5" t="s">
        <v>8220</v>
      </c>
      <c r="E788" t="s">
        <v>8224</v>
      </c>
      <c r="F788" t="s">
        <v>8246</v>
      </c>
      <c r="G788">
        <v>1446217183</v>
      </c>
      <c r="H788">
        <v>1443538783</v>
      </c>
      <c r="I788" t="b">
        <v>0</v>
      </c>
      <c r="J788">
        <v>161</v>
      </c>
      <c r="K788" t="b">
        <v>0</v>
      </c>
      <c r="L788" t="s">
        <v>8273</v>
      </c>
      <c r="M788" s="4">
        <v>75</v>
      </c>
      <c r="N788" s="6">
        <v>932.31</v>
      </c>
      <c r="O788" t="s">
        <v>8319</v>
      </c>
      <c r="P788" t="s">
        <v>8321</v>
      </c>
      <c r="Q788" s="10">
        <v>42276.624803240738</v>
      </c>
      <c r="R788" s="10">
        <v>42307.624803240738</v>
      </c>
      <c r="S788" s="12">
        <f t="shared" si="12"/>
        <v>31</v>
      </c>
    </row>
    <row r="789" spans="1:19" x14ac:dyDescent="0.3">
      <c r="A789">
        <v>1006</v>
      </c>
      <c r="B789" s="14">
        <v>4000</v>
      </c>
      <c r="C789" s="14">
        <v>234</v>
      </c>
      <c r="D789" s="5" t="s">
        <v>8220</v>
      </c>
      <c r="E789" t="s">
        <v>8224</v>
      </c>
      <c r="F789" t="s">
        <v>8246</v>
      </c>
      <c r="G789">
        <v>1418368260</v>
      </c>
      <c r="H789">
        <v>1417654672</v>
      </c>
      <c r="I789" t="b">
        <v>0</v>
      </c>
      <c r="J789">
        <v>8</v>
      </c>
      <c r="K789" t="b">
        <v>0</v>
      </c>
      <c r="L789" t="s">
        <v>8273</v>
      </c>
      <c r="M789" s="4">
        <v>6</v>
      </c>
      <c r="N789" s="6">
        <v>29.25</v>
      </c>
      <c r="O789" t="s">
        <v>8319</v>
      </c>
      <c r="P789" t="s">
        <v>8321</v>
      </c>
      <c r="Q789" s="10">
        <v>41977.040185185186</v>
      </c>
      <c r="R789" s="10">
        <v>41985.299305555556</v>
      </c>
      <c r="S789" s="12">
        <f t="shared" si="12"/>
        <v>8</v>
      </c>
    </row>
    <row r="790" spans="1:19" x14ac:dyDescent="0.3">
      <c r="A790">
        <v>1007</v>
      </c>
      <c r="B790" s="14">
        <v>30000</v>
      </c>
      <c r="C790" s="14">
        <v>13296</v>
      </c>
      <c r="D790" s="5" t="s">
        <v>8220</v>
      </c>
      <c r="E790" t="s">
        <v>8224</v>
      </c>
      <c r="F790" t="s">
        <v>8246</v>
      </c>
      <c r="G790">
        <v>1481727623</v>
      </c>
      <c r="H790">
        <v>1478095223</v>
      </c>
      <c r="I790" t="b">
        <v>0</v>
      </c>
      <c r="J790">
        <v>76</v>
      </c>
      <c r="K790" t="b">
        <v>0</v>
      </c>
      <c r="L790" t="s">
        <v>8273</v>
      </c>
      <c r="M790" s="4">
        <v>44</v>
      </c>
      <c r="N790" s="6">
        <v>174.95</v>
      </c>
      <c r="O790" t="s">
        <v>8319</v>
      </c>
      <c r="P790" t="s">
        <v>8321</v>
      </c>
      <c r="Q790" s="10">
        <v>42676.583599537036</v>
      </c>
      <c r="R790" s="10">
        <v>42718.6252662037</v>
      </c>
      <c r="S790" s="12">
        <f t="shared" si="12"/>
        <v>42</v>
      </c>
    </row>
    <row r="791" spans="1:19" x14ac:dyDescent="0.3">
      <c r="A791">
        <v>1009</v>
      </c>
      <c r="B791" s="14">
        <v>50000</v>
      </c>
      <c r="C791" s="14">
        <v>6565</v>
      </c>
      <c r="D791" s="5" t="s">
        <v>8220</v>
      </c>
      <c r="E791" t="s">
        <v>8224</v>
      </c>
      <c r="F791" t="s">
        <v>8246</v>
      </c>
      <c r="G791">
        <v>1466346646</v>
      </c>
      <c r="H791">
        <v>1463754646</v>
      </c>
      <c r="I791" t="b">
        <v>0</v>
      </c>
      <c r="J791">
        <v>101</v>
      </c>
      <c r="K791" t="b">
        <v>0</v>
      </c>
      <c r="L791" t="s">
        <v>8273</v>
      </c>
      <c r="M791" s="4">
        <v>13</v>
      </c>
      <c r="N791" s="6">
        <v>65</v>
      </c>
      <c r="O791" t="s">
        <v>8319</v>
      </c>
      <c r="P791" t="s">
        <v>8321</v>
      </c>
      <c r="Q791" s="10">
        <v>42510.604699074072</v>
      </c>
      <c r="R791" s="10">
        <v>42540.604699074072</v>
      </c>
      <c r="S791" s="12">
        <f t="shared" si="12"/>
        <v>30</v>
      </c>
    </row>
    <row r="792" spans="1:19" x14ac:dyDescent="0.3">
      <c r="A792">
        <v>1010</v>
      </c>
      <c r="B792" s="14">
        <v>115250</v>
      </c>
      <c r="C792" s="14">
        <v>220</v>
      </c>
      <c r="D792" s="5" t="s">
        <v>8220</v>
      </c>
      <c r="E792" t="s">
        <v>8224</v>
      </c>
      <c r="F792" t="s">
        <v>8246</v>
      </c>
      <c r="G792">
        <v>1473044340</v>
      </c>
      <c r="H792">
        <v>1468180462</v>
      </c>
      <c r="I792" t="b">
        <v>0</v>
      </c>
      <c r="J792">
        <v>4</v>
      </c>
      <c r="K792" t="b">
        <v>0</v>
      </c>
      <c r="L792" t="s">
        <v>8273</v>
      </c>
      <c r="M792" s="4">
        <v>0</v>
      </c>
      <c r="N792" s="6">
        <v>55</v>
      </c>
      <c r="O792" t="s">
        <v>8319</v>
      </c>
      <c r="P792" t="s">
        <v>8321</v>
      </c>
      <c r="Q792" s="10">
        <v>42561.829421296294</v>
      </c>
      <c r="R792" s="10">
        <v>42618.124305555553</v>
      </c>
      <c r="S792" s="12">
        <f t="shared" si="12"/>
        <v>56</v>
      </c>
    </row>
    <row r="793" spans="1:19" x14ac:dyDescent="0.3">
      <c r="A793">
        <v>1011</v>
      </c>
      <c r="B793" s="14">
        <v>20000</v>
      </c>
      <c r="C793" s="14">
        <v>75</v>
      </c>
      <c r="D793" s="5" t="s">
        <v>8220</v>
      </c>
      <c r="E793" t="s">
        <v>8224</v>
      </c>
      <c r="F793" t="s">
        <v>8246</v>
      </c>
      <c r="G793">
        <v>1418938395</v>
      </c>
      <c r="H793">
        <v>1415050395</v>
      </c>
      <c r="I793" t="b">
        <v>0</v>
      </c>
      <c r="J793">
        <v>1</v>
      </c>
      <c r="K793" t="b">
        <v>0</v>
      </c>
      <c r="L793" t="s">
        <v>8273</v>
      </c>
      <c r="M793" s="4">
        <v>0</v>
      </c>
      <c r="N793" s="6">
        <v>75</v>
      </c>
      <c r="O793" t="s">
        <v>8319</v>
      </c>
      <c r="P793" t="s">
        <v>8321</v>
      </c>
      <c r="Q793" s="10">
        <v>41946.898090277777</v>
      </c>
      <c r="R793" s="10">
        <v>41991.898090277777</v>
      </c>
      <c r="S793" s="12">
        <f t="shared" si="12"/>
        <v>45</v>
      </c>
    </row>
    <row r="794" spans="1:19" x14ac:dyDescent="0.3">
      <c r="A794">
        <v>1012</v>
      </c>
      <c r="B794" s="14">
        <v>5000</v>
      </c>
      <c r="C794" s="14">
        <v>1076751.05</v>
      </c>
      <c r="D794" s="5" t="s">
        <v>8220</v>
      </c>
      <c r="E794" t="s">
        <v>8224</v>
      </c>
      <c r="F794" t="s">
        <v>8246</v>
      </c>
      <c r="G794">
        <v>1485254052</v>
      </c>
      <c r="H794">
        <v>1481366052</v>
      </c>
      <c r="I794" t="b">
        <v>0</v>
      </c>
      <c r="J794">
        <v>775</v>
      </c>
      <c r="K794" t="b">
        <v>0</v>
      </c>
      <c r="L794" t="s">
        <v>8273</v>
      </c>
      <c r="M794" s="4">
        <v>21535</v>
      </c>
      <c r="N794" s="6">
        <v>1389.36</v>
      </c>
      <c r="O794" t="s">
        <v>8319</v>
      </c>
      <c r="P794" t="s">
        <v>8321</v>
      </c>
      <c r="Q794" s="10">
        <v>42714.440416666665</v>
      </c>
      <c r="R794" s="10">
        <v>42759.440416666665</v>
      </c>
      <c r="S794" s="12">
        <f t="shared" si="12"/>
        <v>45</v>
      </c>
    </row>
    <row r="795" spans="1:19" x14ac:dyDescent="0.3">
      <c r="A795">
        <v>1013</v>
      </c>
      <c r="B795" s="14">
        <v>25000</v>
      </c>
      <c r="C795" s="14">
        <v>8632</v>
      </c>
      <c r="D795" s="5" t="s">
        <v>8220</v>
      </c>
      <c r="E795" t="s">
        <v>8224</v>
      </c>
      <c r="F795" t="s">
        <v>8246</v>
      </c>
      <c r="G795">
        <v>1451419200</v>
      </c>
      <c r="H795">
        <v>1449000056</v>
      </c>
      <c r="I795" t="b">
        <v>0</v>
      </c>
      <c r="J795">
        <v>90</v>
      </c>
      <c r="K795" t="b">
        <v>0</v>
      </c>
      <c r="L795" t="s">
        <v>8273</v>
      </c>
      <c r="M795" s="4">
        <v>35</v>
      </c>
      <c r="N795" s="6">
        <v>95.91</v>
      </c>
      <c r="O795" t="s">
        <v>8319</v>
      </c>
      <c r="P795" t="s">
        <v>8321</v>
      </c>
      <c r="Q795" s="10">
        <v>42339.833981481483</v>
      </c>
      <c r="R795" s="10">
        <v>42367.833333333328</v>
      </c>
      <c r="S795" s="12">
        <f t="shared" si="12"/>
        <v>28</v>
      </c>
    </row>
    <row r="796" spans="1:19" x14ac:dyDescent="0.3">
      <c r="A796">
        <v>1014</v>
      </c>
      <c r="B796" s="14">
        <v>10000</v>
      </c>
      <c r="C796" s="14">
        <v>3060</v>
      </c>
      <c r="D796" s="5" t="s">
        <v>8220</v>
      </c>
      <c r="E796" t="s">
        <v>8224</v>
      </c>
      <c r="F796" t="s">
        <v>8246</v>
      </c>
      <c r="G796">
        <v>1420070615</v>
      </c>
      <c r="H796">
        <v>1415750615</v>
      </c>
      <c r="I796" t="b">
        <v>0</v>
      </c>
      <c r="J796">
        <v>16</v>
      </c>
      <c r="K796" t="b">
        <v>0</v>
      </c>
      <c r="L796" t="s">
        <v>8273</v>
      </c>
      <c r="M796" s="4">
        <v>31</v>
      </c>
      <c r="N796" s="6">
        <v>191.25</v>
      </c>
      <c r="O796" t="s">
        <v>8319</v>
      </c>
      <c r="P796" t="s">
        <v>8321</v>
      </c>
      <c r="Q796" s="10">
        <v>41955.002488425926</v>
      </c>
      <c r="R796" s="10">
        <v>42005.002488425926</v>
      </c>
      <c r="S796" s="12">
        <f t="shared" si="12"/>
        <v>50</v>
      </c>
    </row>
    <row r="797" spans="1:19" x14ac:dyDescent="0.3">
      <c r="A797">
        <v>1016</v>
      </c>
      <c r="B797" s="14">
        <v>100000</v>
      </c>
      <c r="C797" s="14">
        <v>2842</v>
      </c>
      <c r="D797" s="5" t="s">
        <v>8220</v>
      </c>
      <c r="E797" t="s">
        <v>8224</v>
      </c>
      <c r="F797" t="s">
        <v>8246</v>
      </c>
      <c r="G797">
        <v>1459992856</v>
      </c>
      <c r="H797">
        <v>1456108456</v>
      </c>
      <c r="I797" t="b">
        <v>0</v>
      </c>
      <c r="J797">
        <v>38</v>
      </c>
      <c r="K797" t="b">
        <v>0</v>
      </c>
      <c r="L797" t="s">
        <v>8273</v>
      </c>
      <c r="M797" s="4">
        <v>3</v>
      </c>
      <c r="N797" s="6">
        <v>74.790000000000006</v>
      </c>
      <c r="O797" t="s">
        <v>8319</v>
      </c>
      <c r="P797" t="s">
        <v>8321</v>
      </c>
      <c r="Q797" s="10">
        <v>42422.107129629629</v>
      </c>
      <c r="R797" s="10">
        <v>42467.065462962957</v>
      </c>
      <c r="S797" s="12">
        <f t="shared" si="12"/>
        <v>45</v>
      </c>
    </row>
    <row r="798" spans="1:19" x14ac:dyDescent="0.3">
      <c r="A798">
        <v>1017</v>
      </c>
      <c r="B798" s="14">
        <v>250000</v>
      </c>
      <c r="C798" s="14">
        <v>57197</v>
      </c>
      <c r="D798" s="5" t="s">
        <v>8220</v>
      </c>
      <c r="E798" t="s">
        <v>8224</v>
      </c>
      <c r="F798" t="s">
        <v>8246</v>
      </c>
      <c r="G798">
        <v>1448125935</v>
      </c>
      <c r="H798">
        <v>1444666335</v>
      </c>
      <c r="I798" t="b">
        <v>0</v>
      </c>
      <c r="J798">
        <v>355</v>
      </c>
      <c r="K798" t="b">
        <v>0</v>
      </c>
      <c r="L798" t="s">
        <v>8273</v>
      </c>
      <c r="M798" s="4">
        <v>23</v>
      </c>
      <c r="N798" s="6">
        <v>161.12</v>
      </c>
      <c r="O798" t="s">
        <v>8319</v>
      </c>
      <c r="P798" t="s">
        <v>8321</v>
      </c>
      <c r="Q798" s="10">
        <v>42289.675173611111</v>
      </c>
      <c r="R798" s="10">
        <v>42329.716840277775</v>
      </c>
      <c r="S798" s="12">
        <f t="shared" si="12"/>
        <v>40</v>
      </c>
    </row>
    <row r="799" spans="1:19" x14ac:dyDescent="0.3">
      <c r="A799">
        <v>1018</v>
      </c>
      <c r="B799" s="14">
        <v>20000</v>
      </c>
      <c r="C799" s="14">
        <v>621</v>
      </c>
      <c r="D799" s="5" t="s">
        <v>8220</v>
      </c>
      <c r="E799" t="s">
        <v>8224</v>
      </c>
      <c r="F799" t="s">
        <v>8246</v>
      </c>
      <c r="G799">
        <v>1468496933</v>
      </c>
      <c r="H799">
        <v>1465904933</v>
      </c>
      <c r="I799" t="b">
        <v>0</v>
      </c>
      <c r="J799">
        <v>7</v>
      </c>
      <c r="K799" t="b">
        <v>0</v>
      </c>
      <c r="L799" t="s">
        <v>8273</v>
      </c>
      <c r="M799" s="4">
        <v>3</v>
      </c>
      <c r="N799" s="6">
        <v>88.71</v>
      </c>
      <c r="O799" t="s">
        <v>8319</v>
      </c>
      <c r="P799" t="s">
        <v>8321</v>
      </c>
      <c r="Q799" s="10">
        <v>42535.492280092592</v>
      </c>
      <c r="R799" s="10">
        <v>42565.492280092592</v>
      </c>
      <c r="S799" s="12">
        <f t="shared" si="12"/>
        <v>30</v>
      </c>
    </row>
    <row r="800" spans="1:19" x14ac:dyDescent="0.3">
      <c r="A800">
        <v>1019</v>
      </c>
      <c r="B800" s="14">
        <v>45000</v>
      </c>
      <c r="C800" s="14">
        <v>21300</v>
      </c>
      <c r="D800" s="5" t="s">
        <v>8220</v>
      </c>
      <c r="E800" t="s">
        <v>8224</v>
      </c>
      <c r="F800" t="s">
        <v>8246</v>
      </c>
      <c r="G800">
        <v>1423092149</v>
      </c>
      <c r="H800">
        <v>1420500149</v>
      </c>
      <c r="I800" t="b">
        <v>0</v>
      </c>
      <c r="J800">
        <v>400</v>
      </c>
      <c r="K800" t="b">
        <v>0</v>
      </c>
      <c r="L800" t="s">
        <v>8273</v>
      </c>
      <c r="M800" s="4">
        <v>47</v>
      </c>
      <c r="N800" s="6">
        <v>53.25</v>
      </c>
      <c r="O800" t="s">
        <v>8319</v>
      </c>
      <c r="P800" t="s">
        <v>8321</v>
      </c>
      <c r="Q800" s="10">
        <v>42009.973946759259</v>
      </c>
      <c r="R800" s="10">
        <v>42039.973946759259</v>
      </c>
      <c r="S800" s="12">
        <f t="shared" si="12"/>
        <v>30</v>
      </c>
    </row>
    <row r="801" spans="1:19" x14ac:dyDescent="0.3">
      <c r="A801">
        <v>1021</v>
      </c>
      <c r="B801" s="14">
        <v>3000</v>
      </c>
      <c r="C801" s="14">
        <v>10554.11</v>
      </c>
      <c r="D801" s="5" t="s">
        <v>8219</v>
      </c>
      <c r="E801" t="s">
        <v>8224</v>
      </c>
      <c r="F801" t="s">
        <v>8246</v>
      </c>
      <c r="G801">
        <v>1445054400</v>
      </c>
      <c r="H801">
        <v>1443074571</v>
      </c>
      <c r="I801" t="b">
        <v>1</v>
      </c>
      <c r="J801">
        <v>478</v>
      </c>
      <c r="K801" t="b">
        <v>1</v>
      </c>
      <c r="L801" t="s">
        <v>8280</v>
      </c>
      <c r="M801" s="4">
        <v>352</v>
      </c>
      <c r="N801" s="6">
        <v>22.08</v>
      </c>
      <c r="O801" t="s">
        <v>8325</v>
      </c>
      <c r="P801" t="s">
        <v>8330</v>
      </c>
      <c r="Q801" s="10">
        <v>42271.251979166671</v>
      </c>
      <c r="R801" s="10">
        <v>42294.166666666672</v>
      </c>
      <c r="S801" s="12">
        <f t="shared" si="12"/>
        <v>23</v>
      </c>
    </row>
    <row r="802" spans="1:19" x14ac:dyDescent="0.3">
      <c r="A802">
        <v>1022</v>
      </c>
      <c r="B802" s="14">
        <v>2000</v>
      </c>
      <c r="C802" s="14">
        <v>2298</v>
      </c>
      <c r="D802" s="5" t="s">
        <v>8219</v>
      </c>
      <c r="E802" t="s">
        <v>8224</v>
      </c>
      <c r="F802" t="s">
        <v>8246</v>
      </c>
      <c r="G802">
        <v>1431876677</v>
      </c>
      <c r="H802">
        <v>1429284677</v>
      </c>
      <c r="I802" t="b">
        <v>1</v>
      </c>
      <c r="J802">
        <v>74</v>
      </c>
      <c r="K802" t="b">
        <v>1</v>
      </c>
      <c r="L802" t="s">
        <v>8280</v>
      </c>
      <c r="M802" s="4">
        <v>115</v>
      </c>
      <c r="N802" s="6">
        <v>31.05</v>
      </c>
      <c r="O802" t="s">
        <v>8325</v>
      </c>
      <c r="P802" t="s">
        <v>8330</v>
      </c>
      <c r="Q802" s="10">
        <v>42111.646724537044</v>
      </c>
      <c r="R802" s="10">
        <v>42141.646724537044</v>
      </c>
      <c r="S802" s="12">
        <f t="shared" si="12"/>
        <v>30</v>
      </c>
    </row>
    <row r="803" spans="1:19" x14ac:dyDescent="0.3">
      <c r="A803">
        <v>1025</v>
      </c>
      <c r="B803" s="14">
        <v>70000</v>
      </c>
      <c r="C803" s="14">
        <v>76949.820000000007</v>
      </c>
      <c r="D803" s="5" t="s">
        <v>8219</v>
      </c>
      <c r="E803" t="s">
        <v>8224</v>
      </c>
      <c r="F803" t="s">
        <v>8246</v>
      </c>
      <c r="G803">
        <v>1426532437</v>
      </c>
      <c r="H803">
        <v>1423944037</v>
      </c>
      <c r="I803" t="b">
        <v>1</v>
      </c>
      <c r="J803">
        <v>1071</v>
      </c>
      <c r="K803" t="b">
        <v>1</v>
      </c>
      <c r="L803" t="s">
        <v>8280</v>
      </c>
      <c r="M803" s="4">
        <v>110</v>
      </c>
      <c r="N803" s="6">
        <v>71.849999999999994</v>
      </c>
      <c r="O803" t="s">
        <v>8325</v>
      </c>
      <c r="P803" t="s">
        <v>8330</v>
      </c>
      <c r="Q803" s="10">
        <v>42049.833761574075</v>
      </c>
      <c r="R803" s="10">
        <v>42079.792094907403</v>
      </c>
      <c r="S803" s="12">
        <f t="shared" si="12"/>
        <v>30</v>
      </c>
    </row>
    <row r="804" spans="1:19" x14ac:dyDescent="0.3">
      <c r="A804">
        <v>1027</v>
      </c>
      <c r="B804" s="14">
        <v>7501</v>
      </c>
      <c r="C804" s="14">
        <v>7733</v>
      </c>
      <c r="D804" s="5" t="s">
        <v>8219</v>
      </c>
      <c r="E804" t="s">
        <v>8224</v>
      </c>
      <c r="F804" t="s">
        <v>8246</v>
      </c>
      <c r="G804">
        <v>1414025347</v>
      </c>
      <c r="H804">
        <v>1411433347</v>
      </c>
      <c r="I804" t="b">
        <v>1</v>
      </c>
      <c r="J804">
        <v>111</v>
      </c>
      <c r="K804" t="b">
        <v>1</v>
      </c>
      <c r="L804" t="s">
        <v>8280</v>
      </c>
      <c r="M804" s="4">
        <v>103</v>
      </c>
      <c r="N804" s="6">
        <v>69.67</v>
      </c>
      <c r="O804" t="s">
        <v>8325</v>
      </c>
      <c r="P804" t="s">
        <v>8330</v>
      </c>
      <c r="Q804" s="10">
        <v>41905.034108796295</v>
      </c>
      <c r="R804" s="10">
        <v>41935.034108796295</v>
      </c>
      <c r="S804" s="12">
        <f t="shared" si="12"/>
        <v>30</v>
      </c>
    </row>
    <row r="805" spans="1:19" x14ac:dyDescent="0.3">
      <c r="A805">
        <v>1030</v>
      </c>
      <c r="B805" s="14">
        <v>2000</v>
      </c>
      <c r="C805" s="14">
        <v>6842</v>
      </c>
      <c r="D805" s="5" t="s">
        <v>8219</v>
      </c>
      <c r="E805" t="s">
        <v>8224</v>
      </c>
      <c r="F805" t="s">
        <v>8246</v>
      </c>
      <c r="G805">
        <v>1473680149</v>
      </c>
      <c r="H805">
        <v>1472470549</v>
      </c>
      <c r="I805" t="b">
        <v>0</v>
      </c>
      <c r="J805">
        <v>159</v>
      </c>
      <c r="K805" t="b">
        <v>1</v>
      </c>
      <c r="L805" t="s">
        <v>8280</v>
      </c>
      <c r="M805" s="4">
        <v>342</v>
      </c>
      <c r="N805" s="6">
        <v>43.03</v>
      </c>
      <c r="O805" t="s">
        <v>8325</v>
      </c>
      <c r="P805" t="s">
        <v>8330</v>
      </c>
      <c r="Q805" s="10">
        <v>42611.483206018514</v>
      </c>
      <c r="R805" s="10">
        <v>42625.483206018514</v>
      </c>
      <c r="S805" s="12">
        <f t="shared" si="12"/>
        <v>14</v>
      </c>
    </row>
    <row r="806" spans="1:19" x14ac:dyDescent="0.3">
      <c r="A806">
        <v>1031</v>
      </c>
      <c r="B806" s="14">
        <v>10000</v>
      </c>
      <c r="C806" s="14">
        <v>10740</v>
      </c>
      <c r="D806" s="5" t="s">
        <v>8219</v>
      </c>
      <c r="E806" t="s">
        <v>8224</v>
      </c>
      <c r="F806" t="s">
        <v>8246</v>
      </c>
      <c r="G806">
        <v>1450290010</v>
      </c>
      <c r="H806">
        <v>1447698010</v>
      </c>
      <c r="I806" t="b">
        <v>0</v>
      </c>
      <c r="J806">
        <v>99</v>
      </c>
      <c r="K806" t="b">
        <v>1</v>
      </c>
      <c r="L806" t="s">
        <v>8280</v>
      </c>
      <c r="M806" s="4">
        <v>107</v>
      </c>
      <c r="N806" s="6">
        <v>108.48</v>
      </c>
      <c r="O806" t="s">
        <v>8325</v>
      </c>
      <c r="P806" t="s">
        <v>8330</v>
      </c>
      <c r="Q806" s="10">
        <v>42324.764004629629</v>
      </c>
      <c r="R806" s="10">
        <v>42354.764004629629</v>
      </c>
      <c r="S806" s="12">
        <f t="shared" si="12"/>
        <v>30</v>
      </c>
    </row>
    <row r="807" spans="1:19" x14ac:dyDescent="0.3">
      <c r="A807">
        <v>1032</v>
      </c>
      <c r="B807" s="14">
        <v>5400</v>
      </c>
      <c r="C807" s="14">
        <v>5858.84</v>
      </c>
      <c r="D807" s="5" t="s">
        <v>8219</v>
      </c>
      <c r="E807" t="s">
        <v>8224</v>
      </c>
      <c r="F807" t="s">
        <v>8246</v>
      </c>
      <c r="G807">
        <v>1466697625</v>
      </c>
      <c r="H807">
        <v>1464105625</v>
      </c>
      <c r="I807" t="b">
        <v>0</v>
      </c>
      <c r="J807">
        <v>96</v>
      </c>
      <c r="K807" t="b">
        <v>1</v>
      </c>
      <c r="L807" t="s">
        <v>8280</v>
      </c>
      <c r="M807" s="4">
        <v>108</v>
      </c>
      <c r="N807" s="6">
        <v>61.03</v>
      </c>
      <c r="O807" t="s">
        <v>8325</v>
      </c>
      <c r="P807" t="s">
        <v>8330</v>
      </c>
      <c r="Q807" s="10">
        <v>42514.666956018518</v>
      </c>
      <c r="R807" s="10">
        <v>42544.666956018518</v>
      </c>
      <c r="S807" s="12">
        <f t="shared" si="12"/>
        <v>30</v>
      </c>
    </row>
    <row r="808" spans="1:19" x14ac:dyDescent="0.3">
      <c r="A808">
        <v>1034</v>
      </c>
      <c r="B808" s="14">
        <v>5000</v>
      </c>
      <c r="C808" s="14">
        <v>6500.09</v>
      </c>
      <c r="D808" s="5" t="s">
        <v>8219</v>
      </c>
      <c r="E808" t="s">
        <v>8224</v>
      </c>
      <c r="F808" t="s">
        <v>8246</v>
      </c>
      <c r="G808">
        <v>1470369540</v>
      </c>
      <c r="H808">
        <v>1467604804</v>
      </c>
      <c r="I808" t="b">
        <v>0</v>
      </c>
      <c r="J808">
        <v>166</v>
      </c>
      <c r="K808" t="b">
        <v>1</v>
      </c>
      <c r="L808" t="s">
        <v>8280</v>
      </c>
      <c r="M808" s="4">
        <v>130</v>
      </c>
      <c r="N808" s="6">
        <v>39.159999999999997</v>
      </c>
      <c r="O808" t="s">
        <v>8325</v>
      </c>
      <c r="P808" t="s">
        <v>8330</v>
      </c>
      <c r="Q808" s="10">
        <v>42555.166712962964</v>
      </c>
      <c r="R808" s="10">
        <v>42587.165972222225</v>
      </c>
      <c r="S808" s="12">
        <f t="shared" si="12"/>
        <v>32</v>
      </c>
    </row>
    <row r="809" spans="1:19" x14ac:dyDescent="0.3">
      <c r="A809">
        <v>1035</v>
      </c>
      <c r="B809" s="14">
        <v>4600</v>
      </c>
      <c r="C809" s="14">
        <v>4952</v>
      </c>
      <c r="D809" s="5" t="s">
        <v>8219</v>
      </c>
      <c r="E809" t="s">
        <v>8224</v>
      </c>
      <c r="F809" t="s">
        <v>8246</v>
      </c>
      <c r="G809">
        <v>1423668220</v>
      </c>
      <c r="H809">
        <v>1421076220</v>
      </c>
      <c r="I809" t="b">
        <v>0</v>
      </c>
      <c r="J809">
        <v>76</v>
      </c>
      <c r="K809" t="b">
        <v>1</v>
      </c>
      <c r="L809" t="s">
        <v>8280</v>
      </c>
      <c r="M809" s="4">
        <v>108</v>
      </c>
      <c r="N809" s="6">
        <v>65.16</v>
      </c>
      <c r="O809" t="s">
        <v>8325</v>
      </c>
      <c r="P809" t="s">
        <v>8330</v>
      </c>
      <c r="Q809" s="10">
        <v>42016.641435185185</v>
      </c>
      <c r="R809" s="10">
        <v>42046.641435185185</v>
      </c>
      <c r="S809" s="12">
        <f t="shared" si="12"/>
        <v>30</v>
      </c>
    </row>
    <row r="810" spans="1:19" x14ac:dyDescent="0.3">
      <c r="A810">
        <v>1036</v>
      </c>
      <c r="B810" s="14">
        <v>4500</v>
      </c>
      <c r="C810" s="14">
        <v>5056.22</v>
      </c>
      <c r="D810" s="5" t="s">
        <v>8219</v>
      </c>
      <c r="E810" t="s">
        <v>8224</v>
      </c>
      <c r="F810" t="s">
        <v>8246</v>
      </c>
      <c r="G810">
        <v>1357545600</v>
      </c>
      <c r="H810">
        <v>1354790790</v>
      </c>
      <c r="I810" t="b">
        <v>0</v>
      </c>
      <c r="J810">
        <v>211</v>
      </c>
      <c r="K810" t="b">
        <v>1</v>
      </c>
      <c r="L810" t="s">
        <v>8280</v>
      </c>
      <c r="M810" s="4">
        <v>112</v>
      </c>
      <c r="N810" s="6">
        <v>23.96</v>
      </c>
      <c r="O810" t="s">
        <v>8325</v>
      </c>
      <c r="P810" t="s">
        <v>8330</v>
      </c>
      <c r="Q810" s="10">
        <v>41249.448958333334</v>
      </c>
      <c r="R810" s="10">
        <v>41281.333333333336</v>
      </c>
      <c r="S810" s="12">
        <f t="shared" si="12"/>
        <v>32</v>
      </c>
    </row>
    <row r="811" spans="1:19" x14ac:dyDescent="0.3">
      <c r="A811">
        <v>1037</v>
      </c>
      <c r="B811" s="14">
        <v>1000</v>
      </c>
      <c r="C811" s="14">
        <v>1021</v>
      </c>
      <c r="D811" s="5" t="s">
        <v>8219</v>
      </c>
      <c r="E811" t="s">
        <v>8224</v>
      </c>
      <c r="F811" t="s">
        <v>8246</v>
      </c>
      <c r="G811">
        <v>1431925200</v>
      </c>
      <c r="H811">
        <v>1429991062</v>
      </c>
      <c r="I811" t="b">
        <v>0</v>
      </c>
      <c r="J811">
        <v>21</v>
      </c>
      <c r="K811" t="b">
        <v>1</v>
      </c>
      <c r="L811" t="s">
        <v>8280</v>
      </c>
      <c r="M811" s="4">
        <v>102</v>
      </c>
      <c r="N811" s="6">
        <v>48.62</v>
      </c>
      <c r="O811" t="s">
        <v>8325</v>
      </c>
      <c r="P811" t="s">
        <v>8330</v>
      </c>
      <c r="Q811" s="10">
        <v>42119.822476851856</v>
      </c>
      <c r="R811" s="10">
        <v>42142.208333333328</v>
      </c>
      <c r="S811" s="12">
        <f t="shared" si="12"/>
        <v>22</v>
      </c>
    </row>
    <row r="812" spans="1:19" x14ac:dyDescent="0.3">
      <c r="A812">
        <v>1038</v>
      </c>
      <c r="B812" s="14">
        <v>1500</v>
      </c>
      <c r="C812" s="14">
        <v>2180</v>
      </c>
      <c r="D812" s="5" t="s">
        <v>8219</v>
      </c>
      <c r="E812" t="s">
        <v>8224</v>
      </c>
      <c r="F812" t="s">
        <v>8246</v>
      </c>
      <c r="G812">
        <v>1458362023</v>
      </c>
      <c r="H812">
        <v>1455773623</v>
      </c>
      <c r="I812" t="b">
        <v>0</v>
      </c>
      <c r="J812">
        <v>61</v>
      </c>
      <c r="K812" t="b">
        <v>1</v>
      </c>
      <c r="L812" t="s">
        <v>8280</v>
      </c>
      <c r="M812" s="4">
        <v>145</v>
      </c>
      <c r="N812" s="6">
        <v>35.74</v>
      </c>
      <c r="O812" t="s">
        <v>8325</v>
      </c>
      <c r="P812" t="s">
        <v>8330</v>
      </c>
      <c r="Q812" s="10">
        <v>42418.231747685189</v>
      </c>
      <c r="R812" s="10">
        <v>42448.190081018518</v>
      </c>
      <c r="S812" s="12">
        <f t="shared" si="12"/>
        <v>30</v>
      </c>
    </row>
    <row r="813" spans="1:19" x14ac:dyDescent="0.3">
      <c r="A813">
        <v>1039</v>
      </c>
      <c r="B813" s="14">
        <v>500</v>
      </c>
      <c r="C813" s="14">
        <v>641</v>
      </c>
      <c r="D813" s="5" t="s">
        <v>8219</v>
      </c>
      <c r="E813" t="s">
        <v>8224</v>
      </c>
      <c r="F813" t="s">
        <v>8246</v>
      </c>
      <c r="G813">
        <v>1481615940</v>
      </c>
      <c r="H813">
        <v>1479436646</v>
      </c>
      <c r="I813" t="b">
        <v>0</v>
      </c>
      <c r="J813">
        <v>30</v>
      </c>
      <c r="K813" t="b">
        <v>1</v>
      </c>
      <c r="L813" t="s">
        <v>8280</v>
      </c>
      <c r="M813" s="4">
        <v>128</v>
      </c>
      <c r="N813" s="6">
        <v>21.37</v>
      </c>
      <c r="O813" t="s">
        <v>8325</v>
      </c>
      <c r="P813" t="s">
        <v>8330</v>
      </c>
      <c r="Q813" s="10">
        <v>42692.109328703707</v>
      </c>
      <c r="R813" s="10">
        <v>42717.332638888889</v>
      </c>
      <c r="S813" s="12">
        <f t="shared" si="12"/>
        <v>25</v>
      </c>
    </row>
    <row r="814" spans="1:19" x14ac:dyDescent="0.3">
      <c r="A814">
        <v>1040</v>
      </c>
      <c r="B814" s="14">
        <v>85000</v>
      </c>
      <c r="C814" s="14">
        <v>250</v>
      </c>
      <c r="D814" s="5" t="s">
        <v>8220</v>
      </c>
      <c r="E814" t="s">
        <v>8224</v>
      </c>
      <c r="F814" t="s">
        <v>8246</v>
      </c>
      <c r="G814">
        <v>1472317209</v>
      </c>
      <c r="H814">
        <v>1469725209</v>
      </c>
      <c r="I814" t="b">
        <v>0</v>
      </c>
      <c r="J814">
        <v>1</v>
      </c>
      <c r="K814" t="b">
        <v>0</v>
      </c>
      <c r="L814" t="s">
        <v>8281</v>
      </c>
      <c r="M814" s="4">
        <v>0</v>
      </c>
      <c r="N814" s="6">
        <v>250</v>
      </c>
      <c r="O814" t="s">
        <v>8331</v>
      </c>
      <c r="P814" t="s">
        <v>8332</v>
      </c>
      <c r="Q814" s="10">
        <v>42579.708437499998</v>
      </c>
      <c r="R814" s="10">
        <v>42609.708437499998</v>
      </c>
      <c r="S814" s="12">
        <f t="shared" si="12"/>
        <v>30</v>
      </c>
    </row>
    <row r="815" spans="1:19" x14ac:dyDescent="0.3">
      <c r="A815">
        <v>1041</v>
      </c>
      <c r="B815" s="14">
        <v>50</v>
      </c>
      <c r="C815" s="14">
        <v>0</v>
      </c>
      <c r="D815" s="5" t="s">
        <v>8220</v>
      </c>
      <c r="E815" t="s">
        <v>8224</v>
      </c>
      <c r="F815" t="s">
        <v>8246</v>
      </c>
      <c r="G815">
        <v>1406769992</v>
      </c>
      <c r="H815">
        <v>1405041992</v>
      </c>
      <c r="I815" t="b">
        <v>0</v>
      </c>
      <c r="J815">
        <v>0</v>
      </c>
      <c r="K815" t="b">
        <v>0</v>
      </c>
      <c r="L815" t="s">
        <v>8281</v>
      </c>
      <c r="M815" s="4">
        <v>0</v>
      </c>
      <c r="N815" s="6">
        <v>0</v>
      </c>
      <c r="O815" t="s">
        <v>8331</v>
      </c>
      <c r="P815" t="s">
        <v>8332</v>
      </c>
      <c r="Q815" s="10">
        <v>41831.060092592597</v>
      </c>
      <c r="R815" s="10">
        <v>41851.060092592597</v>
      </c>
      <c r="S815" s="12">
        <f t="shared" si="12"/>
        <v>20</v>
      </c>
    </row>
    <row r="816" spans="1:19" x14ac:dyDescent="0.3">
      <c r="A816">
        <v>1042</v>
      </c>
      <c r="B816" s="14">
        <v>650</v>
      </c>
      <c r="C816" s="14">
        <v>10</v>
      </c>
      <c r="D816" s="5" t="s">
        <v>8220</v>
      </c>
      <c r="E816" t="s">
        <v>8224</v>
      </c>
      <c r="F816" t="s">
        <v>8246</v>
      </c>
      <c r="G816">
        <v>1410516000</v>
      </c>
      <c r="H816">
        <v>1406824948</v>
      </c>
      <c r="I816" t="b">
        <v>0</v>
      </c>
      <c r="J816">
        <v>1</v>
      </c>
      <c r="K816" t="b">
        <v>0</v>
      </c>
      <c r="L816" t="s">
        <v>8281</v>
      </c>
      <c r="M816" s="4">
        <v>2</v>
      </c>
      <c r="N816" s="6">
        <v>10</v>
      </c>
      <c r="O816" t="s">
        <v>8331</v>
      </c>
      <c r="P816" t="s">
        <v>8332</v>
      </c>
      <c r="Q816" s="10">
        <v>41851.696157407408</v>
      </c>
      <c r="R816" s="10">
        <v>41894.416666666664</v>
      </c>
      <c r="S816" s="12">
        <f t="shared" si="12"/>
        <v>43</v>
      </c>
    </row>
    <row r="817" spans="1:19" x14ac:dyDescent="0.3">
      <c r="A817">
        <v>1043</v>
      </c>
      <c r="B817" s="14">
        <v>100000</v>
      </c>
      <c r="C817" s="14">
        <v>8537</v>
      </c>
      <c r="D817" s="5" t="s">
        <v>8220</v>
      </c>
      <c r="E817" t="s">
        <v>8224</v>
      </c>
      <c r="F817" t="s">
        <v>8246</v>
      </c>
      <c r="G817">
        <v>1432101855</v>
      </c>
      <c r="H817">
        <v>1429509855</v>
      </c>
      <c r="I817" t="b">
        <v>0</v>
      </c>
      <c r="J817">
        <v>292</v>
      </c>
      <c r="K817" t="b">
        <v>0</v>
      </c>
      <c r="L817" t="s">
        <v>8281</v>
      </c>
      <c r="M817" s="4">
        <v>9</v>
      </c>
      <c r="N817" s="6">
        <v>29.24</v>
      </c>
      <c r="O817" t="s">
        <v>8331</v>
      </c>
      <c r="P817" t="s">
        <v>8332</v>
      </c>
      <c r="Q817" s="10">
        <v>42114.252951388888</v>
      </c>
      <c r="R817" s="10">
        <v>42144.252951388888</v>
      </c>
      <c r="S817" s="12">
        <f t="shared" si="12"/>
        <v>30</v>
      </c>
    </row>
    <row r="818" spans="1:19" x14ac:dyDescent="0.3">
      <c r="A818">
        <v>1044</v>
      </c>
      <c r="B818" s="14">
        <v>7000</v>
      </c>
      <c r="C818" s="14">
        <v>6</v>
      </c>
      <c r="D818" s="5" t="s">
        <v>8220</v>
      </c>
      <c r="E818" t="s">
        <v>8224</v>
      </c>
      <c r="F818" t="s">
        <v>8246</v>
      </c>
      <c r="G818">
        <v>1425587220</v>
      </c>
      <c r="H818">
        <v>1420668801</v>
      </c>
      <c r="I818" t="b">
        <v>0</v>
      </c>
      <c r="J818">
        <v>2</v>
      </c>
      <c r="K818" t="b">
        <v>0</v>
      </c>
      <c r="L818" t="s">
        <v>8281</v>
      </c>
      <c r="M818" s="4">
        <v>0</v>
      </c>
      <c r="N818" s="6">
        <v>3</v>
      </c>
      <c r="O818" t="s">
        <v>8331</v>
      </c>
      <c r="P818" t="s">
        <v>8332</v>
      </c>
      <c r="Q818" s="10">
        <v>42011.925937499997</v>
      </c>
      <c r="R818" s="10">
        <v>42068.852083333331</v>
      </c>
      <c r="S818" s="12">
        <f t="shared" si="12"/>
        <v>57</v>
      </c>
    </row>
    <row r="819" spans="1:19" x14ac:dyDescent="0.3">
      <c r="A819">
        <v>1045</v>
      </c>
      <c r="B819" s="14">
        <v>10000</v>
      </c>
      <c r="C819" s="14">
        <v>266</v>
      </c>
      <c r="D819" s="5" t="s">
        <v>8220</v>
      </c>
      <c r="E819" t="s">
        <v>8224</v>
      </c>
      <c r="F819" t="s">
        <v>8246</v>
      </c>
      <c r="G819">
        <v>1408827550</v>
      </c>
      <c r="H819">
        <v>1406235550</v>
      </c>
      <c r="I819" t="b">
        <v>0</v>
      </c>
      <c r="J819">
        <v>8</v>
      </c>
      <c r="K819" t="b">
        <v>0</v>
      </c>
      <c r="L819" t="s">
        <v>8281</v>
      </c>
      <c r="M819" s="4">
        <v>3</v>
      </c>
      <c r="N819" s="6">
        <v>33.25</v>
      </c>
      <c r="O819" t="s">
        <v>8331</v>
      </c>
      <c r="P819" t="s">
        <v>8332</v>
      </c>
      <c r="Q819" s="10">
        <v>41844.874421296299</v>
      </c>
      <c r="R819" s="10">
        <v>41874.874421296299</v>
      </c>
      <c r="S819" s="12">
        <f t="shared" si="12"/>
        <v>30</v>
      </c>
    </row>
    <row r="820" spans="1:19" x14ac:dyDescent="0.3">
      <c r="A820">
        <v>1047</v>
      </c>
      <c r="B820" s="14">
        <v>2000</v>
      </c>
      <c r="C820" s="14">
        <v>1</v>
      </c>
      <c r="D820" s="5" t="s">
        <v>8220</v>
      </c>
      <c r="E820" t="s">
        <v>8224</v>
      </c>
      <c r="F820" t="s">
        <v>8246</v>
      </c>
      <c r="G820">
        <v>1415219915</v>
      </c>
      <c r="H820">
        <v>1412624315</v>
      </c>
      <c r="I820" t="b">
        <v>0</v>
      </c>
      <c r="J820">
        <v>1</v>
      </c>
      <c r="K820" t="b">
        <v>0</v>
      </c>
      <c r="L820" t="s">
        <v>8281</v>
      </c>
      <c r="M820" s="4">
        <v>0</v>
      </c>
      <c r="N820" s="6">
        <v>1</v>
      </c>
      <c r="O820" t="s">
        <v>8331</v>
      </c>
      <c r="P820" t="s">
        <v>8332</v>
      </c>
      <c r="Q820" s="10">
        <v>41918.818460648145</v>
      </c>
      <c r="R820" s="10">
        <v>41948.860127314816</v>
      </c>
      <c r="S820" s="12">
        <f t="shared" si="12"/>
        <v>30</v>
      </c>
    </row>
    <row r="821" spans="1:19" x14ac:dyDescent="0.3">
      <c r="A821">
        <v>1048</v>
      </c>
      <c r="B821" s="14">
        <v>15000</v>
      </c>
      <c r="C821" s="14">
        <v>212</v>
      </c>
      <c r="D821" s="5" t="s">
        <v>8220</v>
      </c>
      <c r="E821" t="s">
        <v>8224</v>
      </c>
      <c r="F821" t="s">
        <v>8246</v>
      </c>
      <c r="G821">
        <v>1474766189</v>
      </c>
      <c r="H821">
        <v>1471310189</v>
      </c>
      <c r="I821" t="b">
        <v>0</v>
      </c>
      <c r="J821">
        <v>4</v>
      </c>
      <c r="K821" t="b">
        <v>0</v>
      </c>
      <c r="L821" t="s">
        <v>8281</v>
      </c>
      <c r="M821" s="4">
        <v>1</v>
      </c>
      <c r="N821" s="6">
        <v>53</v>
      </c>
      <c r="O821" t="s">
        <v>8331</v>
      </c>
      <c r="P821" t="s">
        <v>8332</v>
      </c>
      <c r="Q821" s="10">
        <v>42598.053113425922</v>
      </c>
      <c r="R821" s="10">
        <v>42638.053113425922</v>
      </c>
      <c r="S821" s="12">
        <f t="shared" si="12"/>
        <v>40</v>
      </c>
    </row>
    <row r="822" spans="1:19" x14ac:dyDescent="0.3">
      <c r="A822">
        <v>1049</v>
      </c>
      <c r="B822" s="14">
        <v>12000</v>
      </c>
      <c r="C822" s="14">
        <v>0</v>
      </c>
      <c r="D822" s="5" t="s">
        <v>8220</v>
      </c>
      <c r="E822" t="s">
        <v>8224</v>
      </c>
      <c r="F822" t="s">
        <v>8246</v>
      </c>
      <c r="G822">
        <v>1455272445</v>
      </c>
      <c r="H822">
        <v>1452680445</v>
      </c>
      <c r="I822" t="b">
        <v>0</v>
      </c>
      <c r="J822">
        <v>0</v>
      </c>
      <c r="K822" t="b">
        <v>0</v>
      </c>
      <c r="L822" t="s">
        <v>8281</v>
      </c>
      <c r="M822" s="4">
        <v>0</v>
      </c>
      <c r="N822" s="6">
        <v>0</v>
      </c>
      <c r="O822" t="s">
        <v>8331</v>
      </c>
      <c r="P822" t="s">
        <v>8332</v>
      </c>
      <c r="Q822" s="10">
        <v>42382.431076388893</v>
      </c>
      <c r="R822" s="10">
        <v>42412.431076388893</v>
      </c>
      <c r="S822" s="12">
        <f t="shared" si="12"/>
        <v>30</v>
      </c>
    </row>
    <row r="823" spans="1:19" x14ac:dyDescent="0.3">
      <c r="A823">
        <v>1050</v>
      </c>
      <c r="B823" s="14">
        <v>2500</v>
      </c>
      <c r="C823" s="14">
        <v>0</v>
      </c>
      <c r="D823" s="5" t="s">
        <v>8220</v>
      </c>
      <c r="E823" t="s">
        <v>8224</v>
      </c>
      <c r="F823" t="s">
        <v>8246</v>
      </c>
      <c r="G823">
        <v>1442257677</v>
      </c>
      <c r="H823">
        <v>1439665677</v>
      </c>
      <c r="I823" t="b">
        <v>0</v>
      </c>
      <c r="J823">
        <v>0</v>
      </c>
      <c r="K823" t="b">
        <v>0</v>
      </c>
      <c r="L823" t="s">
        <v>8281</v>
      </c>
      <c r="M823" s="4">
        <v>0</v>
      </c>
      <c r="N823" s="6">
        <v>0</v>
      </c>
      <c r="O823" t="s">
        <v>8331</v>
      </c>
      <c r="P823" t="s">
        <v>8332</v>
      </c>
      <c r="Q823" s="10">
        <v>42231.7971875</v>
      </c>
      <c r="R823" s="10">
        <v>42261.7971875</v>
      </c>
      <c r="S823" s="12">
        <f t="shared" si="12"/>
        <v>30</v>
      </c>
    </row>
    <row r="824" spans="1:19" x14ac:dyDescent="0.3">
      <c r="A824">
        <v>1051</v>
      </c>
      <c r="B824" s="14">
        <v>500</v>
      </c>
      <c r="C824" s="14">
        <v>0</v>
      </c>
      <c r="D824" s="5" t="s">
        <v>8220</v>
      </c>
      <c r="E824" t="s">
        <v>8224</v>
      </c>
      <c r="F824" t="s">
        <v>8246</v>
      </c>
      <c r="G824">
        <v>1409098825</v>
      </c>
      <c r="H824">
        <v>1406679625</v>
      </c>
      <c r="I824" t="b">
        <v>0</v>
      </c>
      <c r="J824">
        <v>0</v>
      </c>
      <c r="K824" t="b">
        <v>0</v>
      </c>
      <c r="L824" t="s">
        <v>8281</v>
      </c>
      <c r="M824" s="4">
        <v>0</v>
      </c>
      <c r="N824" s="6">
        <v>0</v>
      </c>
      <c r="O824" t="s">
        <v>8331</v>
      </c>
      <c r="P824" t="s">
        <v>8332</v>
      </c>
      <c r="Q824" s="10">
        <v>41850.014178240745</v>
      </c>
      <c r="R824" s="10">
        <v>41878.014178240745</v>
      </c>
      <c r="S824" s="12">
        <f t="shared" si="12"/>
        <v>28</v>
      </c>
    </row>
    <row r="825" spans="1:19" x14ac:dyDescent="0.3">
      <c r="A825">
        <v>1052</v>
      </c>
      <c r="B825" s="14">
        <v>4336</v>
      </c>
      <c r="C825" s="14">
        <v>0</v>
      </c>
      <c r="D825" s="5" t="s">
        <v>8220</v>
      </c>
      <c r="E825" t="s">
        <v>8224</v>
      </c>
      <c r="F825" t="s">
        <v>8246</v>
      </c>
      <c r="G825">
        <v>1465243740</v>
      </c>
      <c r="H825">
        <v>1461438495</v>
      </c>
      <c r="I825" t="b">
        <v>0</v>
      </c>
      <c r="J825">
        <v>0</v>
      </c>
      <c r="K825" t="b">
        <v>0</v>
      </c>
      <c r="L825" t="s">
        <v>8281</v>
      </c>
      <c r="M825" s="4">
        <v>0</v>
      </c>
      <c r="N825" s="6">
        <v>0</v>
      </c>
      <c r="O825" t="s">
        <v>8331</v>
      </c>
      <c r="P825" t="s">
        <v>8332</v>
      </c>
      <c r="Q825" s="10">
        <v>42483.797395833331</v>
      </c>
      <c r="R825" s="10">
        <v>42527.839583333334</v>
      </c>
      <c r="S825" s="12">
        <f t="shared" si="12"/>
        <v>44</v>
      </c>
    </row>
    <row r="826" spans="1:19" x14ac:dyDescent="0.3">
      <c r="A826">
        <v>1053</v>
      </c>
      <c r="B826" s="14">
        <v>1500</v>
      </c>
      <c r="C826" s="14">
        <v>15</v>
      </c>
      <c r="D826" s="5" t="s">
        <v>8220</v>
      </c>
      <c r="E826" t="s">
        <v>8224</v>
      </c>
      <c r="F826" t="s">
        <v>8246</v>
      </c>
      <c r="G826">
        <v>1488773332</v>
      </c>
      <c r="H826">
        <v>1486613332</v>
      </c>
      <c r="I826" t="b">
        <v>0</v>
      </c>
      <c r="J826">
        <v>1</v>
      </c>
      <c r="K826" t="b">
        <v>0</v>
      </c>
      <c r="L826" t="s">
        <v>8281</v>
      </c>
      <c r="M826" s="4">
        <v>1</v>
      </c>
      <c r="N826" s="6">
        <v>15</v>
      </c>
      <c r="O826" t="s">
        <v>8331</v>
      </c>
      <c r="P826" t="s">
        <v>8332</v>
      </c>
      <c r="Q826" s="10">
        <v>42775.172824074078</v>
      </c>
      <c r="R826" s="10">
        <v>42800.172824074078</v>
      </c>
      <c r="S826" s="12">
        <f t="shared" si="12"/>
        <v>25</v>
      </c>
    </row>
    <row r="827" spans="1:19" x14ac:dyDescent="0.3">
      <c r="A827">
        <v>1054</v>
      </c>
      <c r="B827" s="14">
        <v>2500</v>
      </c>
      <c r="C827" s="14">
        <v>0</v>
      </c>
      <c r="D827" s="5" t="s">
        <v>8220</v>
      </c>
      <c r="E827" t="s">
        <v>8224</v>
      </c>
      <c r="F827" t="s">
        <v>8246</v>
      </c>
      <c r="G827">
        <v>1407708000</v>
      </c>
      <c r="H827">
        <v>1405110399</v>
      </c>
      <c r="I827" t="b">
        <v>0</v>
      </c>
      <c r="J827">
        <v>0</v>
      </c>
      <c r="K827" t="b">
        <v>0</v>
      </c>
      <c r="L827" t="s">
        <v>8281</v>
      </c>
      <c r="M827" s="4">
        <v>0</v>
      </c>
      <c r="N827" s="6">
        <v>0</v>
      </c>
      <c r="O827" t="s">
        <v>8331</v>
      </c>
      <c r="P827" t="s">
        <v>8332</v>
      </c>
      <c r="Q827" s="10">
        <v>41831.851840277777</v>
      </c>
      <c r="R827" s="10">
        <v>41861.916666666664</v>
      </c>
      <c r="S827" s="12">
        <f t="shared" si="12"/>
        <v>30</v>
      </c>
    </row>
    <row r="828" spans="1:19" x14ac:dyDescent="0.3">
      <c r="A828">
        <v>1055</v>
      </c>
      <c r="B828" s="14">
        <v>3500</v>
      </c>
      <c r="C828" s="14">
        <v>0</v>
      </c>
      <c r="D828" s="5" t="s">
        <v>8220</v>
      </c>
      <c r="E828" t="s">
        <v>8224</v>
      </c>
      <c r="F828" t="s">
        <v>8246</v>
      </c>
      <c r="G828">
        <v>1457394545</v>
      </c>
      <c r="H828">
        <v>1454802545</v>
      </c>
      <c r="I828" t="b">
        <v>0</v>
      </c>
      <c r="J828">
        <v>0</v>
      </c>
      <c r="K828" t="b">
        <v>0</v>
      </c>
      <c r="L828" t="s">
        <v>8281</v>
      </c>
      <c r="M828" s="4">
        <v>0</v>
      </c>
      <c r="N828" s="6">
        <v>0</v>
      </c>
      <c r="O828" t="s">
        <v>8331</v>
      </c>
      <c r="P828" t="s">
        <v>8332</v>
      </c>
      <c r="Q828" s="10">
        <v>42406.992418981477</v>
      </c>
      <c r="R828" s="10">
        <v>42436.992418981477</v>
      </c>
      <c r="S828" s="12">
        <f t="shared" si="12"/>
        <v>30</v>
      </c>
    </row>
    <row r="829" spans="1:19" x14ac:dyDescent="0.3">
      <c r="A829">
        <v>1056</v>
      </c>
      <c r="B829" s="14">
        <v>10000</v>
      </c>
      <c r="C829" s="14">
        <v>0</v>
      </c>
      <c r="D829" s="5" t="s">
        <v>8220</v>
      </c>
      <c r="E829" t="s">
        <v>8224</v>
      </c>
      <c r="F829" t="s">
        <v>8246</v>
      </c>
      <c r="G829">
        <v>1429892177</v>
      </c>
      <c r="H829">
        <v>1424711777</v>
      </c>
      <c r="I829" t="b">
        <v>0</v>
      </c>
      <c r="J829">
        <v>0</v>
      </c>
      <c r="K829" t="b">
        <v>0</v>
      </c>
      <c r="L829" t="s">
        <v>8281</v>
      </c>
      <c r="M829" s="4">
        <v>0</v>
      </c>
      <c r="N829" s="6">
        <v>0</v>
      </c>
      <c r="O829" t="s">
        <v>8331</v>
      </c>
      <c r="P829" t="s">
        <v>8332</v>
      </c>
      <c r="Q829" s="10">
        <v>42058.719641203701</v>
      </c>
      <c r="R829" s="10">
        <v>42118.677974537044</v>
      </c>
      <c r="S829" s="12">
        <f t="shared" si="12"/>
        <v>60</v>
      </c>
    </row>
    <row r="830" spans="1:19" x14ac:dyDescent="0.3">
      <c r="A830">
        <v>1057</v>
      </c>
      <c r="B830" s="14">
        <v>10000</v>
      </c>
      <c r="C830" s="14">
        <v>0</v>
      </c>
      <c r="D830" s="5" t="s">
        <v>8220</v>
      </c>
      <c r="E830" t="s">
        <v>8224</v>
      </c>
      <c r="F830" t="s">
        <v>8246</v>
      </c>
      <c r="G830">
        <v>1480888483</v>
      </c>
      <c r="H830">
        <v>1478292883</v>
      </c>
      <c r="I830" t="b">
        <v>0</v>
      </c>
      <c r="J830">
        <v>0</v>
      </c>
      <c r="K830" t="b">
        <v>0</v>
      </c>
      <c r="L830" t="s">
        <v>8281</v>
      </c>
      <c r="M830" s="4">
        <v>0</v>
      </c>
      <c r="N830" s="6">
        <v>0</v>
      </c>
      <c r="O830" t="s">
        <v>8331</v>
      </c>
      <c r="P830" t="s">
        <v>8332</v>
      </c>
      <c r="Q830" s="10">
        <v>42678.871331018512</v>
      </c>
      <c r="R830" s="10">
        <v>42708.912997685184</v>
      </c>
      <c r="S830" s="12">
        <f t="shared" si="12"/>
        <v>30</v>
      </c>
    </row>
    <row r="831" spans="1:19" x14ac:dyDescent="0.3">
      <c r="A831">
        <v>1058</v>
      </c>
      <c r="B831" s="14">
        <v>40000</v>
      </c>
      <c r="C831" s="14">
        <v>0</v>
      </c>
      <c r="D831" s="5" t="s">
        <v>8220</v>
      </c>
      <c r="E831" t="s">
        <v>8224</v>
      </c>
      <c r="F831" t="s">
        <v>8246</v>
      </c>
      <c r="G831">
        <v>1427328000</v>
      </c>
      <c r="H831">
        <v>1423777043</v>
      </c>
      <c r="I831" t="b">
        <v>0</v>
      </c>
      <c r="J831">
        <v>0</v>
      </c>
      <c r="K831" t="b">
        <v>0</v>
      </c>
      <c r="L831" t="s">
        <v>8281</v>
      </c>
      <c r="M831" s="4">
        <v>0</v>
      </c>
      <c r="N831" s="6">
        <v>0</v>
      </c>
      <c r="O831" t="s">
        <v>8331</v>
      </c>
      <c r="P831" t="s">
        <v>8332</v>
      </c>
      <c r="Q831" s="10">
        <v>42047.900960648149</v>
      </c>
      <c r="R831" s="10">
        <v>42089</v>
      </c>
      <c r="S831" s="12">
        <f t="shared" si="12"/>
        <v>41</v>
      </c>
    </row>
    <row r="832" spans="1:19" x14ac:dyDescent="0.3">
      <c r="A832">
        <v>1059</v>
      </c>
      <c r="B832" s="14">
        <v>1100</v>
      </c>
      <c r="C832" s="14">
        <v>0</v>
      </c>
      <c r="D832" s="5" t="s">
        <v>8220</v>
      </c>
      <c r="E832" t="s">
        <v>8224</v>
      </c>
      <c r="F832" t="s">
        <v>8246</v>
      </c>
      <c r="G832">
        <v>1426269456</v>
      </c>
      <c r="H832">
        <v>1423681056</v>
      </c>
      <c r="I832" t="b">
        <v>0</v>
      </c>
      <c r="J832">
        <v>0</v>
      </c>
      <c r="K832" t="b">
        <v>0</v>
      </c>
      <c r="L832" t="s">
        <v>8281</v>
      </c>
      <c r="M832" s="4">
        <v>0</v>
      </c>
      <c r="N832" s="6">
        <v>0</v>
      </c>
      <c r="O832" t="s">
        <v>8331</v>
      </c>
      <c r="P832" t="s">
        <v>8332</v>
      </c>
      <c r="Q832" s="10">
        <v>42046.79</v>
      </c>
      <c r="R832" s="10">
        <v>42076.748333333337</v>
      </c>
      <c r="S832" s="12">
        <f t="shared" si="12"/>
        <v>30</v>
      </c>
    </row>
    <row r="833" spans="1:19" x14ac:dyDescent="0.3">
      <c r="A833">
        <v>1060</v>
      </c>
      <c r="B833" s="14">
        <v>5000</v>
      </c>
      <c r="C833" s="14">
        <v>50</v>
      </c>
      <c r="D833" s="5" t="s">
        <v>8220</v>
      </c>
      <c r="E833" t="s">
        <v>8224</v>
      </c>
      <c r="F833" t="s">
        <v>8246</v>
      </c>
      <c r="G833">
        <v>1429134893</v>
      </c>
      <c r="H833">
        <v>1426542893</v>
      </c>
      <c r="I833" t="b">
        <v>0</v>
      </c>
      <c r="J833">
        <v>1</v>
      </c>
      <c r="K833" t="b">
        <v>0</v>
      </c>
      <c r="L833" t="s">
        <v>8281</v>
      </c>
      <c r="M833" s="4">
        <v>1</v>
      </c>
      <c r="N833" s="6">
        <v>50</v>
      </c>
      <c r="O833" t="s">
        <v>8331</v>
      </c>
      <c r="P833" t="s">
        <v>8332</v>
      </c>
      <c r="Q833" s="10">
        <v>42079.913113425922</v>
      </c>
      <c r="R833" s="10">
        <v>42109.913113425922</v>
      </c>
      <c r="S833" s="12">
        <f t="shared" si="12"/>
        <v>30</v>
      </c>
    </row>
    <row r="834" spans="1:19" x14ac:dyDescent="0.3">
      <c r="A834">
        <v>1061</v>
      </c>
      <c r="B834" s="14">
        <v>4000</v>
      </c>
      <c r="C834" s="14">
        <v>0</v>
      </c>
      <c r="D834" s="5" t="s">
        <v>8220</v>
      </c>
      <c r="E834" t="s">
        <v>8224</v>
      </c>
      <c r="F834" t="s">
        <v>8246</v>
      </c>
      <c r="G834">
        <v>1462150800</v>
      </c>
      <c r="H834">
        <v>1456987108</v>
      </c>
      <c r="I834" t="b">
        <v>0</v>
      </c>
      <c r="J834">
        <v>0</v>
      </c>
      <c r="K834" t="b">
        <v>0</v>
      </c>
      <c r="L834" t="s">
        <v>8281</v>
      </c>
      <c r="M834" s="4">
        <v>0</v>
      </c>
      <c r="N834" s="6">
        <v>0</v>
      </c>
      <c r="O834" t="s">
        <v>8331</v>
      </c>
      <c r="P834" t="s">
        <v>8332</v>
      </c>
      <c r="Q834" s="10">
        <v>42432.276712962965</v>
      </c>
      <c r="R834" s="10">
        <v>42492.041666666672</v>
      </c>
      <c r="S834" s="12">
        <f t="shared" si="12"/>
        <v>60</v>
      </c>
    </row>
    <row r="835" spans="1:19" x14ac:dyDescent="0.3">
      <c r="A835">
        <v>1062</v>
      </c>
      <c r="B835" s="14">
        <v>199</v>
      </c>
      <c r="C835" s="14">
        <v>190</v>
      </c>
      <c r="D835" s="5" t="s">
        <v>8220</v>
      </c>
      <c r="E835" t="s">
        <v>8224</v>
      </c>
      <c r="F835" t="s">
        <v>8246</v>
      </c>
      <c r="G835">
        <v>1468351341</v>
      </c>
      <c r="H835">
        <v>1467746541</v>
      </c>
      <c r="I835" t="b">
        <v>0</v>
      </c>
      <c r="J835">
        <v>4</v>
      </c>
      <c r="K835" t="b">
        <v>0</v>
      </c>
      <c r="L835" t="s">
        <v>8281</v>
      </c>
      <c r="M835" s="4">
        <v>95</v>
      </c>
      <c r="N835" s="6">
        <v>47.5</v>
      </c>
      <c r="O835" t="s">
        <v>8331</v>
      </c>
      <c r="P835" t="s">
        <v>8332</v>
      </c>
      <c r="Q835" s="10">
        <v>42556.807187500002</v>
      </c>
      <c r="R835" s="10">
        <v>42563.807187500002</v>
      </c>
      <c r="S835" s="12">
        <f t="shared" ref="S835:S898" si="13">ROUND(+R835-Q835,0)</f>
        <v>7</v>
      </c>
    </row>
    <row r="836" spans="1:19" x14ac:dyDescent="0.3">
      <c r="A836">
        <v>1063</v>
      </c>
      <c r="B836" s="14">
        <v>1000</v>
      </c>
      <c r="C836" s="14">
        <v>0</v>
      </c>
      <c r="D836" s="5" t="s">
        <v>8220</v>
      </c>
      <c r="E836" t="s">
        <v>8224</v>
      </c>
      <c r="F836" t="s">
        <v>8246</v>
      </c>
      <c r="G836">
        <v>1472604262</v>
      </c>
      <c r="H836">
        <v>1470012262</v>
      </c>
      <c r="I836" t="b">
        <v>0</v>
      </c>
      <c r="J836">
        <v>0</v>
      </c>
      <c r="K836" t="b">
        <v>0</v>
      </c>
      <c r="L836" t="s">
        <v>8281</v>
      </c>
      <c r="M836" s="4">
        <v>0</v>
      </c>
      <c r="N836" s="6">
        <v>0</v>
      </c>
      <c r="O836" t="s">
        <v>8331</v>
      </c>
      <c r="P836" t="s">
        <v>8332</v>
      </c>
      <c r="Q836" s="10">
        <v>42583.030810185184</v>
      </c>
      <c r="R836" s="10">
        <v>42613.030810185184</v>
      </c>
      <c r="S836" s="12">
        <f t="shared" si="13"/>
        <v>30</v>
      </c>
    </row>
    <row r="837" spans="1:19" x14ac:dyDescent="0.3">
      <c r="A837">
        <v>1064</v>
      </c>
      <c r="B837" s="14">
        <v>90000</v>
      </c>
      <c r="C837" s="14">
        <v>8077</v>
      </c>
      <c r="D837" s="5" t="s">
        <v>8221</v>
      </c>
      <c r="E837" t="s">
        <v>8224</v>
      </c>
      <c r="F837" t="s">
        <v>8246</v>
      </c>
      <c r="G837">
        <v>1373174903</v>
      </c>
      <c r="H837">
        <v>1369286903</v>
      </c>
      <c r="I837" t="b">
        <v>0</v>
      </c>
      <c r="J837">
        <v>123</v>
      </c>
      <c r="K837" t="b">
        <v>0</v>
      </c>
      <c r="L837" t="s">
        <v>8282</v>
      </c>
      <c r="M837" s="4">
        <v>9</v>
      </c>
      <c r="N837" s="6">
        <v>65.67</v>
      </c>
      <c r="O837" t="s">
        <v>8333</v>
      </c>
      <c r="P837" t="s">
        <v>8334</v>
      </c>
      <c r="Q837" s="10">
        <v>41417.228043981479</v>
      </c>
      <c r="R837" s="10">
        <v>41462.228043981479</v>
      </c>
      <c r="S837" s="12">
        <f t="shared" si="13"/>
        <v>45</v>
      </c>
    </row>
    <row r="838" spans="1:19" x14ac:dyDescent="0.3">
      <c r="A838">
        <v>1066</v>
      </c>
      <c r="B838" s="14">
        <v>150000</v>
      </c>
      <c r="C838" s="14">
        <v>5051</v>
      </c>
      <c r="D838" s="5" t="s">
        <v>8221</v>
      </c>
      <c r="E838" t="s">
        <v>8224</v>
      </c>
      <c r="F838" t="s">
        <v>8246</v>
      </c>
      <c r="G838">
        <v>1375657582</v>
      </c>
      <c r="H838">
        <v>1371769582</v>
      </c>
      <c r="I838" t="b">
        <v>0</v>
      </c>
      <c r="J838">
        <v>148</v>
      </c>
      <c r="K838" t="b">
        <v>0</v>
      </c>
      <c r="L838" t="s">
        <v>8282</v>
      </c>
      <c r="M838" s="4">
        <v>3</v>
      </c>
      <c r="N838" s="6">
        <v>34.130000000000003</v>
      </c>
      <c r="O838" t="s">
        <v>8333</v>
      </c>
      <c r="P838" t="s">
        <v>8334</v>
      </c>
      <c r="Q838" s="10">
        <v>41445.962754629632</v>
      </c>
      <c r="R838" s="10">
        <v>41490.962754629632</v>
      </c>
      <c r="S838" s="12">
        <f t="shared" si="13"/>
        <v>45</v>
      </c>
    </row>
    <row r="839" spans="1:19" x14ac:dyDescent="0.3">
      <c r="A839">
        <v>1067</v>
      </c>
      <c r="B839" s="14">
        <v>500</v>
      </c>
      <c r="C839" s="14">
        <v>130</v>
      </c>
      <c r="D839" s="5" t="s">
        <v>8221</v>
      </c>
      <c r="E839" t="s">
        <v>8224</v>
      </c>
      <c r="F839" t="s">
        <v>8246</v>
      </c>
      <c r="G839">
        <v>1387657931</v>
      </c>
      <c r="H839">
        <v>1385065931</v>
      </c>
      <c r="I839" t="b">
        <v>0</v>
      </c>
      <c r="J839">
        <v>10</v>
      </c>
      <c r="K839" t="b">
        <v>0</v>
      </c>
      <c r="L839" t="s">
        <v>8282</v>
      </c>
      <c r="M839" s="4">
        <v>26</v>
      </c>
      <c r="N839" s="6">
        <v>13</v>
      </c>
      <c r="O839" t="s">
        <v>8333</v>
      </c>
      <c r="P839" t="s">
        <v>8334</v>
      </c>
      <c r="Q839" s="10">
        <v>41599.855682870373</v>
      </c>
      <c r="R839" s="10">
        <v>41629.855682870373</v>
      </c>
      <c r="S839" s="12">
        <f t="shared" si="13"/>
        <v>30</v>
      </c>
    </row>
    <row r="840" spans="1:19" x14ac:dyDescent="0.3">
      <c r="A840">
        <v>1068</v>
      </c>
      <c r="B840" s="14">
        <v>30000</v>
      </c>
      <c r="C840" s="14">
        <v>45</v>
      </c>
      <c r="D840" s="5" t="s">
        <v>8221</v>
      </c>
      <c r="E840" t="s">
        <v>8224</v>
      </c>
      <c r="F840" t="s">
        <v>8246</v>
      </c>
      <c r="G840">
        <v>1460274864</v>
      </c>
      <c r="H840">
        <v>1457686464</v>
      </c>
      <c r="I840" t="b">
        <v>0</v>
      </c>
      <c r="J840">
        <v>4</v>
      </c>
      <c r="K840" t="b">
        <v>0</v>
      </c>
      <c r="L840" t="s">
        <v>8282</v>
      </c>
      <c r="M840" s="4">
        <v>0</v>
      </c>
      <c r="N840" s="6">
        <v>11.25</v>
      </c>
      <c r="O840" t="s">
        <v>8333</v>
      </c>
      <c r="P840" t="s">
        <v>8334</v>
      </c>
      <c r="Q840" s="10">
        <v>42440.371111111104</v>
      </c>
      <c r="R840" s="10">
        <v>42470.329444444447</v>
      </c>
      <c r="S840" s="12">
        <f t="shared" si="13"/>
        <v>30</v>
      </c>
    </row>
    <row r="841" spans="1:19" x14ac:dyDescent="0.3">
      <c r="A841">
        <v>1069</v>
      </c>
      <c r="B841" s="14">
        <v>2200</v>
      </c>
      <c r="C841" s="14">
        <v>850</v>
      </c>
      <c r="D841" s="5" t="s">
        <v>8221</v>
      </c>
      <c r="E841" t="s">
        <v>8224</v>
      </c>
      <c r="F841" t="s">
        <v>8246</v>
      </c>
      <c r="G841">
        <v>1385447459</v>
      </c>
      <c r="H841">
        <v>1382679059</v>
      </c>
      <c r="I841" t="b">
        <v>0</v>
      </c>
      <c r="J841">
        <v>21</v>
      </c>
      <c r="K841" t="b">
        <v>0</v>
      </c>
      <c r="L841" t="s">
        <v>8282</v>
      </c>
      <c r="M841" s="4">
        <v>39</v>
      </c>
      <c r="N841" s="6">
        <v>40.479999999999997</v>
      </c>
      <c r="O841" t="s">
        <v>8333</v>
      </c>
      <c r="P841" t="s">
        <v>8334</v>
      </c>
      <c r="Q841" s="10">
        <v>41572.229849537034</v>
      </c>
      <c r="R841" s="10">
        <v>41604.271516203706</v>
      </c>
      <c r="S841" s="12">
        <f t="shared" si="13"/>
        <v>32</v>
      </c>
    </row>
    <row r="842" spans="1:19" x14ac:dyDescent="0.3">
      <c r="A842">
        <v>1070</v>
      </c>
      <c r="B842" s="14">
        <v>10000</v>
      </c>
      <c r="C842" s="14">
        <v>70</v>
      </c>
      <c r="D842" s="5" t="s">
        <v>8221</v>
      </c>
      <c r="E842" t="s">
        <v>8224</v>
      </c>
      <c r="F842" t="s">
        <v>8246</v>
      </c>
      <c r="G842">
        <v>1349050622</v>
      </c>
      <c r="H842">
        <v>1347322622</v>
      </c>
      <c r="I842" t="b">
        <v>0</v>
      </c>
      <c r="J842">
        <v>2</v>
      </c>
      <c r="K842" t="b">
        <v>0</v>
      </c>
      <c r="L842" t="s">
        <v>8282</v>
      </c>
      <c r="M842" s="4">
        <v>1</v>
      </c>
      <c r="N842" s="6">
        <v>35</v>
      </c>
      <c r="O842" t="s">
        <v>8333</v>
      </c>
      <c r="P842" t="s">
        <v>8334</v>
      </c>
      <c r="Q842" s="10">
        <v>41163.011828703704</v>
      </c>
      <c r="R842" s="10">
        <v>41183.011828703704</v>
      </c>
      <c r="S842" s="12">
        <f t="shared" si="13"/>
        <v>20</v>
      </c>
    </row>
    <row r="843" spans="1:19" x14ac:dyDescent="0.3">
      <c r="A843">
        <v>1072</v>
      </c>
      <c r="B843" s="14">
        <v>75000</v>
      </c>
      <c r="C843" s="14">
        <v>51</v>
      </c>
      <c r="D843" s="5" t="s">
        <v>8221</v>
      </c>
      <c r="E843" t="s">
        <v>8224</v>
      </c>
      <c r="F843" t="s">
        <v>8246</v>
      </c>
      <c r="G843">
        <v>1391630297</v>
      </c>
      <c r="H843">
        <v>1389038297</v>
      </c>
      <c r="I843" t="b">
        <v>0</v>
      </c>
      <c r="J843">
        <v>4</v>
      </c>
      <c r="K843" t="b">
        <v>0</v>
      </c>
      <c r="L843" t="s">
        <v>8282</v>
      </c>
      <c r="M843" s="4">
        <v>0</v>
      </c>
      <c r="N843" s="6">
        <v>12.75</v>
      </c>
      <c r="O843" t="s">
        <v>8333</v>
      </c>
      <c r="P843" t="s">
        <v>8334</v>
      </c>
      <c r="Q843" s="10">
        <v>41645.832141203704</v>
      </c>
      <c r="R843" s="10">
        <v>41675.832141203704</v>
      </c>
      <c r="S843" s="12">
        <f t="shared" si="13"/>
        <v>30</v>
      </c>
    </row>
    <row r="844" spans="1:19" x14ac:dyDescent="0.3">
      <c r="A844">
        <v>1073</v>
      </c>
      <c r="B844" s="14">
        <v>750</v>
      </c>
      <c r="C844" s="14">
        <v>10</v>
      </c>
      <c r="D844" s="5" t="s">
        <v>8221</v>
      </c>
      <c r="E844" t="s">
        <v>8224</v>
      </c>
      <c r="F844" t="s">
        <v>8246</v>
      </c>
      <c r="G844">
        <v>1318806541</v>
      </c>
      <c r="H844">
        <v>1316214541</v>
      </c>
      <c r="I844" t="b">
        <v>0</v>
      </c>
      <c r="J844">
        <v>1</v>
      </c>
      <c r="K844" t="b">
        <v>0</v>
      </c>
      <c r="L844" t="s">
        <v>8282</v>
      </c>
      <c r="M844" s="4">
        <v>1</v>
      </c>
      <c r="N844" s="6">
        <v>10</v>
      </c>
      <c r="O844" t="s">
        <v>8333</v>
      </c>
      <c r="P844" t="s">
        <v>8334</v>
      </c>
      <c r="Q844" s="10">
        <v>40802.964594907404</v>
      </c>
      <c r="R844" s="10">
        <v>40832.964594907404</v>
      </c>
      <c r="S844" s="12">
        <f t="shared" si="13"/>
        <v>30</v>
      </c>
    </row>
    <row r="845" spans="1:19" x14ac:dyDescent="0.3">
      <c r="A845">
        <v>1074</v>
      </c>
      <c r="B845" s="14">
        <v>54000</v>
      </c>
      <c r="C845" s="14">
        <v>3407</v>
      </c>
      <c r="D845" s="5" t="s">
        <v>8221</v>
      </c>
      <c r="E845" t="s">
        <v>8224</v>
      </c>
      <c r="F845" t="s">
        <v>8246</v>
      </c>
      <c r="G845">
        <v>1388808545</v>
      </c>
      <c r="H845">
        <v>1386216545</v>
      </c>
      <c r="I845" t="b">
        <v>0</v>
      </c>
      <c r="J845">
        <v>30</v>
      </c>
      <c r="K845" t="b">
        <v>0</v>
      </c>
      <c r="L845" t="s">
        <v>8282</v>
      </c>
      <c r="M845" s="4">
        <v>6</v>
      </c>
      <c r="N845" s="6">
        <v>113.57</v>
      </c>
      <c r="O845" t="s">
        <v>8333</v>
      </c>
      <c r="P845" t="s">
        <v>8334</v>
      </c>
      <c r="Q845" s="10">
        <v>41613.172974537039</v>
      </c>
      <c r="R845" s="10">
        <v>41643.172974537039</v>
      </c>
      <c r="S845" s="12">
        <f t="shared" si="13"/>
        <v>30</v>
      </c>
    </row>
    <row r="846" spans="1:19" x14ac:dyDescent="0.3">
      <c r="A846">
        <v>1075</v>
      </c>
      <c r="B846" s="14">
        <v>1000</v>
      </c>
      <c r="C846" s="14">
        <v>45</v>
      </c>
      <c r="D846" s="5" t="s">
        <v>8221</v>
      </c>
      <c r="E846" t="s">
        <v>8224</v>
      </c>
      <c r="F846" t="s">
        <v>8246</v>
      </c>
      <c r="G846">
        <v>1336340516</v>
      </c>
      <c r="H846">
        <v>1333748516</v>
      </c>
      <c r="I846" t="b">
        <v>0</v>
      </c>
      <c r="J846">
        <v>3</v>
      </c>
      <c r="K846" t="b">
        <v>0</v>
      </c>
      <c r="L846" t="s">
        <v>8282</v>
      </c>
      <c r="M846" s="4">
        <v>5</v>
      </c>
      <c r="N846" s="6">
        <v>15</v>
      </c>
      <c r="O846" t="s">
        <v>8333</v>
      </c>
      <c r="P846" t="s">
        <v>8334</v>
      </c>
      <c r="Q846" s="10">
        <v>41005.904120370367</v>
      </c>
      <c r="R846" s="10">
        <v>41035.904120370367</v>
      </c>
      <c r="S846" s="12">
        <f t="shared" si="13"/>
        <v>30</v>
      </c>
    </row>
    <row r="847" spans="1:19" x14ac:dyDescent="0.3">
      <c r="A847">
        <v>1076</v>
      </c>
      <c r="B847" s="14">
        <v>75000</v>
      </c>
      <c r="C847" s="14">
        <v>47074</v>
      </c>
      <c r="D847" s="5" t="s">
        <v>8221</v>
      </c>
      <c r="E847" t="s">
        <v>8224</v>
      </c>
      <c r="F847" t="s">
        <v>8246</v>
      </c>
      <c r="G847">
        <v>1410426250</v>
      </c>
      <c r="H847">
        <v>1405674250</v>
      </c>
      <c r="I847" t="b">
        <v>0</v>
      </c>
      <c r="J847">
        <v>975</v>
      </c>
      <c r="K847" t="b">
        <v>0</v>
      </c>
      <c r="L847" t="s">
        <v>8282</v>
      </c>
      <c r="M847" s="4">
        <v>63</v>
      </c>
      <c r="N847" s="6">
        <v>48.28</v>
      </c>
      <c r="O847" t="s">
        <v>8333</v>
      </c>
      <c r="P847" t="s">
        <v>8334</v>
      </c>
      <c r="Q847" s="10">
        <v>41838.377893518518</v>
      </c>
      <c r="R847" s="10">
        <v>41893.377893518518</v>
      </c>
      <c r="S847" s="12">
        <f t="shared" si="13"/>
        <v>55</v>
      </c>
    </row>
    <row r="848" spans="1:19" x14ac:dyDescent="0.3">
      <c r="A848">
        <v>1077</v>
      </c>
      <c r="B848" s="14">
        <v>25000</v>
      </c>
      <c r="C848" s="14">
        <v>7344</v>
      </c>
      <c r="D848" s="5" t="s">
        <v>8221</v>
      </c>
      <c r="E848" t="s">
        <v>8224</v>
      </c>
      <c r="F848" t="s">
        <v>8246</v>
      </c>
      <c r="G848">
        <v>1452744011</v>
      </c>
      <c r="H848">
        <v>1450152011</v>
      </c>
      <c r="I848" t="b">
        <v>0</v>
      </c>
      <c r="J848">
        <v>167</v>
      </c>
      <c r="K848" t="b">
        <v>0</v>
      </c>
      <c r="L848" t="s">
        <v>8282</v>
      </c>
      <c r="M848" s="4">
        <v>29</v>
      </c>
      <c r="N848" s="6">
        <v>43.98</v>
      </c>
      <c r="O848" t="s">
        <v>8333</v>
      </c>
      <c r="P848" t="s">
        <v>8334</v>
      </c>
      <c r="Q848" s="10">
        <v>42353.16679398148</v>
      </c>
      <c r="R848" s="10">
        <v>42383.16679398148</v>
      </c>
      <c r="S848" s="12">
        <f t="shared" si="13"/>
        <v>30</v>
      </c>
    </row>
    <row r="849" spans="1:19" x14ac:dyDescent="0.3">
      <c r="A849">
        <v>1078</v>
      </c>
      <c r="B849" s="14">
        <v>600</v>
      </c>
      <c r="C849" s="14">
        <v>45</v>
      </c>
      <c r="D849" s="5" t="s">
        <v>8221</v>
      </c>
      <c r="E849" t="s">
        <v>8224</v>
      </c>
      <c r="F849" t="s">
        <v>8246</v>
      </c>
      <c r="G849">
        <v>1311309721</v>
      </c>
      <c r="H849">
        <v>1307421721</v>
      </c>
      <c r="I849" t="b">
        <v>0</v>
      </c>
      <c r="J849">
        <v>5</v>
      </c>
      <c r="K849" t="b">
        <v>0</v>
      </c>
      <c r="L849" t="s">
        <v>8282</v>
      </c>
      <c r="M849" s="4">
        <v>8</v>
      </c>
      <c r="N849" s="6">
        <v>9</v>
      </c>
      <c r="O849" t="s">
        <v>8333</v>
      </c>
      <c r="P849" t="s">
        <v>8334</v>
      </c>
      <c r="Q849" s="10">
        <v>40701.195844907408</v>
      </c>
      <c r="R849" s="10">
        <v>40746.195844907408</v>
      </c>
      <c r="S849" s="12">
        <f t="shared" si="13"/>
        <v>45</v>
      </c>
    </row>
    <row r="850" spans="1:19" x14ac:dyDescent="0.3">
      <c r="A850">
        <v>1080</v>
      </c>
      <c r="B850" s="14">
        <v>20000</v>
      </c>
      <c r="C850" s="14">
        <v>1821</v>
      </c>
      <c r="D850" s="5" t="s">
        <v>8221</v>
      </c>
      <c r="E850" t="s">
        <v>8224</v>
      </c>
      <c r="F850" t="s">
        <v>8246</v>
      </c>
      <c r="G850">
        <v>1399778333</v>
      </c>
      <c r="H850">
        <v>1397186333</v>
      </c>
      <c r="I850" t="b">
        <v>0</v>
      </c>
      <c r="J850">
        <v>98</v>
      </c>
      <c r="K850" t="b">
        <v>0</v>
      </c>
      <c r="L850" t="s">
        <v>8282</v>
      </c>
      <c r="M850" s="4">
        <v>9</v>
      </c>
      <c r="N850" s="6">
        <v>18.579999999999998</v>
      </c>
      <c r="O850" t="s">
        <v>8333</v>
      </c>
      <c r="P850" t="s">
        <v>8334</v>
      </c>
      <c r="Q850" s="10">
        <v>41740.138113425928</v>
      </c>
      <c r="R850" s="10">
        <v>41770.138113425928</v>
      </c>
      <c r="S850" s="12">
        <f t="shared" si="13"/>
        <v>30</v>
      </c>
    </row>
    <row r="851" spans="1:19" x14ac:dyDescent="0.3">
      <c r="A851">
        <v>1081</v>
      </c>
      <c r="B851" s="14">
        <v>68000</v>
      </c>
      <c r="C851" s="14">
        <v>12</v>
      </c>
      <c r="D851" s="5" t="s">
        <v>8221</v>
      </c>
      <c r="E851" t="s">
        <v>8224</v>
      </c>
      <c r="F851" t="s">
        <v>8246</v>
      </c>
      <c r="G851">
        <v>1422483292</v>
      </c>
      <c r="H851">
        <v>1419891292</v>
      </c>
      <c r="I851" t="b">
        <v>0</v>
      </c>
      <c r="J851">
        <v>4</v>
      </c>
      <c r="K851" t="b">
        <v>0</v>
      </c>
      <c r="L851" t="s">
        <v>8282</v>
      </c>
      <c r="M851" s="4">
        <v>0</v>
      </c>
      <c r="N851" s="6">
        <v>3</v>
      </c>
      <c r="O851" t="s">
        <v>8333</v>
      </c>
      <c r="P851" t="s">
        <v>8334</v>
      </c>
      <c r="Q851" s="10">
        <v>42002.926990740743</v>
      </c>
      <c r="R851" s="10">
        <v>42032.926990740743</v>
      </c>
      <c r="S851" s="12">
        <f t="shared" si="13"/>
        <v>30</v>
      </c>
    </row>
    <row r="852" spans="1:19" x14ac:dyDescent="0.3">
      <c r="A852">
        <v>1082</v>
      </c>
      <c r="B852" s="14">
        <v>10000</v>
      </c>
      <c r="C852" s="14">
        <v>56</v>
      </c>
      <c r="D852" s="5" t="s">
        <v>8221</v>
      </c>
      <c r="E852" t="s">
        <v>8224</v>
      </c>
      <c r="F852" t="s">
        <v>8246</v>
      </c>
      <c r="G852">
        <v>1344635088</v>
      </c>
      <c r="H852">
        <v>1342043088</v>
      </c>
      <c r="I852" t="b">
        <v>0</v>
      </c>
      <c r="J852">
        <v>3</v>
      </c>
      <c r="K852" t="b">
        <v>0</v>
      </c>
      <c r="L852" t="s">
        <v>8282</v>
      </c>
      <c r="M852" s="4">
        <v>1</v>
      </c>
      <c r="N852" s="6">
        <v>18.670000000000002</v>
      </c>
      <c r="O852" t="s">
        <v>8333</v>
      </c>
      <c r="P852" t="s">
        <v>8334</v>
      </c>
      <c r="Q852" s="10">
        <v>41101.906111111115</v>
      </c>
      <c r="R852" s="10">
        <v>41131.906111111115</v>
      </c>
      <c r="S852" s="12">
        <f t="shared" si="13"/>
        <v>30</v>
      </c>
    </row>
    <row r="853" spans="1:19" x14ac:dyDescent="0.3">
      <c r="A853">
        <v>1084</v>
      </c>
      <c r="B853" s="14">
        <v>550</v>
      </c>
      <c r="C853" s="14">
        <v>0</v>
      </c>
      <c r="D853" s="5" t="s">
        <v>8221</v>
      </c>
      <c r="E853" t="s">
        <v>8224</v>
      </c>
      <c r="F853" t="s">
        <v>8246</v>
      </c>
      <c r="G853">
        <v>1407534804</v>
      </c>
      <c r="H853">
        <v>1404942804</v>
      </c>
      <c r="I853" t="b">
        <v>0</v>
      </c>
      <c r="J853">
        <v>0</v>
      </c>
      <c r="K853" t="b">
        <v>0</v>
      </c>
      <c r="L853" t="s">
        <v>8282</v>
      </c>
      <c r="M853" s="4">
        <v>0</v>
      </c>
      <c r="N853" s="6">
        <v>0</v>
      </c>
      <c r="O853" t="s">
        <v>8333</v>
      </c>
      <c r="P853" t="s">
        <v>8334</v>
      </c>
      <c r="Q853" s="10">
        <v>41829.912083333329</v>
      </c>
      <c r="R853" s="10">
        <v>41859.912083333329</v>
      </c>
      <c r="S853" s="12">
        <f t="shared" si="13"/>
        <v>30</v>
      </c>
    </row>
    <row r="854" spans="1:19" x14ac:dyDescent="0.3">
      <c r="A854">
        <v>1086</v>
      </c>
      <c r="B854" s="14">
        <v>18000</v>
      </c>
      <c r="C854" s="14">
        <v>15</v>
      </c>
      <c r="D854" s="5" t="s">
        <v>8221</v>
      </c>
      <c r="E854" t="s">
        <v>8224</v>
      </c>
      <c r="F854" t="s">
        <v>8246</v>
      </c>
      <c r="G854">
        <v>1408913291</v>
      </c>
      <c r="H854">
        <v>1406321291</v>
      </c>
      <c r="I854" t="b">
        <v>0</v>
      </c>
      <c r="J854">
        <v>2</v>
      </c>
      <c r="K854" t="b">
        <v>0</v>
      </c>
      <c r="L854" t="s">
        <v>8282</v>
      </c>
      <c r="M854" s="4">
        <v>0</v>
      </c>
      <c r="N854" s="6">
        <v>7.5</v>
      </c>
      <c r="O854" t="s">
        <v>8333</v>
      </c>
      <c r="P854" t="s">
        <v>8334</v>
      </c>
      <c r="Q854" s="10">
        <v>41845.866793981484</v>
      </c>
      <c r="R854" s="10">
        <v>41875.866793981484</v>
      </c>
      <c r="S854" s="12">
        <f t="shared" si="13"/>
        <v>30</v>
      </c>
    </row>
    <row r="855" spans="1:19" x14ac:dyDescent="0.3">
      <c r="A855">
        <v>1087</v>
      </c>
      <c r="B855" s="14">
        <v>1100</v>
      </c>
      <c r="C855" s="14">
        <v>0</v>
      </c>
      <c r="D855" s="5" t="s">
        <v>8221</v>
      </c>
      <c r="E855" t="s">
        <v>8224</v>
      </c>
      <c r="F855" t="s">
        <v>8246</v>
      </c>
      <c r="G855">
        <v>1402852087</v>
      </c>
      <c r="H855">
        <v>1400260087</v>
      </c>
      <c r="I855" t="b">
        <v>0</v>
      </c>
      <c r="J855">
        <v>0</v>
      </c>
      <c r="K855" t="b">
        <v>0</v>
      </c>
      <c r="L855" t="s">
        <v>8282</v>
      </c>
      <c r="M855" s="4">
        <v>0</v>
      </c>
      <c r="N855" s="6">
        <v>0</v>
      </c>
      <c r="O855" t="s">
        <v>8333</v>
      </c>
      <c r="P855" t="s">
        <v>8334</v>
      </c>
      <c r="Q855" s="10">
        <v>41775.713969907411</v>
      </c>
      <c r="R855" s="10">
        <v>41805.713969907411</v>
      </c>
      <c r="S855" s="12">
        <f t="shared" si="13"/>
        <v>30</v>
      </c>
    </row>
    <row r="856" spans="1:19" x14ac:dyDescent="0.3">
      <c r="A856">
        <v>1088</v>
      </c>
      <c r="B856" s="14">
        <v>45000</v>
      </c>
      <c r="C856" s="14">
        <v>6382.34</v>
      </c>
      <c r="D856" s="5" t="s">
        <v>8221</v>
      </c>
      <c r="E856" t="s">
        <v>8224</v>
      </c>
      <c r="F856" t="s">
        <v>8246</v>
      </c>
      <c r="G856">
        <v>1398366667</v>
      </c>
      <c r="H856">
        <v>1395774667</v>
      </c>
      <c r="I856" t="b">
        <v>0</v>
      </c>
      <c r="J856">
        <v>147</v>
      </c>
      <c r="K856" t="b">
        <v>0</v>
      </c>
      <c r="L856" t="s">
        <v>8282</v>
      </c>
      <c r="M856" s="4">
        <v>14</v>
      </c>
      <c r="N856" s="6">
        <v>43.42</v>
      </c>
      <c r="O856" t="s">
        <v>8333</v>
      </c>
      <c r="P856" t="s">
        <v>8334</v>
      </c>
      <c r="Q856" s="10">
        <v>41723.799386574072</v>
      </c>
      <c r="R856" s="10">
        <v>41753.799386574072</v>
      </c>
      <c r="S856" s="12">
        <f t="shared" si="13"/>
        <v>30</v>
      </c>
    </row>
    <row r="857" spans="1:19" x14ac:dyDescent="0.3">
      <c r="A857">
        <v>1092</v>
      </c>
      <c r="B857" s="14">
        <v>2000</v>
      </c>
      <c r="C857" s="14">
        <v>21</v>
      </c>
      <c r="D857" s="5" t="s">
        <v>8221</v>
      </c>
      <c r="E857" t="s">
        <v>8224</v>
      </c>
      <c r="F857" t="s">
        <v>8246</v>
      </c>
      <c r="G857">
        <v>1357432638</v>
      </c>
      <c r="H857">
        <v>1354840638</v>
      </c>
      <c r="I857" t="b">
        <v>0</v>
      </c>
      <c r="J857">
        <v>7</v>
      </c>
      <c r="K857" t="b">
        <v>0</v>
      </c>
      <c r="L857" t="s">
        <v>8282</v>
      </c>
      <c r="M857" s="4">
        <v>1</v>
      </c>
      <c r="N857" s="6">
        <v>3</v>
      </c>
      <c r="O857" t="s">
        <v>8333</v>
      </c>
      <c r="P857" t="s">
        <v>8334</v>
      </c>
      <c r="Q857" s="10">
        <v>41250.025902777779</v>
      </c>
      <c r="R857" s="10">
        <v>41280.025902777779</v>
      </c>
      <c r="S857" s="12">
        <f t="shared" si="13"/>
        <v>30</v>
      </c>
    </row>
    <row r="858" spans="1:19" x14ac:dyDescent="0.3">
      <c r="A858">
        <v>1094</v>
      </c>
      <c r="B858" s="14">
        <v>18000</v>
      </c>
      <c r="C858" s="14">
        <v>3294.01</v>
      </c>
      <c r="D858" s="5" t="s">
        <v>8221</v>
      </c>
      <c r="E858" t="s">
        <v>8224</v>
      </c>
      <c r="F858" t="s">
        <v>8246</v>
      </c>
      <c r="G858">
        <v>1318180033</v>
      </c>
      <c r="H858">
        <v>1315588033</v>
      </c>
      <c r="I858" t="b">
        <v>0</v>
      </c>
      <c r="J858">
        <v>27</v>
      </c>
      <c r="K858" t="b">
        <v>0</v>
      </c>
      <c r="L858" t="s">
        <v>8282</v>
      </c>
      <c r="M858" s="4">
        <v>18</v>
      </c>
      <c r="N858" s="6">
        <v>122</v>
      </c>
      <c r="O858" t="s">
        <v>8333</v>
      </c>
      <c r="P858" t="s">
        <v>8334</v>
      </c>
      <c r="Q858" s="10">
        <v>40795.713344907403</v>
      </c>
      <c r="R858" s="10">
        <v>40825.713344907403</v>
      </c>
      <c r="S858" s="12">
        <f t="shared" si="13"/>
        <v>30</v>
      </c>
    </row>
    <row r="859" spans="1:19" x14ac:dyDescent="0.3">
      <c r="A859">
        <v>1095</v>
      </c>
      <c r="B859" s="14">
        <v>500000</v>
      </c>
      <c r="C859" s="14">
        <v>25174</v>
      </c>
      <c r="D859" s="5" t="s">
        <v>8221</v>
      </c>
      <c r="E859" t="s">
        <v>8224</v>
      </c>
      <c r="F859" t="s">
        <v>8246</v>
      </c>
      <c r="G859">
        <v>1377867220</v>
      </c>
      <c r="H859">
        <v>1375275220</v>
      </c>
      <c r="I859" t="b">
        <v>0</v>
      </c>
      <c r="J859">
        <v>94</v>
      </c>
      <c r="K859" t="b">
        <v>0</v>
      </c>
      <c r="L859" t="s">
        <v>8282</v>
      </c>
      <c r="M859" s="4">
        <v>5</v>
      </c>
      <c r="N859" s="6">
        <v>267.81</v>
      </c>
      <c r="O859" t="s">
        <v>8333</v>
      </c>
      <c r="P859" t="s">
        <v>8334</v>
      </c>
      <c r="Q859" s="10">
        <v>41486.537268518521</v>
      </c>
      <c r="R859" s="10">
        <v>41516.537268518521</v>
      </c>
      <c r="S859" s="12">
        <f t="shared" si="13"/>
        <v>30</v>
      </c>
    </row>
    <row r="860" spans="1:19" x14ac:dyDescent="0.3">
      <c r="A860">
        <v>1096</v>
      </c>
      <c r="B860" s="14">
        <v>12000</v>
      </c>
      <c r="C860" s="14">
        <v>2152</v>
      </c>
      <c r="D860" s="5" t="s">
        <v>8221</v>
      </c>
      <c r="E860" t="s">
        <v>8224</v>
      </c>
      <c r="F860" t="s">
        <v>8246</v>
      </c>
      <c r="G860">
        <v>1412393400</v>
      </c>
      <c r="H860">
        <v>1409747154</v>
      </c>
      <c r="I860" t="b">
        <v>0</v>
      </c>
      <c r="J860">
        <v>29</v>
      </c>
      <c r="K860" t="b">
        <v>0</v>
      </c>
      <c r="L860" t="s">
        <v>8282</v>
      </c>
      <c r="M860" s="4">
        <v>18</v>
      </c>
      <c r="N860" s="6">
        <v>74.209999999999994</v>
      </c>
      <c r="O860" t="s">
        <v>8333</v>
      </c>
      <c r="P860" t="s">
        <v>8334</v>
      </c>
      <c r="Q860" s="10">
        <v>41885.51798611111</v>
      </c>
      <c r="R860" s="10">
        <v>41916.145833333336</v>
      </c>
      <c r="S860" s="12">
        <f t="shared" si="13"/>
        <v>31</v>
      </c>
    </row>
    <row r="861" spans="1:19" x14ac:dyDescent="0.3">
      <c r="A861">
        <v>1097</v>
      </c>
      <c r="B861" s="14">
        <v>100000</v>
      </c>
      <c r="C861" s="14">
        <v>47</v>
      </c>
      <c r="D861" s="5" t="s">
        <v>8221</v>
      </c>
      <c r="E861" t="s">
        <v>8224</v>
      </c>
      <c r="F861" t="s">
        <v>8246</v>
      </c>
      <c r="G861">
        <v>1393786877</v>
      </c>
      <c r="H861">
        <v>1390330877</v>
      </c>
      <c r="I861" t="b">
        <v>0</v>
      </c>
      <c r="J861">
        <v>7</v>
      </c>
      <c r="K861" t="b">
        <v>0</v>
      </c>
      <c r="L861" t="s">
        <v>8282</v>
      </c>
      <c r="M861" s="4">
        <v>0</v>
      </c>
      <c r="N861" s="6">
        <v>6.71</v>
      </c>
      <c r="O861" t="s">
        <v>8333</v>
      </c>
      <c r="P861" t="s">
        <v>8334</v>
      </c>
      <c r="Q861" s="10">
        <v>41660.792557870373</v>
      </c>
      <c r="R861" s="10">
        <v>41700.792557870373</v>
      </c>
      <c r="S861" s="12">
        <f t="shared" si="13"/>
        <v>40</v>
      </c>
    </row>
    <row r="862" spans="1:19" x14ac:dyDescent="0.3">
      <c r="A862">
        <v>1098</v>
      </c>
      <c r="B862" s="14">
        <v>25000</v>
      </c>
      <c r="C862" s="14">
        <v>1803</v>
      </c>
      <c r="D862" s="5" t="s">
        <v>8221</v>
      </c>
      <c r="E862" t="s">
        <v>8224</v>
      </c>
      <c r="F862" t="s">
        <v>8246</v>
      </c>
      <c r="G862">
        <v>1397413095</v>
      </c>
      <c r="H862">
        <v>1394821095</v>
      </c>
      <c r="I862" t="b">
        <v>0</v>
      </c>
      <c r="J862">
        <v>22</v>
      </c>
      <c r="K862" t="b">
        <v>0</v>
      </c>
      <c r="L862" t="s">
        <v>8282</v>
      </c>
      <c r="M862" s="4">
        <v>7</v>
      </c>
      <c r="N862" s="6">
        <v>81.95</v>
      </c>
      <c r="O862" t="s">
        <v>8333</v>
      </c>
      <c r="P862" t="s">
        <v>8334</v>
      </c>
      <c r="Q862" s="10">
        <v>41712.762673611112</v>
      </c>
      <c r="R862" s="10">
        <v>41742.762673611112</v>
      </c>
      <c r="S862" s="12">
        <f t="shared" si="13"/>
        <v>30</v>
      </c>
    </row>
    <row r="863" spans="1:19" x14ac:dyDescent="0.3">
      <c r="A863">
        <v>1101</v>
      </c>
      <c r="B863" s="14">
        <v>100000</v>
      </c>
      <c r="C863" s="14">
        <v>41</v>
      </c>
      <c r="D863" s="5" t="s">
        <v>8221</v>
      </c>
      <c r="E863" t="s">
        <v>8224</v>
      </c>
      <c r="F863" t="s">
        <v>8246</v>
      </c>
      <c r="G863">
        <v>1468519920</v>
      </c>
      <c r="H863">
        <v>1466188338</v>
      </c>
      <c r="I863" t="b">
        <v>0</v>
      </c>
      <c r="J863">
        <v>6</v>
      </c>
      <c r="K863" t="b">
        <v>0</v>
      </c>
      <c r="L863" t="s">
        <v>8282</v>
      </c>
      <c r="M863" s="4">
        <v>0</v>
      </c>
      <c r="N863" s="6">
        <v>6.83</v>
      </c>
      <c r="O863" t="s">
        <v>8333</v>
      </c>
      <c r="P863" t="s">
        <v>8334</v>
      </c>
      <c r="Q863" s="10">
        <v>42538.77243055556</v>
      </c>
      <c r="R863" s="10">
        <v>42565.758333333331</v>
      </c>
      <c r="S863" s="12">
        <f t="shared" si="13"/>
        <v>27</v>
      </c>
    </row>
    <row r="864" spans="1:19" x14ac:dyDescent="0.3">
      <c r="A864">
        <v>1102</v>
      </c>
      <c r="B864" s="14">
        <v>8000</v>
      </c>
      <c r="C864" s="14">
        <v>425</v>
      </c>
      <c r="D864" s="5" t="s">
        <v>8221</v>
      </c>
      <c r="E864" t="s">
        <v>8224</v>
      </c>
      <c r="F864" t="s">
        <v>8246</v>
      </c>
      <c r="G864">
        <v>1386568740</v>
      </c>
      <c r="H864">
        <v>1383095125</v>
      </c>
      <c r="I864" t="b">
        <v>0</v>
      </c>
      <c r="J864">
        <v>24</v>
      </c>
      <c r="K864" t="b">
        <v>0</v>
      </c>
      <c r="L864" t="s">
        <v>8282</v>
      </c>
      <c r="M864" s="4">
        <v>5</v>
      </c>
      <c r="N864" s="6">
        <v>17.71</v>
      </c>
      <c r="O864" t="s">
        <v>8333</v>
      </c>
      <c r="P864" t="s">
        <v>8334</v>
      </c>
      <c r="Q864" s="10">
        <v>41577.045428240745</v>
      </c>
      <c r="R864" s="10">
        <v>41617.249305555553</v>
      </c>
      <c r="S864" s="12">
        <f t="shared" si="13"/>
        <v>40</v>
      </c>
    </row>
    <row r="865" spans="1:19" x14ac:dyDescent="0.3">
      <c r="A865">
        <v>1103</v>
      </c>
      <c r="B865" s="14">
        <v>15000</v>
      </c>
      <c r="C865" s="14">
        <v>243</v>
      </c>
      <c r="D865" s="5" t="s">
        <v>8221</v>
      </c>
      <c r="E865" t="s">
        <v>8224</v>
      </c>
      <c r="F865" t="s">
        <v>8246</v>
      </c>
      <c r="G865">
        <v>1466227190</v>
      </c>
      <c r="H865">
        <v>1461043190</v>
      </c>
      <c r="I865" t="b">
        <v>0</v>
      </c>
      <c r="J865">
        <v>15</v>
      </c>
      <c r="K865" t="b">
        <v>0</v>
      </c>
      <c r="L865" t="s">
        <v>8282</v>
      </c>
      <c r="M865" s="4">
        <v>2</v>
      </c>
      <c r="N865" s="6">
        <v>16.2</v>
      </c>
      <c r="O865" t="s">
        <v>8333</v>
      </c>
      <c r="P865" t="s">
        <v>8334</v>
      </c>
      <c r="Q865" s="10">
        <v>42479.22210648148</v>
      </c>
      <c r="R865" s="10">
        <v>42539.22210648148</v>
      </c>
      <c r="S865" s="12">
        <f t="shared" si="13"/>
        <v>60</v>
      </c>
    </row>
    <row r="866" spans="1:19" x14ac:dyDescent="0.3">
      <c r="A866">
        <v>1105</v>
      </c>
      <c r="B866" s="14">
        <v>900000</v>
      </c>
      <c r="C866" s="14">
        <v>1431</v>
      </c>
      <c r="D866" s="5" t="s">
        <v>8221</v>
      </c>
      <c r="E866" t="s">
        <v>8224</v>
      </c>
      <c r="F866" t="s">
        <v>8246</v>
      </c>
      <c r="G866">
        <v>1395627327</v>
      </c>
      <c r="H866">
        <v>1393038927</v>
      </c>
      <c r="I866" t="b">
        <v>0</v>
      </c>
      <c r="J866">
        <v>20</v>
      </c>
      <c r="K866" t="b">
        <v>0</v>
      </c>
      <c r="L866" t="s">
        <v>8282</v>
      </c>
      <c r="M866" s="4">
        <v>0</v>
      </c>
      <c r="N866" s="6">
        <v>71.55</v>
      </c>
      <c r="O866" t="s">
        <v>8333</v>
      </c>
      <c r="P866" t="s">
        <v>8334</v>
      </c>
      <c r="Q866" s="10">
        <v>41692.135729166665</v>
      </c>
      <c r="R866" s="10">
        <v>41722.0940625</v>
      </c>
      <c r="S866" s="12">
        <f t="shared" si="13"/>
        <v>30</v>
      </c>
    </row>
    <row r="867" spans="1:19" x14ac:dyDescent="0.3">
      <c r="A867">
        <v>1106</v>
      </c>
      <c r="B867" s="14">
        <v>400</v>
      </c>
      <c r="C867" s="14">
        <v>165</v>
      </c>
      <c r="D867" s="5" t="s">
        <v>8221</v>
      </c>
      <c r="E867" t="s">
        <v>8224</v>
      </c>
      <c r="F867" t="s">
        <v>8246</v>
      </c>
      <c r="G867">
        <v>1333557975</v>
      </c>
      <c r="H867">
        <v>1330969575</v>
      </c>
      <c r="I867" t="b">
        <v>0</v>
      </c>
      <c r="J867">
        <v>7</v>
      </c>
      <c r="K867" t="b">
        <v>0</v>
      </c>
      <c r="L867" t="s">
        <v>8282</v>
      </c>
      <c r="M867" s="4">
        <v>41</v>
      </c>
      <c r="N867" s="6">
        <v>23.57</v>
      </c>
      <c r="O867" t="s">
        <v>8333</v>
      </c>
      <c r="P867" t="s">
        <v>8334</v>
      </c>
      <c r="Q867" s="10">
        <v>40973.740451388891</v>
      </c>
      <c r="R867" s="10">
        <v>41003.698784722219</v>
      </c>
      <c r="S867" s="12">
        <f t="shared" si="13"/>
        <v>30</v>
      </c>
    </row>
    <row r="868" spans="1:19" x14ac:dyDescent="0.3">
      <c r="A868">
        <v>1107</v>
      </c>
      <c r="B868" s="14">
        <v>10000</v>
      </c>
      <c r="C868" s="14">
        <v>0</v>
      </c>
      <c r="D868" s="5" t="s">
        <v>8221</v>
      </c>
      <c r="E868" t="s">
        <v>8224</v>
      </c>
      <c r="F868" t="s">
        <v>8246</v>
      </c>
      <c r="G868">
        <v>1406148024</v>
      </c>
      <c r="H868">
        <v>1403556024</v>
      </c>
      <c r="I868" t="b">
        <v>0</v>
      </c>
      <c r="J868">
        <v>0</v>
      </c>
      <c r="K868" t="b">
        <v>0</v>
      </c>
      <c r="L868" t="s">
        <v>8282</v>
      </c>
      <c r="M868" s="4">
        <v>0</v>
      </c>
      <c r="N868" s="6">
        <v>0</v>
      </c>
      <c r="O868" t="s">
        <v>8333</v>
      </c>
      <c r="P868" t="s">
        <v>8334</v>
      </c>
      <c r="Q868" s="10">
        <v>41813.861388888887</v>
      </c>
      <c r="R868" s="10">
        <v>41843.861388888887</v>
      </c>
      <c r="S868" s="12">
        <f t="shared" si="13"/>
        <v>30</v>
      </c>
    </row>
    <row r="869" spans="1:19" x14ac:dyDescent="0.3">
      <c r="A869">
        <v>1108</v>
      </c>
      <c r="B869" s="14">
        <v>25000</v>
      </c>
      <c r="C869" s="14">
        <v>732.5</v>
      </c>
      <c r="D869" s="5" t="s">
        <v>8221</v>
      </c>
      <c r="E869" t="s">
        <v>8224</v>
      </c>
      <c r="F869" t="s">
        <v>8246</v>
      </c>
      <c r="G869">
        <v>1334326635</v>
      </c>
      <c r="H869">
        <v>1329146235</v>
      </c>
      <c r="I869" t="b">
        <v>0</v>
      </c>
      <c r="J869">
        <v>21</v>
      </c>
      <c r="K869" t="b">
        <v>0</v>
      </c>
      <c r="L869" t="s">
        <v>8282</v>
      </c>
      <c r="M869" s="4">
        <v>3</v>
      </c>
      <c r="N869" s="6">
        <v>34.880000000000003</v>
      </c>
      <c r="O869" t="s">
        <v>8333</v>
      </c>
      <c r="P869" t="s">
        <v>8334</v>
      </c>
      <c r="Q869" s="10">
        <v>40952.636979166666</v>
      </c>
      <c r="R869" s="10">
        <v>41012.595312500001</v>
      </c>
      <c r="S869" s="12">
        <f t="shared" si="13"/>
        <v>60</v>
      </c>
    </row>
    <row r="870" spans="1:19" x14ac:dyDescent="0.3">
      <c r="A870">
        <v>1109</v>
      </c>
      <c r="B870" s="14">
        <v>10000</v>
      </c>
      <c r="C870" s="14">
        <v>45</v>
      </c>
      <c r="D870" s="5" t="s">
        <v>8221</v>
      </c>
      <c r="E870" t="s">
        <v>8224</v>
      </c>
      <c r="F870" t="s">
        <v>8246</v>
      </c>
      <c r="G870">
        <v>1479495790</v>
      </c>
      <c r="H870">
        <v>1476900190</v>
      </c>
      <c r="I870" t="b">
        <v>0</v>
      </c>
      <c r="J870">
        <v>3</v>
      </c>
      <c r="K870" t="b">
        <v>0</v>
      </c>
      <c r="L870" t="s">
        <v>8282</v>
      </c>
      <c r="M870" s="4">
        <v>0</v>
      </c>
      <c r="N870" s="6">
        <v>15</v>
      </c>
      <c r="O870" t="s">
        <v>8333</v>
      </c>
      <c r="P870" t="s">
        <v>8334</v>
      </c>
      <c r="Q870" s="10">
        <v>42662.752199074079</v>
      </c>
      <c r="R870" s="10">
        <v>42692.793865740736</v>
      </c>
      <c r="S870" s="12">
        <f t="shared" si="13"/>
        <v>30</v>
      </c>
    </row>
    <row r="871" spans="1:19" x14ac:dyDescent="0.3">
      <c r="A871">
        <v>1110</v>
      </c>
      <c r="B871" s="14">
        <v>50000</v>
      </c>
      <c r="C871" s="14">
        <v>255</v>
      </c>
      <c r="D871" s="5" t="s">
        <v>8221</v>
      </c>
      <c r="E871" t="s">
        <v>8224</v>
      </c>
      <c r="F871" t="s">
        <v>8246</v>
      </c>
      <c r="G871">
        <v>1354919022</v>
      </c>
      <c r="H871">
        <v>1352327022</v>
      </c>
      <c r="I871" t="b">
        <v>0</v>
      </c>
      <c r="J871">
        <v>11</v>
      </c>
      <c r="K871" t="b">
        <v>0</v>
      </c>
      <c r="L871" t="s">
        <v>8282</v>
      </c>
      <c r="M871" s="4">
        <v>1</v>
      </c>
      <c r="N871" s="6">
        <v>23.18</v>
      </c>
      <c r="O871" t="s">
        <v>8333</v>
      </c>
      <c r="P871" t="s">
        <v>8334</v>
      </c>
      <c r="Q871" s="10">
        <v>41220.933124999996</v>
      </c>
      <c r="R871" s="10">
        <v>41250.933124999996</v>
      </c>
      <c r="S871" s="12">
        <f t="shared" si="13"/>
        <v>30</v>
      </c>
    </row>
    <row r="872" spans="1:19" x14ac:dyDescent="0.3">
      <c r="A872">
        <v>1111</v>
      </c>
      <c r="B872" s="14">
        <v>2500</v>
      </c>
      <c r="C872" s="14">
        <v>1</v>
      </c>
      <c r="D872" s="5" t="s">
        <v>8221</v>
      </c>
      <c r="E872" t="s">
        <v>8224</v>
      </c>
      <c r="F872" t="s">
        <v>8246</v>
      </c>
      <c r="G872">
        <v>1452228790</v>
      </c>
      <c r="H872">
        <v>1449636790</v>
      </c>
      <c r="I872" t="b">
        <v>0</v>
      </c>
      <c r="J872">
        <v>1</v>
      </c>
      <c r="K872" t="b">
        <v>0</v>
      </c>
      <c r="L872" t="s">
        <v>8282</v>
      </c>
      <c r="M872" s="4">
        <v>0</v>
      </c>
      <c r="N872" s="6">
        <v>1</v>
      </c>
      <c r="O872" t="s">
        <v>8333</v>
      </c>
      <c r="P872" t="s">
        <v>8334</v>
      </c>
      <c r="Q872" s="10">
        <v>42347.203587962969</v>
      </c>
      <c r="R872" s="10">
        <v>42377.203587962969</v>
      </c>
      <c r="S872" s="12">
        <f t="shared" si="13"/>
        <v>30</v>
      </c>
    </row>
    <row r="873" spans="1:19" x14ac:dyDescent="0.3">
      <c r="A873">
        <v>1112</v>
      </c>
      <c r="B873" s="14">
        <v>88000</v>
      </c>
      <c r="C873" s="14">
        <v>31272.92</v>
      </c>
      <c r="D873" s="5" t="s">
        <v>8221</v>
      </c>
      <c r="E873" t="s">
        <v>8224</v>
      </c>
      <c r="F873" t="s">
        <v>8246</v>
      </c>
      <c r="G873">
        <v>1421656200</v>
      </c>
      <c r="H873">
        <v>1416507211</v>
      </c>
      <c r="I873" t="b">
        <v>0</v>
      </c>
      <c r="J873">
        <v>312</v>
      </c>
      <c r="K873" t="b">
        <v>0</v>
      </c>
      <c r="L873" t="s">
        <v>8282</v>
      </c>
      <c r="M873" s="4">
        <v>36</v>
      </c>
      <c r="N873" s="6">
        <v>100.23</v>
      </c>
      <c r="O873" t="s">
        <v>8333</v>
      </c>
      <c r="P873" t="s">
        <v>8334</v>
      </c>
      <c r="Q873" s="10">
        <v>41963.759386574078</v>
      </c>
      <c r="R873" s="10">
        <v>42023.354166666672</v>
      </c>
      <c r="S873" s="12">
        <f t="shared" si="13"/>
        <v>60</v>
      </c>
    </row>
    <row r="874" spans="1:19" x14ac:dyDescent="0.3">
      <c r="A874">
        <v>1115</v>
      </c>
      <c r="B874" s="14">
        <v>40000</v>
      </c>
      <c r="C874" s="14">
        <v>53</v>
      </c>
      <c r="D874" s="5" t="s">
        <v>8221</v>
      </c>
      <c r="E874" t="s">
        <v>8224</v>
      </c>
      <c r="F874" t="s">
        <v>8246</v>
      </c>
      <c r="G874">
        <v>1459352495</v>
      </c>
      <c r="H874">
        <v>1456764095</v>
      </c>
      <c r="I874" t="b">
        <v>0</v>
      </c>
      <c r="J874">
        <v>4</v>
      </c>
      <c r="K874" t="b">
        <v>0</v>
      </c>
      <c r="L874" t="s">
        <v>8282</v>
      </c>
      <c r="M874" s="4">
        <v>0</v>
      </c>
      <c r="N874" s="6">
        <v>13.25</v>
      </c>
      <c r="O874" t="s">
        <v>8333</v>
      </c>
      <c r="P874" t="s">
        <v>8334</v>
      </c>
      <c r="Q874" s="10">
        <v>42429.695543981477</v>
      </c>
      <c r="R874" s="10">
        <v>42459.653877314813</v>
      </c>
      <c r="S874" s="12">
        <f t="shared" si="13"/>
        <v>30</v>
      </c>
    </row>
    <row r="875" spans="1:19" x14ac:dyDescent="0.3">
      <c r="A875">
        <v>1116</v>
      </c>
      <c r="B875" s="14">
        <v>500000</v>
      </c>
      <c r="C875" s="14">
        <v>178.52</v>
      </c>
      <c r="D875" s="5" t="s">
        <v>8221</v>
      </c>
      <c r="E875" t="s">
        <v>8224</v>
      </c>
      <c r="F875" t="s">
        <v>8246</v>
      </c>
      <c r="G875">
        <v>1339273208</v>
      </c>
      <c r="H875">
        <v>1334089208</v>
      </c>
      <c r="I875" t="b">
        <v>0</v>
      </c>
      <c r="J875">
        <v>10</v>
      </c>
      <c r="K875" t="b">
        <v>0</v>
      </c>
      <c r="L875" t="s">
        <v>8282</v>
      </c>
      <c r="M875" s="4">
        <v>0</v>
      </c>
      <c r="N875" s="6">
        <v>17.850000000000001</v>
      </c>
      <c r="O875" t="s">
        <v>8333</v>
      </c>
      <c r="P875" t="s">
        <v>8334</v>
      </c>
      <c r="Q875" s="10">
        <v>41009.847314814811</v>
      </c>
      <c r="R875" s="10">
        <v>41069.847314814811</v>
      </c>
      <c r="S875" s="12">
        <f t="shared" si="13"/>
        <v>60</v>
      </c>
    </row>
    <row r="876" spans="1:19" x14ac:dyDescent="0.3">
      <c r="A876">
        <v>1119</v>
      </c>
      <c r="B876" s="14">
        <v>2100</v>
      </c>
      <c r="C876" s="14">
        <v>5</v>
      </c>
      <c r="D876" s="5" t="s">
        <v>8221</v>
      </c>
      <c r="E876" t="s">
        <v>8224</v>
      </c>
      <c r="F876" t="s">
        <v>8246</v>
      </c>
      <c r="G876">
        <v>1396810864</v>
      </c>
      <c r="H876">
        <v>1395687664</v>
      </c>
      <c r="I876" t="b">
        <v>0</v>
      </c>
      <c r="J876">
        <v>1</v>
      </c>
      <c r="K876" t="b">
        <v>0</v>
      </c>
      <c r="L876" t="s">
        <v>8282</v>
      </c>
      <c r="M876" s="4">
        <v>0</v>
      </c>
      <c r="N876" s="6">
        <v>5</v>
      </c>
      <c r="O876" t="s">
        <v>8333</v>
      </c>
      <c r="P876" t="s">
        <v>8334</v>
      </c>
      <c r="Q876" s="10">
        <v>41722.792407407411</v>
      </c>
      <c r="R876" s="10">
        <v>41735.792407407411</v>
      </c>
      <c r="S876" s="12">
        <f t="shared" si="13"/>
        <v>13</v>
      </c>
    </row>
    <row r="877" spans="1:19" x14ac:dyDescent="0.3">
      <c r="A877">
        <v>1120</v>
      </c>
      <c r="B877" s="14">
        <v>25000</v>
      </c>
      <c r="C877" s="14">
        <v>0</v>
      </c>
      <c r="D877" s="5" t="s">
        <v>8221</v>
      </c>
      <c r="E877" t="s">
        <v>8224</v>
      </c>
      <c r="F877" t="s">
        <v>8246</v>
      </c>
      <c r="G877">
        <v>1319835400</v>
      </c>
      <c r="H877">
        <v>1315947400</v>
      </c>
      <c r="I877" t="b">
        <v>0</v>
      </c>
      <c r="J877">
        <v>0</v>
      </c>
      <c r="K877" t="b">
        <v>0</v>
      </c>
      <c r="L877" t="s">
        <v>8282</v>
      </c>
      <c r="M877" s="4">
        <v>0</v>
      </c>
      <c r="N877" s="6">
        <v>0</v>
      </c>
      <c r="O877" t="s">
        <v>8333</v>
      </c>
      <c r="P877" t="s">
        <v>8334</v>
      </c>
      <c r="Q877" s="10">
        <v>40799.872685185182</v>
      </c>
      <c r="R877" s="10">
        <v>40844.872685185182</v>
      </c>
      <c r="S877" s="12">
        <f t="shared" si="13"/>
        <v>45</v>
      </c>
    </row>
    <row r="878" spans="1:19" x14ac:dyDescent="0.3">
      <c r="A878">
        <v>1121</v>
      </c>
      <c r="B878" s="14">
        <v>250000</v>
      </c>
      <c r="C878" s="14">
        <v>29</v>
      </c>
      <c r="D878" s="5" t="s">
        <v>8221</v>
      </c>
      <c r="E878" t="s">
        <v>8224</v>
      </c>
      <c r="F878" t="s">
        <v>8246</v>
      </c>
      <c r="G878">
        <v>1457904316</v>
      </c>
      <c r="H878">
        <v>1455315916</v>
      </c>
      <c r="I878" t="b">
        <v>0</v>
      </c>
      <c r="J878">
        <v>5</v>
      </c>
      <c r="K878" t="b">
        <v>0</v>
      </c>
      <c r="L878" t="s">
        <v>8282</v>
      </c>
      <c r="M878" s="4">
        <v>0</v>
      </c>
      <c r="N878" s="6">
        <v>5.8</v>
      </c>
      <c r="O878" t="s">
        <v>8333</v>
      </c>
      <c r="P878" t="s">
        <v>8334</v>
      </c>
      <c r="Q878" s="10">
        <v>42412.934212962966</v>
      </c>
      <c r="R878" s="10">
        <v>42442.892546296294</v>
      </c>
      <c r="S878" s="12">
        <f t="shared" si="13"/>
        <v>30</v>
      </c>
    </row>
    <row r="879" spans="1:19" x14ac:dyDescent="0.3">
      <c r="A879">
        <v>1123</v>
      </c>
      <c r="B879" s="14">
        <v>5000</v>
      </c>
      <c r="C879" s="14">
        <v>11</v>
      </c>
      <c r="D879" s="5" t="s">
        <v>8221</v>
      </c>
      <c r="E879" t="s">
        <v>8224</v>
      </c>
      <c r="F879" t="s">
        <v>8246</v>
      </c>
      <c r="G879">
        <v>1397910848</v>
      </c>
      <c r="H879">
        <v>1395318848</v>
      </c>
      <c r="I879" t="b">
        <v>0</v>
      </c>
      <c r="J879">
        <v>3</v>
      </c>
      <c r="K879" t="b">
        <v>0</v>
      </c>
      <c r="L879" t="s">
        <v>8282</v>
      </c>
      <c r="M879" s="4">
        <v>0</v>
      </c>
      <c r="N879" s="6">
        <v>3.67</v>
      </c>
      <c r="O879" t="s">
        <v>8333</v>
      </c>
      <c r="P879" t="s">
        <v>8334</v>
      </c>
      <c r="Q879" s="10">
        <v>41718.5237037037</v>
      </c>
      <c r="R879" s="10">
        <v>41748.5237037037</v>
      </c>
      <c r="S879" s="12">
        <f t="shared" si="13"/>
        <v>30</v>
      </c>
    </row>
    <row r="880" spans="1:19" x14ac:dyDescent="0.3">
      <c r="A880">
        <v>1124</v>
      </c>
      <c r="B880" s="14">
        <v>90000</v>
      </c>
      <c r="C880" s="14">
        <v>425</v>
      </c>
      <c r="D880" s="5" t="s">
        <v>8221</v>
      </c>
      <c r="E880" t="s">
        <v>8224</v>
      </c>
      <c r="F880" t="s">
        <v>8246</v>
      </c>
      <c r="G880">
        <v>1430409651</v>
      </c>
      <c r="H880">
        <v>1427817651</v>
      </c>
      <c r="I880" t="b">
        <v>0</v>
      </c>
      <c r="J880">
        <v>7</v>
      </c>
      <c r="K880" t="b">
        <v>0</v>
      </c>
      <c r="L880" t="s">
        <v>8283</v>
      </c>
      <c r="M880" s="4">
        <v>0</v>
      </c>
      <c r="N880" s="6">
        <v>60.71</v>
      </c>
      <c r="O880" t="s">
        <v>8333</v>
      </c>
      <c r="P880" t="s">
        <v>8335</v>
      </c>
      <c r="Q880" s="10">
        <v>42094.667256944449</v>
      </c>
      <c r="R880" s="10">
        <v>42124.667256944449</v>
      </c>
      <c r="S880" s="12">
        <f t="shared" si="13"/>
        <v>30</v>
      </c>
    </row>
    <row r="881" spans="1:19" x14ac:dyDescent="0.3">
      <c r="A881">
        <v>1126</v>
      </c>
      <c r="B881" s="14">
        <v>2000</v>
      </c>
      <c r="C881" s="14">
        <v>10</v>
      </c>
      <c r="D881" s="5" t="s">
        <v>8221</v>
      </c>
      <c r="E881" t="s">
        <v>8224</v>
      </c>
      <c r="F881" t="s">
        <v>8246</v>
      </c>
      <c r="G881">
        <v>1468482694</v>
      </c>
      <c r="H881">
        <v>1465890694</v>
      </c>
      <c r="I881" t="b">
        <v>0</v>
      </c>
      <c r="J881">
        <v>2</v>
      </c>
      <c r="K881" t="b">
        <v>0</v>
      </c>
      <c r="L881" t="s">
        <v>8283</v>
      </c>
      <c r="M881" s="4">
        <v>1</v>
      </c>
      <c r="N881" s="6">
        <v>5</v>
      </c>
      <c r="O881" t="s">
        <v>8333</v>
      </c>
      <c r="P881" t="s">
        <v>8335</v>
      </c>
      <c r="Q881" s="10">
        <v>42535.327476851846</v>
      </c>
      <c r="R881" s="10">
        <v>42565.327476851846</v>
      </c>
      <c r="S881" s="12">
        <f t="shared" si="13"/>
        <v>30</v>
      </c>
    </row>
    <row r="882" spans="1:19" x14ac:dyDescent="0.3">
      <c r="A882">
        <v>1127</v>
      </c>
      <c r="B882" s="14">
        <v>35000</v>
      </c>
      <c r="C882" s="14">
        <v>585</v>
      </c>
      <c r="D882" s="5" t="s">
        <v>8221</v>
      </c>
      <c r="E882" t="s">
        <v>8224</v>
      </c>
      <c r="F882" t="s">
        <v>8246</v>
      </c>
      <c r="G882">
        <v>1416000600</v>
      </c>
      <c r="H882">
        <v>1413318600</v>
      </c>
      <c r="I882" t="b">
        <v>0</v>
      </c>
      <c r="J882">
        <v>23</v>
      </c>
      <c r="K882" t="b">
        <v>0</v>
      </c>
      <c r="L882" t="s">
        <v>8283</v>
      </c>
      <c r="M882" s="4">
        <v>2</v>
      </c>
      <c r="N882" s="6">
        <v>25.43</v>
      </c>
      <c r="O882" t="s">
        <v>8333</v>
      </c>
      <c r="P882" t="s">
        <v>8335</v>
      </c>
      <c r="Q882" s="10">
        <v>41926.854166666664</v>
      </c>
      <c r="R882" s="10">
        <v>41957.895833333328</v>
      </c>
      <c r="S882" s="12">
        <f t="shared" si="13"/>
        <v>31</v>
      </c>
    </row>
    <row r="883" spans="1:19" x14ac:dyDescent="0.3">
      <c r="A883">
        <v>1129</v>
      </c>
      <c r="B883" s="14">
        <v>20000</v>
      </c>
      <c r="C883" s="14">
        <v>21</v>
      </c>
      <c r="D883" s="5" t="s">
        <v>8221</v>
      </c>
      <c r="E883" t="s">
        <v>8224</v>
      </c>
      <c r="F883" t="s">
        <v>8246</v>
      </c>
      <c r="G883">
        <v>1465107693</v>
      </c>
      <c r="H883">
        <v>1462515693</v>
      </c>
      <c r="I883" t="b">
        <v>0</v>
      </c>
      <c r="J883">
        <v>2</v>
      </c>
      <c r="K883" t="b">
        <v>0</v>
      </c>
      <c r="L883" t="s">
        <v>8283</v>
      </c>
      <c r="M883" s="4">
        <v>0</v>
      </c>
      <c r="N883" s="6">
        <v>10.5</v>
      </c>
      <c r="O883" t="s">
        <v>8333</v>
      </c>
      <c r="P883" t="s">
        <v>8335</v>
      </c>
      <c r="Q883" s="10">
        <v>42496.264965277776</v>
      </c>
      <c r="R883" s="10">
        <v>42526.264965277776</v>
      </c>
      <c r="S883" s="12">
        <f t="shared" si="13"/>
        <v>30</v>
      </c>
    </row>
    <row r="884" spans="1:19" x14ac:dyDescent="0.3">
      <c r="A884">
        <v>1130</v>
      </c>
      <c r="B884" s="14">
        <v>5000</v>
      </c>
      <c r="C884" s="14">
        <v>11</v>
      </c>
      <c r="D884" s="5" t="s">
        <v>8221</v>
      </c>
      <c r="E884" t="s">
        <v>8224</v>
      </c>
      <c r="F884" t="s">
        <v>8246</v>
      </c>
      <c r="G884">
        <v>1416963300</v>
      </c>
      <c r="H884">
        <v>1411775700</v>
      </c>
      <c r="I884" t="b">
        <v>0</v>
      </c>
      <c r="J884">
        <v>3</v>
      </c>
      <c r="K884" t="b">
        <v>0</v>
      </c>
      <c r="L884" t="s">
        <v>8283</v>
      </c>
      <c r="M884" s="4">
        <v>0</v>
      </c>
      <c r="N884" s="6">
        <v>3.67</v>
      </c>
      <c r="O884" t="s">
        <v>8333</v>
      </c>
      <c r="P884" t="s">
        <v>8335</v>
      </c>
      <c r="Q884" s="10">
        <v>41908.996527777781</v>
      </c>
      <c r="R884" s="10">
        <v>41969.038194444445</v>
      </c>
      <c r="S884" s="12">
        <f t="shared" si="13"/>
        <v>60</v>
      </c>
    </row>
    <row r="885" spans="1:19" x14ac:dyDescent="0.3">
      <c r="A885">
        <v>1137</v>
      </c>
      <c r="B885" s="14">
        <v>25000</v>
      </c>
      <c r="C885" s="14">
        <v>9875</v>
      </c>
      <c r="D885" s="5" t="s">
        <v>8221</v>
      </c>
      <c r="E885" t="s">
        <v>8224</v>
      </c>
      <c r="F885" t="s">
        <v>8246</v>
      </c>
      <c r="G885">
        <v>1461440421</v>
      </c>
      <c r="H885">
        <v>1458848421</v>
      </c>
      <c r="I885" t="b">
        <v>0</v>
      </c>
      <c r="J885">
        <v>39</v>
      </c>
      <c r="K885" t="b">
        <v>0</v>
      </c>
      <c r="L885" t="s">
        <v>8283</v>
      </c>
      <c r="M885" s="4">
        <v>40</v>
      </c>
      <c r="N885" s="6">
        <v>253.21</v>
      </c>
      <c r="O885" t="s">
        <v>8333</v>
      </c>
      <c r="P885" t="s">
        <v>8335</v>
      </c>
      <c r="Q885" s="10">
        <v>42453.819687499999</v>
      </c>
      <c r="R885" s="10">
        <v>42483.819687499999</v>
      </c>
      <c r="S885" s="12">
        <f t="shared" si="13"/>
        <v>30</v>
      </c>
    </row>
    <row r="886" spans="1:19" x14ac:dyDescent="0.3">
      <c r="A886">
        <v>1138</v>
      </c>
      <c r="B886" s="14">
        <v>35000</v>
      </c>
      <c r="C886" s="14">
        <v>125</v>
      </c>
      <c r="D886" s="5" t="s">
        <v>8221</v>
      </c>
      <c r="E886" t="s">
        <v>8224</v>
      </c>
      <c r="F886" t="s">
        <v>8246</v>
      </c>
      <c r="G886">
        <v>1485035131</v>
      </c>
      <c r="H886">
        <v>1483307131</v>
      </c>
      <c r="I886" t="b">
        <v>0</v>
      </c>
      <c r="J886">
        <v>4</v>
      </c>
      <c r="K886" t="b">
        <v>0</v>
      </c>
      <c r="L886" t="s">
        <v>8283</v>
      </c>
      <c r="M886" s="4">
        <v>0</v>
      </c>
      <c r="N886" s="6">
        <v>31.25</v>
      </c>
      <c r="O886" t="s">
        <v>8333</v>
      </c>
      <c r="P886" t="s">
        <v>8335</v>
      </c>
      <c r="Q886" s="10">
        <v>42736.9066087963</v>
      </c>
      <c r="R886" s="10">
        <v>42756.9066087963</v>
      </c>
      <c r="S886" s="12">
        <f t="shared" si="13"/>
        <v>20</v>
      </c>
    </row>
    <row r="887" spans="1:19" x14ac:dyDescent="0.3">
      <c r="A887">
        <v>1139</v>
      </c>
      <c r="B887" s="14">
        <v>8000</v>
      </c>
      <c r="C887" s="14">
        <v>5</v>
      </c>
      <c r="D887" s="5" t="s">
        <v>8221</v>
      </c>
      <c r="E887" t="s">
        <v>8224</v>
      </c>
      <c r="F887" t="s">
        <v>8246</v>
      </c>
      <c r="G887">
        <v>1420100426</v>
      </c>
      <c r="H887">
        <v>1417508426</v>
      </c>
      <c r="I887" t="b">
        <v>0</v>
      </c>
      <c r="J887">
        <v>1</v>
      </c>
      <c r="K887" t="b">
        <v>0</v>
      </c>
      <c r="L887" t="s">
        <v>8283</v>
      </c>
      <c r="M887" s="4">
        <v>0</v>
      </c>
      <c r="N887" s="6">
        <v>5</v>
      </c>
      <c r="O887" t="s">
        <v>8333</v>
      </c>
      <c r="P887" t="s">
        <v>8335</v>
      </c>
      <c r="Q887" s="10">
        <v>41975.347523148142</v>
      </c>
      <c r="R887" s="10">
        <v>42005.347523148142</v>
      </c>
      <c r="S887" s="12">
        <f t="shared" si="13"/>
        <v>30</v>
      </c>
    </row>
    <row r="888" spans="1:19" x14ac:dyDescent="0.3">
      <c r="A888">
        <v>1142</v>
      </c>
      <c r="B888" s="14">
        <v>4000</v>
      </c>
      <c r="C888" s="14">
        <v>0</v>
      </c>
      <c r="D888" s="5" t="s">
        <v>8221</v>
      </c>
      <c r="E888" t="s">
        <v>8224</v>
      </c>
      <c r="F888" t="s">
        <v>8246</v>
      </c>
      <c r="G888">
        <v>1424131727</v>
      </c>
      <c r="H888">
        <v>1421539727</v>
      </c>
      <c r="I888" t="b">
        <v>0</v>
      </c>
      <c r="J888">
        <v>0</v>
      </c>
      <c r="K888" t="b">
        <v>0</v>
      </c>
      <c r="L888" t="s">
        <v>8283</v>
      </c>
      <c r="M888" s="4">
        <v>0</v>
      </c>
      <c r="N888" s="6">
        <v>0</v>
      </c>
      <c r="O888" t="s">
        <v>8333</v>
      </c>
      <c r="P888" t="s">
        <v>8335</v>
      </c>
      <c r="Q888" s="10">
        <v>42022.006099537044</v>
      </c>
      <c r="R888" s="10">
        <v>42052.006099537044</v>
      </c>
      <c r="S888" s="12">
        <f t="shared" si="13"/>
        <v>30</v>
      </c>
    </row>
    <row r="889" spans="1:19" x14ac:dyDescent="0.3">
      <c r="A889">
        <v>1143</v>
      </c>
      <c r="B889" s="14">
        <v>45000</v>
      </c>
      <c r="C889" s="14">
        <v>186</v>
      </c>
      <c r="D889" s="5" t="s">
        <v>8221</v>
      </c>
      <c r="E889" t="s">
        <v>8224</v>
      </c>
      <c r="F889" t="s">
        <v>8246</v>
      </c>
      <c r="G889">
        <v>1450327126</v>
      </c>
      <c r="H889">
        <v>1447735126</v>
      </c>
      <c r="I889" t="b">
        <v>0</v>
      </c>
      <c r="J889">
        <v>8</v>
      </c>
      <c r="K889" t="b">
        <v>0</v>
      </c>
      <c r="L889" t="s">
        <v>8283</v>
      </c>
      <c r="M889" s="4">
        <v>0</v>
      </c>
      <c r="N889" s="6">
        <v>23.25</v>
      </c>
      <c r="O889" t="s">
        <v>8333</v>
      </c>
      <c r="P889" t="s">
        <v>8335</v>
      </c>
      <c r="Q889" s="10">
        <v>42325.19358796296</v>
      </c>
      <c r="R889" s="10">
        <v>42355.19358796296</v>
      </c>
      <c r="S889" s="12">
        <f t="shared" si="13"/>
        <v>30</v>
      </c>
    </row>
    <row r="890" spans="1:19" x14ac:dyDescent="0.3">
      <c r="A890">
        <v>1144</v>
      </c>
      <c r="B890" s="14">
        <v>9300</v>
      </c>
      <c r="C890" s="14">
        <v>0</v>
      </c>
      <c r="D890" s="5" t="s">
        <v>8221</v>
      </c>
      <c r="E890" t="s">
        <v>8224</v>
      </c>
      <c r="F890" t="s">
        <v>8246</v>
      </c>
      <c r="G890">
        <v>1430281320</v>
      </c>
      <c r="H890">
        <v>1427689320</v>
      </c>
      <c r="I890" t="b">
        <v>0</v>
      </c>
      <c r="J890">
        <v>0</v>
      </c>
      <c r="K890" t="b">
        <v>0</v>
      </c>
      <c r="L890" t="s">
        <v>8284</v>
      </c>
      <c r="M890" s="4">
        <v>0</v>
      </c>
      <c r="N890" s="6">
        <v>0</v>
      </c>
      <c r="O890" t="s">
        <v>8336</v>
      </c>
      <c r="P890" t="s">
        <v>8337</v>
      </c>
      <c r="Q890" s="10">
        <v>42093.181944444441</v>
      </c>
      <c r="R890" s="10">
        <v>42123.181944444441</v>
      </c>
      <c r="S890" s="12">
        <f t="shared" si="13"/>
        <v>30</v>
      </c>
    </row>
    <row r="891" spans="1:19" x14ac:dyDescent="0.3">
      <c r="A891">
        <v>1145</v>
      </c>
      <c r="B891" s="14">
        <v>80000</v>
      </c>
      <c r="C891" s="14">
        <v>100</v>
      </c>
      <c r="D891" s="5" t="s">
        <v>8221</v>
      </c>
      <c r="E891" t="s">
        <v>8224</v>
      </c>
      <c r="F891" t="s">
        <v>8246</v>
      </c>
      <c r="G891">
        <v>1412272592</v>
      </c>
      <c r="H891">
        <v>1407088592</v>
      </c>
      <c r="I891" t="b">
        <v>0</v>
      </c>
      <c r="J891">
        <v>1</v>
      </c>
      <c r="K891" t="b">
        <v>0</v>
      </c>
      <c r="L891" t="s">
        <v>8284</v>
      </c>
      <c r="M891" s="4">
        <v>0</v>
      </c>
      <c r="N891" s="6">
        <v>100</v>
      </c>
      <c r="O891" t="s">
        <v>8336</v>
      </c>
      <c r="P891" t="s">
        <v>8337</v>
      </c>
      <c r="Q891" s="10">
        <v>41854.747592592597</v>
      </c>
      <c r="R891" s="10">
        <v>41914.747592592597</v>
      </c>
      <c r="S891" s="12">
        <f t="shared" si="13"/>
        <v>60</v>
      </c>
    </row>
    <row r="892" spans="1:19" x14ac:dyDescent="0.3">
      <c r="A892">
        <v>1146</v>
      </c>
      <c r="B892" s="14">
        <v>6000</v>
      </c>
      <c r="C892" s="14">
        <v>530</v>
      </c>
      <c r="D892" s="5" t="s">
        <v>8221</v>
      </c>
      <c r="E892" t="s">
        <v>8224</v>
      </c>
      <c r="F892" t="s">
        <v>8246</v>
      </c>
      <c r="G892">
        <v>1399071173</v>
      </c>
      <c r="H892">
        <v>1395787973</v>
      </c>
      <c r="I892" t="b">
        <v>0</v>
      </c>
      <c r="J892">
        <v>12</v>
      </c>
      <c r="K892" t="b">
        <v>0</v>
      </c>
      <c r="L892" t="s">
        <v>8284</v>
      </c>
      <c r="M892" s="4">
        <v>9</v>
      </c>
      <c r="N892" s="6">
        <v>44.17</v>
      </c>
      <c r="O892" t="s">
        <v>8336</v>
      </c>
      <c r="P892" t="s">
        <v>8337</v>
      </c>
      <c r="Q892" s="10">
        <v>41723.9533912037</v>
      </c>
      <c r="R892" s="10">
        <v>41761.9533912037</v>
      </c>
      <c r="S892" s="12">
        <f t="shared" si="13"/>
        <v>38</v>
      </c>
    </row>
    <row r="893" spans="1:19" x14ac:dyDescent="0.3">
      <c r="A893">
        <v>1148</v>
      </c>
      <c r="B893" s="14">
        <v>15000</v>
      </c>
      <c r="C893" s="14">
        <v>73</v>
      </c>
      <c r="D893" s="5" t="s">
        <v>8221</v>
      </c>
      <c r="E893" t="s">
        <v>8224</v>
      </c>
      <c r="F893" t="s">
        <v>8246</v>
      </c>
      <c r="G893">
        <v>1480568781</v>
      </c>
      <c r="H893">
        <v>1477973181</v>
      </c>
      <c r="I893" t="b">
        <v>0</v>
      </c>
      <c r="J893">
        <v>3</v>
      </c>
      <c r="K893" t="b">
        <v>0</v>
      </c>
      <c r="L893" t="s">
        <v>8284</v>
      </c>
      <c r="M893" s="4">
        <v>0</v>
      </c>
      <c r="N893" s="6">
        <v>24.33</v>
      </c>
      <c r="O893" t="s">
        <v>8336</v>
      </c>
      <c r="P893" t="s">
        <v>8337</v>
      </c>
      <c r="Q893" s="10">
        <v>42675.171076388884</v>
      </c>
      <c r="R893" s="10">
        <v>42705.212743055556</v>
      </c>
      <c r="S893" s="12">
        <f t="shared" si="13"/>
        <v>30</v>
      </c>
    </row>
    <row r="894" spans="1:19" x14ac:dyDescent="0.3">
      <c r="A894">
        <v>1149</v>
      </c>
      <c r="B894" s="14">
        <v>50000</v>
      </c>
      <c r="C894" s="14">
        <v>75</v>
      </c>
      <c r="D894" s="5" t="s">
        <v>8221</v>
      </c>
      <c r="E894" t="s">
        <v>8224</v>
      </c>
      <c r="F894" t="s">
        <v>8246</v>
      </c>
      <c r="G894">
        <v>1466096566</v>
      </c>
      <c r="H894">
        <v>1463504566</v>
      </c>
      <c r="I894" t="b">
        <v>0</v>
      </c>
      <c r="J894">
        <v>2</v>
      </c>
      <c r="K894" t="b">
        <v>0</v>
      </c>
      <c r="L894" t="s">
        <v>8284</v>
      </c>
      <c r="M894" s="4">
        <v>0</v>
      </c>
      <c r="N894" s="6">
        <v>37.5</v>
      </c>
      <c r="O894" t="s">
        <v>8336</v>
      </c>
      <c r="P894" t="s">
        <v>8337</v>
      </c>
      <c r="Q894" s="10">
        <v>42507.71025462963</v>
      </c>
      <c r="R894" s="10">
        <v>42537.71025462963</v>
      </c>
      <c r="S894" s="12">
        <f t="shared" si="13"/>
        <v>30</v>
      </c>
    </row>
    <row r="895" spans="1:19" x14ac:dyDescent="0.3">
      <c r="A895">
        <v>1150</v>
      </c>
      <c r="B895" s="14">
        <v>2500</v>
      </c>
      <c r="C895" s="14">
        <v>252</v>
      </c>
      <c r="D895" s="5" t="s">
        <v>8221</v>
      </c>
      <c r="E895" t="s">
        <v>8224</v>
      </c>
      <c r="F895" t="s">
        <v>8246</v>
      </c>
      <c r="G895">
        <v>1452293675</v>
      </c>
      <c r="H895">
        <v>1447109675</v>
      </c>
      <c r="I895" t="b">
        <v>0</v>
      </c>
      <c r="J895">
        <v>6</v>
      </c>
      <c r="K895" t="b">
        <v>0</v>
      </c>
      <c r="L895" t="s">
        <v>8284</v>
      </c>
      <c r="M895" s="4">
        <v>10</v>
      </c>
      <c r="N895" s="6">
        <v>42</v>
      </c>
      <c r="O895" t="s">
        <v>8336</v>
      </c>
      <c r="P895" t="s">
        <v>8337</v>
      </c>
      <c r="Q895" s="10">
        <v>42317.954571759255</v>
      </c>
      <c r="R895" s="10">
        <v>42377.954571759255</v>
      </c>
      <c r="S895" s="12">
        <f t="shared" si="13"/>
        <v>60</v>
      </c>
    </row>
    <row r="896" spans="1:19" x14ac:dyDescent="0.3">
      <c r="A896">
        <v>1151</v>
      </c>
      <c r="B896" s="14">
        <v>25000</v>
      </c>
      <c r="C896" s="14">
        <v>0</v>
      </c>
      <c r="D896" s="5" t="s">
        <v>8221</v>
      </c>
      <c r="E896" t="s">
        <v>8224</v>
      </c>
      <c r="F896" t="s">
        <v>8246</v>
      </c>
      <c r="G896">
        <v>1441592863</v>
      </c>
      <c r="H896">
        <v>1439000863</v>
      </c>
      <c r="I896" t="b">
        <v>0</v>
      </c>
      <c r="J896">
        <v>0</v>
      </c>
      <c r="K896" t="b">
        <v>0</v>
      </c>
      <c r="L896" t="s">
        <v>8284</v>
      </c>
      <c r="M896" s="4">
        <v>0</v>
      </c>
      <c r="N896" s="6">
        <v>0</v>
      </c>
      <c r="O896" t="s">
        <v>8336</v>
      </c>
      <c r="P896" t="s">
        <v>8337</v>
      </c>
      <c r="Q896" s="10">
        <v>42224.102581018517</v>
      </c>
      <c r="R896" s="10">
        <v>42254.102581018517</v>
      </c>
      <c r="S896" s="12">
        <f t="shared" si="13"/>
        <v>30</v>
      </c>
    </row>
    <row r="897" spans="1:19" x14ac:dyDescent="0.3">
      <c r="A897">
        <v>1152</v>
      </c>
      <c r="B897" s="14">
        <v>16000</v>
      </c>
      <c r="C897" s="14">
        <v>911</v>
      </c>
      <c r="D897" s="5" t="s">
        <v>8221</v>
      </c>
      <c r="E897" t="s">
        <v>8224</v>
      </c>
      <c r="F897" t="s">
        <v>8246</v>
      </c>
      <c r="G897">
        <v>1431709312</v>
      </c>
      <c r="H897">
        <v>1429117312</v>
      </c>
      <c r="I897" t="b">
        <v>0</v>
      </c>
      <c r="J897">
        <v>15</v>
      </c>
      <c r="K897" t="b">
        <v>0</v>
      </c>
      <c r="L897" t="s">
        <v>8284</v>
      </c>
      <c r="M897" s="4">
        <v>6</v>
      </c>
      <c r="N897" s="6">
        <v>60.73</v>
      </c>
      <c r="O897" t="s">
        <v>8336</v>
      </c>
      <c r="P897" t="s">
        <v>8337</v>
      </c>
      <c r="Q897" s="10">
        <v>42109.709629629629</v>
      </c>
      <c r="R897" s="10">
        <v>42139.709629629629</v>
      </c>
      <c r="S897" s="12">
        <f t="shared" si="13"/>
        <v>30</v>
      </c>
    </row>
    <row r="898" spans="1:19" x14ac:dyDescent="0.3">
      <c r="A898">
        <v>1153</v>
      </c>
      <c r="B898" s="14">
        <v>8000</v>
      </c>
      <c r="C898" s="14">
        <v>50</v>
      </c>
      <c r="D898" s="5" t="s">
        <v>8221</v>
      </c>
      <c r="E898" t="s">
        <v>8224</v>
      </c>
      <c r="F898" t="s">
        <v>8246</v>
      </c>
      <c r="G898">
        <v>1434647305</v>
      </c>
      <c r="H898">
        <v>1432055305</v>
      </c>
      <c r="I898" t="b">
        <v>0</v>
      </c>
      <c r="J898">
        <v>1</v>
      </c>
      <c r="K898" t="b">
        <v>0</v>
      </c>
      <c r="L898" t="s">
        <v>8284</v>
      </c>
      <c r="M898" s="4">
        <v>1</v>
      </c>
      <c r="N898" s="6">
        <v>50</v>
      </c>
      <c r="O898" t="s">
        <v>8336</v>
      </c>
      <c r="P898" t="s">
        <v>8337</v>
      </c>
      <c r="Q898" s="10">
        <v>42143.714178240742</v>
      </c>
      <c r="R898" s="10">
        <v>42173.714178240742</v>
      </c>
      <c r="S898" s="12">
        <f t="shared" si="13"/>
        <v>30</v>
      </c>
    </row>
    <row r="899" spans="1:19" x14ac:dyDescent="0.3">
      <c r="A899">
        <v>1154</v>
      </c>
      <c r="B899" s="14">
        <v>5000</v>
      </c>
      <c r="C899" s="14">
        <v>325</v>
      </c>
      <c r="D899" s="5" t="s">
        <v>8221</v>
      </c>
      <c r="E899" t="s">
        <v>8224</v>
      </c>
      <c r="F899" t="s">
        <v>8246</v>
      </c>
      <c r="G899">
        <v>1441507006</v>
      </c>
      <c r="H899">
        <v>1438915006</v>
      </c>
      <c r="I899" t="b">
        <v>0</v>
      </c>
      <c r="J899">
        <v>3</v>
      </c>
      <c r="K899" t="b">
        <v>0</v>
      </c>
      <c r="L899" t="s">
        <v>8284</v>
      </c>
      <c r="M899" s="4">
        <v>7</v>
      </c>
      <c r="N899" s="6">
        <v>108.33</v>
      </c>
      <c r="O899" t="s">
        <v>8336</v>
      </c>
      <c r="P899" t="s">
        <v>8337</v>
      </c>
      <c r="Q899" s="10">
        <v>42223.108865740738</v>
      </c>
      <c r="R899" s="10">
        <v>42253.108865740738</v>
      </c>
      <c r="S899" s="12">
        <f t="shared" ref="S899:S962" si="14">ROUND(+R899-Q899,0)</f>
        <v>30</v>
      </c>
    </row>
    <row r="900" spans="1:19" x14ac:dyDescent="0.3">
      <c r="A900">
        <v>1155</v>
      </c>
      <c r="B900" s="14">
        <v>25000</v>
      </c>
      <c r="C900" s="14">
        <v>188</v>
      </c>
      <c r="D900" s="5" t="s">
        <v>8221</v>
      </c>
      <c r="E900" t="s">
        <v>8224</v>
      </c>
      <c r="F900" t="s">
        <v>8246</v>
      </c>
      <c r="G900">
        <v>1408040408</v>
      </c>
      <c r="H900">
        <v>1405448408</v>
      </c>
      <c r="I900" t="b">
        <v>0</v>
      </c>
      <c r="J900">
        <v>8</v>
      </c>
      <c r="K900" t="b">
        <v>0</v>
      </c>
      <c r="L900" t="s">
        <v>8284</v>
      </c>
      <c r="M900" s="4">
        <v>1</v>
      </c>
      <c r="N900" s="6">
        <v>23.5</v>
      </c>
      <c r="O900" t="s">
        <v>8336</v>
      </c>
      <c r="P900" t="s">
        <v>8337</v>
      </c>
      <c r="Q900" s="10">
        <v>41835.763981481483</v>
      </c>
      <c r="R900" s="10">
        <v>41865.763981481483</v>
      </c>
      <c r="S900" s="12">
        <f t="shared" si="14"/>
        <v>30</v>
      </c>
    </row>
    <row r="901" spans="1:19" x14ac:dyDescent="0.3">
      <c r="A901">
        <v>1156</v>
      </c>
      <c r="B901" s="14">
        <v>6500</v>
      </c>
      <c r="C901" s="14">
        <v>0</v>
      </c>
      <c r="D901" s="5" t="s">
        <v>8221</v>
      </c>
      <c r="E901" t="s">
        <v>8224</v>
      </c>
      <c r="F901" t="s">
        <v>8246</v>
      </c>
      <c r="G901">
        <v>1424742162</v>
      </c>
      <c r="H901">
        <v>1422150162</v>
      </c>
      <c r="I901" t="b">
        <v>0</v>
      </c>
      <c r="J901">
        <v>0</v>
      </c>
      <c r="K901" t="b">
        <v>0</v>
      </c>
      <c r="L901" t="s">
        <v>8284</v>
      </c>
      <c r="M901" s="4">
        <v>0</v>
      </c>
      <c r="N901" s="6">
        <v>0</v>
      </c>
      <c r="O901" t="s">
        <v>8336</v>
      </c>
      <c r="P901" t="s">
        <v>8337</v>
      </c>
      <c r="Q901" s="10">
        <v>42029.07131944444</v>
      </c>
      <c r="R901" s="10">
        <v>42059.07131944444</v>
      </c>
      <c r="S901" s="12">
        <f t="shared" si="14"/>
        <v>30</v>
      </c>
    </row>
    <row r="902" spans="1:19" x14ac:dyDescent="0.3">
      <c r="A902">
        <v>1157</v>
      </c>
      <c r="B902" s="14">
        <v>10000</v>
      </c>
      <c r="C902" s="14">
        <v>151</v>
      </c>
      <c r="D902" s="5" t="s">
        <v>8221</v>
      </c>
      <c r="E902" t="s">
        <v>8224</v>
      </c>
      <c r="F902" t="s">
        <v>8246</v>
      </c>
      <c r="G902">
        <v>1417795480</v>
      </c>
      <c r="H902">
        <v>1412607880</v>
      </c>
      <c r="I902" t="b">
        <v>0</v>
      </c>
      <c r="J902">
        <v>3</v>
      </c>
      <c r="K902" t="b">
        <v>0</v>
      </c>
      <c r="L902" t="s">
        <v>8284</v>
      </c>
      <c r="M902" s="4">
        <v>2</v>
      </c>
      <c r="N902" s="6">
        <v>50.33</v>
      </c>
      <c r="O902" t="s">
        <v>8336</v>
      </c>
      <c r="P902" t="s">
        <v>8337</v>
      </c>
      <c r="Q902" s="10">
        <v>41918.628240740742</v>
      </c>
      <c r="R902" s="10">
        <v>41978.669907407413</v>
      </c>
      <c r="S902" s="12">
        <f t="shared" si="14"/>
        <v>60</v>
      </c>
    </row>
    <row r="903" spans="1:19" x14ac:dyDescent="0.3">
      <c r="A903">
        <v>1158</v>
      </c>
      <c r="B903" s="14">
        <v>7500</v>
      </c>
      <c r="C903" s="14">
        <v>35</v>
      </c>
      <c r="D903" s="5" t="s">
        <v>8221</v>
      </c>
      <c r="E903" t="s">
        <v>8224</v>
      </c>
      <c r="F903" t="s">
        <v>8246</v>
      </c>
      <c r="G903">
        <v>1418091128</v>
      </c>
      <c r="H903">
        <v>1415499128</v>
      </c>
      <c r="I903" t="b">
        <v>0</v>
      </c>
      <c r="J903">
        <v>3</v>
      </c>
      <c r="K903" t="b">
        <v>0</v>
      </c>
      <c r="L903" t="s">
        <v>8284</v>
      </c>
      <c r="M903" s="4">
        <v>0</v>
      </c>
      <c r="N903" s="6">
        <v>11.67</v>
      </c>
      <c r="O903" t="s">
        <v>8336</v>
      </c>
      <c r="P903" t="s">
        <v>8337</v>
      </c>
      <c r="Q903" s="10">
        <v>41952.09175925926</v>
      </c>
      <c r="R903" s="10">
        <v>41982.09175925926</v>
      </c>
      <c r="S903" s="12">
        <f t="shared" si="14"/>
        <v>30</v>
      </c>
    </row>
    <row r="904" spans="1:19" x14ac:dyDescent="0.3">
      <c r="A904">
        <v>1159</v>
      </c>
      <c r="B904" s="14">
        <v>6750</v>
      </c>
      <c r="C904" s="14">
        <v>0</v>
      </c>
      <c r="D904" s="5" t="s">
        <v>8221</v>
      </c>
      <c r="E904" t="s">
        <v>8224</v>
      </c>
      <c r="F904" t="s">
        <v>8246</v>
      </c>
      <c r="G904">
        <v>1435679100</v>
      </c>
      <c r="H904">
        <v>1433006765</v>
      </c>
      <c r="I904" t="b">
        <v>0</v>
      </c>
      <c r="J904">
        <v>0</v>
      </c>
      <c r="K904" t="b">
        <v>0</v>
      </c>
      <c r="L904" t="s">
        <v>8284</v>
      </c>
      <c r="M904" s="4">
        <v>0</v>
      </c>
      <c r="N904" s="6">
        <v>0</v>
      </c>
      <c r="O904" t="s">
        <v>8336</v>
      </c>
      <c r="P904" t="s">
        <v>8337</v>
      </c>
      <c r="Q904" s="10">
        <v>42154.726446759261</v>
      </c>
      <c r="R904" s="10">
        <v>42185.65625</v>
      </c>
      <c r="S904" s="12">
        <f t="shared" si="14"/>
        <v>31</v>
      </c>
    </row>
    <row r="905" spans="1:19" x14ac:dyDescent="0.3">
      <c r="A905">
        <v>1160</v>
      </c>
      <c r="B905" s="14">
        <v>30000</v>
      </c>
      <c r="C905" s="14">
        <v>1155</v>
      </c>
      <c r="D905" s="5" t="s">
        <v>8221</v>
      </c>
      <c r="E905" t="s">
        <v>8224</v>
      </c>
      <c r="F905" t="s">
        <v>8246</v>
      </c>
      <c r="G905">
        <v>1427510586</v>
      </c>
      <c r="H905">
        <v>1424922186</v>
      </c>
      <c r="I905" t="b">
        <v>0</v>
      </c>
      <c r="J905">
        <v>19</v>
      </c>
      <c r="K905" t="b">
        <v>0</v>
      </c>
      <c r="L905" t="s">
        <v>8284</v>
      </c>
      <c r="M905" s="4">
        <v>4</v>
      </c>
      <c r="N905" s="6">
        <v>60.79</v>
      </c>
      <c r="O905" t="s">
        <v>8336</v>
      </c>
      <c r="P905" t="s">
        <v>8337</v>
      </c>
      <c r="Q905" s="10">
        <v>42061.154930555553</v>
      </c>
      <c r="R905" s="10">
        <v>42091.113263888896</v>
      </c>
      <c r="S905" s="12">
        <f t="shared" si="14"/>
        <v>30</v>
      </c>
    </row>
    <row r="906" spans="1:19" x14ac:dyDescent="0.3">
      <c r="A906">
        <v>1161</v>
      </c>
      <c r="B906" s="14">
        <v>18000</v>
      </c>
      <c r="C906" s="14">
        <v>0</v>
      </c>
      <c r="D906" s="5" t="s">
        <v>8221</v>
      </c>
      <c r="E906" t="s">
        <v>8224</v>
      </c>
      <c r="F906" t="s">
        <v>8246</v>
      </c>
      <c r="G906">
        <v>1432047989</v>
      </c>
      <c r="H906">
        <v>1430233589</v>
      </c>
      <c r="I906" t="b">
        <v>0</v>
      </c>
      <c r="J906">
        <v>0</v>
      </c>
      <c r="K906" t="b">
        <v>0</v>
      </c>
      <c r="L906" t="s">
        <v>8284</v>
      </c>
      <c r="M906" s="4">
        <v>0</v>
      </c>
      <c r="N906" s="6">
        <v>0</v>
      </c>
      <c r="O906" t="s">
        <v>8336</v>
      </c>
      <c r="P906" t="s">
        <v>8337</v>
      </c>
      <c r="Q906" s="10">
        <v>42122.629502314812</v>
      </c>
      <c r="R906" s="10">
        <v>42143.629502314812</v>
      </c>
      <c r="S906" s="12">
        <f t="shared" si="14"/>
        <v>21</v>
      </c>
    </row>
    <row r="907" spans="1:19" x14ac:dyDescent="0.3">
      <c r="A907">
        <v>1162</v>
      </c>
      <c r="B907" s="14">
        <v>60000</v>
      </c>
      <c r="C907" s="14">
        <v>35</v>
      </c>
      <c r="D907" s="5" t="s">
        <v>8221</v>
      </c>
      <c r="E907" t="s">
        <v>8224</v>
      </c>
      <c r="F907" t="s">
        <v>8246</v>
      </c>
      <c r="G907">
        <v>1411662264</v>
      </c>
      <c r="H907">
        <v>1408983864</v>
      </c>
      <c r="I907" t="b">
        <v>0</v>
      </c>
      <c r="J907">
        <v>2</v>
      </c>
      <c r="K907" t="b">
        <v>0</v>
      </c>
      <c r="L907" t="s">
        <v>8284</v>
      </c>
      <c r="M907" s="4">
        <v>0</v>
      </c>
      <c r="N907" s="6">
        <v>17.5</v>
      </c>
      <c r="O907" t="s">
        <v>8336</v>
      </c>
      <c r="P907" t="s">
        <v>8337</v>
      </c>
      <c r="Q907" s="10">
        <v>41876.683611111112</v>
      </c>
      <c r="R907" s="10">
        <v>41907.683611111112</v>
      </c>
      <c r="S907" s="12">
        <f t="shared" si="14"/>
        <v>31</v>
      </c>
    </row>
    <row r="908" spans="1:19" x14ac:dyDescent="0.3">
      <c r="A908">
        <v>1163</v>
      </c>
      <c r="B908" s="14">
        <v>5200</v>
      </c>
      <c r="C908" s="14">
        <v>0</v>
      </c>
      <c r="D908" s="5" t="s">
        <v>8221</v>
      </c>
      <c r="E908" t="s">
        <v>8224</v>
      </c>
      <c r="F908" t="s">
        <v>8246</v>
      </c>
      <c r="G908">
        <v>1407604920</v>
      </c>
      <c r="H908">
        <v>1405012920</v>
      </c>
      <c r="I908" t="b">
        <v>0</v>
      </c>
      <c r="J908">
        <v>0</v>
      </c>
      <c r="K908" t="b">
        <v>0</v>
      </c>
      <c r="L908" t="s">
        <v>8284</v>
      </c>
      <c r="M908" s="4">
        <v>0</v>
      </c>
      <c r="N908" s="6">
        <v>0</v>
      </c>
      <c r="O908" t="s">
        <v>8336</v>
      </c>
      <c r="P908" t="s">
        <v>8337</v>
      </c>
      <c r="Q908" s="10">
        <v>41830.723611111112</v>
      </c>
      <c r="R908" s="10">
        <v>41860.723611111112</v>
      </c>
      <c r="S908" s="12">
        <f t="shared" si="14"/>
        <v>30</v>
      </c>
    </row>
    <row r="909" spans="1:19" x14ac:dyDescent="0.3">
      <c r="A909">
        <v>1164</v>
      </c>
      <c r="B909" s="14">
        <v>10000</v>
      </c>
      <c r="C909" s="14">
        <v>0</v>
      </c>
      <c r="D909" s="5" t="s">
        <v>8221</v>
      </c>
      <c r="E909" t="s">
        <v>8224</v>
      </c>
      <c r="F909" t="s">
        <v>8246</v>
      </c>
      <c r="G909">
        <v>1466270582</v>
      </c>
      <c r="H909">
        <v>1463678582</v>
      </c>
      <c r="I909" t="b">
        <v>0</v>
      </c>
      <c r="J909">
        <v>0</v>
      </c>
      <c r="K909" t="b">
        <v>0</v>
      </c>
      <c r="L909" t="s">
        <v>8284</v>
      </c>
      <c r="M909" s="4">
        <v>0</v>
      </c>
      <c r="N909" s="6">
        <v>0</v>
      </c>
      <c r="O909" t="s">
        <v>8336</v>
      </c>
      <c r="P909" t="s">
        <v>8337</v>
      </c>
      <c r="Q909" s="10">
        <v>42509.724328703705</v>
      </c>
      <c r="R909" s="10">
        <v>42539.724328703705</v>
      </c>
      <c r="S909" s="12">
        <f t="shared" si="14"/>
        <v>30</v>
      </c>
    </row>
    <row r="910" spans="1:19" x14ac:dyDescent="0.3">
      <c r="A910">
        <v>1165</v>
      </c>
      <c r="B910" s="14">
        <v>10000</v>
      </c>
      <c r="C910" s="14">
        <v>2070.5</v>
      </c>
      <c r="D910" s="5" t="s">
        <v>8221</v>
      </c>
      <c r="E910" t="s">
        <v>8224</v>
      </c>
      <c r="F910" t="s">
        <v>8246</v>
      </c>
      <c r="G910">
        <v>1404623330</v>
      </c>
      <c r="H910">
        <v>1401685730</v>
      </c>
      <c r="I910" t="b">
        <v>0</v>
      </c>
      <c r="J910">
        <v>25</v>
      </c>
      <c r="K910" t="b">
        <v>0</v>
      </c>
      <c r="L910" t="s">
        <v>8284</v>
      </c>
      <c r="M910" s="4">
        <v>21</v>
      </c>
      <c r="N910" s="6">
        <v>82.82</v>
      </c>
      <c r="O910" t="s">
        <v>8336</v>
      </c>
      <c r="P910" t="s">
        <v>8337</v>
      </c>
      <c r="Q910" s="10">
        <v>41792.214467592588</v>
      </c>
      <c r="R910" s="10">
        <v>41826.214467592588</v>
      </c>
      <c r="S910" s="12">
        <f t="shared" si="14"/>
        <v>34</v>
      </c>
    </row>
    <row r="911" spans="1:19" x14ac:dyDescent="0.3">
      <c r="A911">
        <v>1166</v>
      </c>
      <c r="B911" s="14">
        <v>15000</v>
      </c>
      <c r="C911" s="14">
        <v>2871</v>
      </c>
      <c r="D911" s="5" t="s">
        <v>8221</v>
      </c>
      <c r="E911" t="s">
        <v>8224</v>
      </c>
      <c r="F911" t="s">
        <v>8246</v>
      </c>
      <c r="G911">
        <v>1435291200</v>
      </c>
      <c r="H911">
        <v>1432640342</v>
      </c>
      <c r="I911" t="b">
        <v>0</v>
      </c>
      <c r="J911">
        <v>8</v>
      </c>
      <c r="K911" t="b">
        <v>0</v>
      </c>
      <c r="L911" t="s">
        <v>8284</v>
      </c>
      <c r="M911" s="4">
        <v>19</v>
      </c>
      <c r="N911" s="6">
        <v>358.88</v>
      </c>
      <c r="O911" t="s">
        <v>8336</v>
      </c>
      <c r="P911" t="s">
        <v>8337</v>
      </c>
      <c r="Q911" s="10">
        <v>42150.485439814816</v>
      </c>
      <c r="R911" s="10">
        <v>42181.166666666672</v>
      </c>
      <c r="S911" s="12">
        <f t="shared" si="14"/>
        <v>31</v>
      </c>
    </row>
    <row r="912" spans="1:19" x14ac:dyDescent="0.3">
      <c r="A912">
        <v>1167</v>
      </c>
      <c r="B912" s="14">
        <v>60000</v>
      </c>
      <c r="C912" s="14">
        <v>979</v>
      </c>
      <c r="D912" s="5" t="s">
        <v>8221</v>
      </c>
      <c r="E912" t="s">
        <v>8224</v>
      </c>
      <c r="F912" t="s">
        <v>8246</v>
      </c>
      <c r="G912">
        <v>1410543495</v>
      </c>
      <c r="H912">
        <v>1407865095</v>
      </c>
      <c r="I912" t="b">
        <v>0</v>
      </c>
      <c r="J912">
        <v>16</v>
      </c>
      <c r="K912" t="b">
        <v>0</v>
      </c>
      <c r="L912" t="s">
        <v>8284</v>
      </c>
      <c r="M912" s="4">
        <v>2</v>
      </c>
      <c r="N912" s="6">
        <v>61.19</v>
      </c>
      <c r="O912" t="s">
        <v>8336</v>
      </c>
      <c r="P912" t="s">
        <v>8337</v>
      </c>
      <c r="Q912" s="10">
        <v>41863.734895833331</v>
      </c>
      <c r="R912" s="10">
        <v>41894.734895833331</v>
      </c>
      <c r="S912" s="12">
        <f t="shared" si="14"/>
        <v>31</v>
      </c>
    </row>
    <row r="913" spans="1:19" x14ac:dyDescent="0.3">
      <c r="A913">
        <v>1168</v>
      </c>
      <c r="B913" s="14">
        <v>18000</v>
      </c>
      <c r="C913" s="14">
        <v>1020</v>
      </c>
      <c r="D913" s="5" t="s">
        <v>8221</v>
      </c>
      <c r="E913" t="s">
        <v>8224</v>
      </c>
      <c r="F913" t="s">
        <v>8246</v>
      </c>
      <c r="G913">
        <v>1474507065</v>
      </c>
      <c r="H913">
        <v>1471915065</v>
      </c>
      <c r="I913" t="b">
        <v>0</v>
      </c>
      <c r="J913">
        <v>3</v>
      </c>
      <c r="K913" t="b">
        <v>0</v>
      </c>
      <c r="L913" t="s">
        <v>8284</v>
      </c>
      <c r="M913" s="4">
        <v>6</v>
      </c>
      <c r="N913" s="6">
        <v>340</v>
      </c>
      <c r="O913" t="s">
        <v>8336</v>
      </c>
      <c r="P913" t="s">
        <v>8337</v>
      </c>
      <c r="Q913" s="10">
        <v>42605.053993055553</v>
      </c>
      <c r="R913" s="10">
        <v>42635.053993055553</v>
      </c>
      <c r="S913" s="12">
        <f t="shared" si="14"/>
        <v>30</v>
      </c>
    </row>
    <row r="914" spans="1:19" x14ac:dyDescent="0.3">
      <c r="A914">
        <v>1169</v>
      </c>
      <c r="B914" s="14">
        <v>10000</v>
      </c>
      <c r="C914" s="14">
        <v>17</v>
      </c>
      <c r="D914" s="5" t="s">
        <v>8221</v>
      </c>
      <c r="E914" t="s">
        <v>8224</v>
      </c>
      <c r="F914" t="s">
        <v>8246</v>
      </c>
      <c r="G914">
        <v>1424593763</v>
      </c>
      <c r="H914">
        <v>1422001763</v>
      </c>
      <c r="I914" t="b">
        <v>0</v>
      </c>
      <c r="J914">
        <v>3</v>
      </c>
      <c r="K914" t="b">
        <v>0</v>
      </c>
      <c r="L914" t="s">
        <v>8284</v>
      </c>
      <c r="M914" s="4">
        <v>0</v>
      </c>
      <c r="N914" s="6">
        <v>5.67</v>
      </c>
      <c r="O914" t="s">
        <v>8336</v>
      </c>
      <c r="P914" t="s">
        <v>8337</v>
      </c>
      <c r="Q914" s="10">
        <v>42027.353738425925</v>
      </c>
      <c r="R914" s="10">
        <v>42057.353738425925</v>
      </c>
      <c r="S914" s="12">
        <f t="shared" si="14"/>
        <v>30</v>
      </c>
    </row>
    <row r="915" spans="1:19" x14ac:dyDescent="0.3">
      <c r="A915">
        <v>1171</v>
      </c>
      <c r="B915" s="14">
        <v>25000</v>
      </c>
      <c r="C915" s="14">
        <v>25</v>
      </c>
      <c r="D915" s="5" t="s">
        <v>8221</v>
      </c>
      <c r="E915" t="s">
        <v>8224</v>
      </c>
      <c r="F915" t="s">
        <v>8246</v>
      </c>
      <c r="G915">
        <v>1415909927</v>
      </c>
      <c r="H915">
        <v>1414351127</v>
      </c>
      <c r="I915" t="b">
        <v>0</v>
      </c>
      <c r="J915">
        <v>1</v>
      </c>
      <c r="K915" t="b">
        <v>0</v>
      </c>
      <c r="L915" t="s">
        <v>8284</v>
      </c>
      <c r="M915" s="4">
        <v>0</v>
      </c>
      <c r="N915" s="6">
        <v>25</v>
      </c>
      <c r="O915" t="s">
        <v>8336</v>
      </c>
      <c r="P915" t="s">
        <v>8337</v>
      </c>
      <c r="Q915" s="10">
        <v>41938.804710648146</v>
      </c>
      <c r="R915" s="10">
        <v>41956.846377314811</v>
      </c>
      <c r="S915" s="12">
        <f t="shared" si="14"/>
        <v>18</v>
      </c>
    </row>
    <row r="916" spans="1:19" x14ac:dyDescent="0.3">
      <c r="A916">
        <v>1172</v>
      </c>
      <c r="B916" s="14">
        <v>9000</v>
      </c>
      <c r="C916" s="14">
        <v>0</v>
      </c>
      <c r="D916" s="5" t="s">
        <v>8221</v>
      </c>
      <c r="E916" t="s">
        <v>8224</v>
      </c>
      <c r="F916" t="s">
        <v>8246</v>
      </c>
      <c r="G916">
        <v>1408551752</v>
      </c>
      <c r="H916">
        <v>1405959752</v>
      </c>
      <c r="I916" t="b">
        <v>0</v>
      </c>
      <c r="J916">
        <v>0</v>
      </c>
      <c r="K916" t="b">
        <v>0</v>
      </c>
      <c r="L916" t="s">
        <v>8284</v>
      </c>
      <c r="M916" s="4">
        <v>0</v>
      </c>
      <c r="N916" s="6">
        <v>0</v>
      </c>
      <c r="O916" t="s">
        <v>8336</v>
      </c>
      <c r="P916" t="s">
        <v>8337</v>
      </c>
      <c r="Q916" s="10">
        <v>41841.682314814818</v>
      </c>
      <c r="R916" s="10">
        <v>41871.682314814818</v>
      </c>
      <c r="S916" s="12">
        <f t="shared" si="14"/>
        <v>30</v>
      </c>
    </row>
    <row r="917" spans="1:19" x14ac:dyDescent="0.3">
      <c r="A917">
        <v>1173</v>
      </c>
      <c r="B917" s="14">
        <v>125000</v>
      </c>
      <c r="C917" s="14">
        <v>30</v>
      </c>
      <c r="D917" s="5" t="s">
        <v>8221</v>
      </c>
      <c r="E917" t="s">
        <v>8224</v>
      </c>
      <c r="F917" t="s">
        <v>8246</v>
      </c>
      <c r="G917">
        <v>1438576057</v>
      </c>
      <c r="H917">
        <v>1435552057</v>
      </c>
      <c r="I917" t="b">
        <v>0</v>
      </c>
      <c r="J917">
        <v>1</v>
      </c>
      <c r="K917" t="b">
        <v>0</v>
      </c>
      <c r="L917" t="s">
        <v>8284</v>
      </c>
      <c r="M917" s="4">
        <v>0</v>
      </c>
      <c r="N917" s="6">
        <v>30</v>
      </c>
      <c r="O917" t="s">
        <v>8336</v>
      </c>
      <c r="P917" t="s">
        <v>8337</v>
      </c>
      <c r="Q917" s="10">
        <v>42184.185844907406</v>
      </c>
      <c r="R917" s="10">
        <v>42219.185844907406</v>
      </c>
      <c r="S917" s="12">
        <f t="shared" si="14"/>
        <v>35</v>
      </c>
    </row>
    <row r="918" spans="1:19" x14ac:dyDescent="0.3">
      <c r="A918">
        <v>1174</v>
      </c>
      <c r="B918" s="14">
        <v>15000</v>
      </c>
      <c r="C918" s="14">
        <v>886</v>
      </c>
      <c r="D918" s="5" t="s">
        <v>8221</v>
      </c>
      <c r="E918" t="s">
        <v>8224</v>
      </c>
      <c r="F918" t="s">
        <v>8246</v>
      </c>
      <c r="G918">
        <v>1462738327</v>
      </c>
      <c r="H918">
        <v>1460146327</v>
      </c>
      <c r="I918" t="b">
        <v>0</v>
      </c>
      <c r="J918">
        <v>19</v>
      </c>
      <c r="K918" t="b">
        <v>0</v>
      </c>
      <c r="L918" t="s">
        <v>8284</v>
      </c>
      <c r="M918" s="4">
        <v>6</v>
      </c>
      <c r="N918" s="6">
        <v>46.63</v>
      </c>
      <c r="O918" t="s">
        <v>8336</v>
      </c>
      <c r="P918" t="s">
        <v>8337</v>
      </c>
      <c r="Q918" s="10">
        <v>42468.84174768519</v>
      </c>
      <c r="R918" s="10">
        <v>42498.84174768519</v>
      </c>
      <c r="S918" s="12">
        <f t="shared" si="14"/>
        <v>30</v>
      </c>
    </row>
    <row r="919" spans="1:19" x14ac:dyDescent="0.3">
      <c r="A919">
        <v>1175</v>
      </c>
      <c r="B919" s="14">
        <v>20000</v>
      </c>
      <c r="C919" s="14">
        <v>585</v>
      </c>
      <c r="D919" s="5" t="s">
        <v>8221</v>
      </c>
      <c r="E919" t="s">
        <v>8224</v>
      </c>
      <c r="F919" t="s">
        <v>8246</v>
      </c>
      <c r="G919">
        <v>1436981339</v>
      </c>
      <c r="H919">
        <v>1434389339</v>
      </c>
      <c r="I919" t="b">
        <v>0</v>
      </c>
      <c r="J919">
        <v>9</v>
      </c>
      <c r="K919" t="b">
        <v>0</v>
      </c>
      <c r="L919" t="s">
        <v>8284</v>
      </c>
      <c r="M919" s="4">
        <v>3</v>
      </c>
      <c r="N919" s="6">
        <v>65</v>
      </c>
      <c r="O919" t="s">
        <v>8336</v>
      </c>
      <c r="P919" t="s">
        <v>8337</v>
      </c>
      <c r="Q919" s="10">
        <v>42170.728460648148</v>
      </c>
      <c r="R919" s="10">
        <v>42200.728460648148</v>
      </c>
      <c r="S919" s="12">
        <f t="shared" si="14"/>
        <v>30</v>
      </c>
    </row>
    <row r="920" spans="1:19" x14ac:dyDescent="0.3">
      <c r="A920">
        <v>1178</v>
      </c>
      <c r="B920" s="14">
        <v>75000</v>
      </c>
      <c r="C920" s="14">
        <v>5</v>
      </c>
      <c r="D920" s="5" t="s">
        <v>8221</v>
      </c>
      <c r="E920" t="s">
        <v>8224</v>
      </c>
      <c r="F920" t="s">
        <v>8246</v>
      </c>
      <c r="G920">
        <v>1408225452</v>
      </c>
      <c r="H920">
        <v>1405633452</v>
      </c>
      <c r="I920" t="b">
        <v>0</v>
      </c>
      <c r="J920">
        <v>1</v>
      </c>
      <c r="K920" t="b">
        <v>0</v>
      </c>
      <c r="L920" t="s">
        <v>8284</v>
      </c>
      <c r="M920" s="4">
        <v>0</v>
      </c>
      <c r="N920" s="6">
        <v>5</v>
      </c>
      <c r="O920" t="s">
        <v>8336</v>
      </c>
      <c r="P920" t="s">
        <v>8337</v>
      </c>
      <c r="Q920" s="10">
        <v>41837.905694444446</v>
      </c>
      <c r="R920" s="10">
        <v>41867.905694444446</v>
      </c>
      <c r="S920" s="12">
        <f t="shared" si="14"/>
        <v>30</v>
      </c>
    </row>
    <row r="921" spans="1:19" x14ac:dyDescent="0.3">
      <c r="A921">
        <v>1180</v>
      </c>
      <c r="B921" s="14">
        <v>50000</v>
      </c>
      <c r="C921" s="14">
        <v>5875</v>
      </c>
      <c r="D921" s="5" t="s">
        <v>8221</v>
      </c>
      <c r="E921" t="s">
        <v>8224</v>
      </c>
      <c r="F921" t="s">
        <v>8246</v>
      </c>
      <c r="G921">
        <v>1403983314</v>
      </c>
      <c r="H921">
        <v>1400786514</v>
      </c>
      <c r="I921" t="b">
        <v>0</v>
      </c>
      <c r="J921">
        <v>85</v>
      </c>
      <c r="K921" t="b">
        <v>0</v>
      </c>
      <c r="L921" t="s">
        <v>8284</v>
      </c>
      <c r="M921" s="4">
        <v>12</v>
      </c>
      <c r="N921" s="6">
        <v>69.12</v>
      </c>
      <c r="O921" t="s">
        <v>8336</v>
      </c>
      <c r="P921" t="s">
        <v>8337</v>
      </c>
      <c r="Q921" s="10">
        <v>41781.806875000002</v>
      </c>
      <c r="R921" s="10">
        <v>41818.806875000002</v>
      </c>
      <c r="S921" s="12">
        <f t="shared" si="14"/>
        <v>37</v>
      </c>
    </row>
    <row r="922" spans="1:19" x14ac:dyDescent="0.3">
      <c r="A922">
        <v>1181</v>
      </c>
      <c r="B922" s="14">
        <v>50000</v>
      </c>
      <c r="C922" s="14">
        <v>4</v>
      </c>
      <c r="D922" s="5" t="s">
        <v>8221</v>
      </c>
      <c r="E922" t="s">
        <v>8224</v>
      </c>
      <c r="F922" t="s">
        <v>8246</v>
      </c>
      <c r="G922">
        <v>1425197321</v>
      </c>
      <c r="H922">
        <v>1422605321</v>
      </c>
      <c r="I922" t="b">
        <v>0</v>
      </c>
      <c r="J922">
        <v>3</v>
      </c>
      <c r="K922" t="b">
        <v>0</v>
      </c>
      <c r="L922" t="s">
        <v>8284</v>
      </c>
      <c r="M922" s="4">
        <v>0</v>
      </c>
      <c r="N922" s="6">
        <v>1.33</v>
      </c>
      <c r="O922" t="s">
        <v>8336</v>
      </c>
      <c r="P922" t="s">
        <v>8337</v>
      </c>
      <c r="Q922" s="10">
        <v>42034.339363425926</v>
      </c>
      <c r="R922" s="10">
        <v>42064.339363425926</v>
      </c>
      <c r="S922" s="12">
        <f t="shared" si="14"/>
        <v>30</v>
      </c>
    </row>
    <row r="923" spans="1:19" x14ac:dyDescent="0.3">
      <c r="A923">
        <v>1182</v>
      </c>
      <c r="B923" s="14">
        <v>1000</v>
      </c>
      <c r="C923" s="14">
        <v>42</v>
      </c>
      <c r="D923" s="5" t="s">
        <v>8221</v>
      </c>
      <c r="E923" t="s">
        <v>8224</v>
      </c>
      <c r="F923" t="s">
        <v>8246</v>
      </c>
      <c r="G923">
        <v>1484239320</v>
      </c>
      <c r="H923">
        <v>1482609088</v>
      </c>
      <c r="I923" t="b">
        <v>0</v>
      </c>
      <c r="J923">
        <v>4</v>
      </c>
      <c r="K923" t="b">
        <v>0</v>
      </c>
      <c r="L923" t="s">
        <v>8284</v>
      </c>
      <c r="M923" s="4">
        <v>4</v>
      </c>
      <c r="N923" s="6">
        <v>10.5</v>
      </c>
      <c r="O923" t="s">
        <v>8336</v>
      </c>
      <c r="P923" t="s">
        <v>8337</v>
      </c>
      <c r="Q923" s="10">
        <v>42728.827407407407</v>
      </c>
      <c r="R923" s="10">
        <v>42747.695833333331</v>
      </c>
      <c r="S923" s="12">
        <f t="shared" si="14"/>
        <v>19</v>
      </c>
    </row>
    <row r="924" spans="1:19" x14ac:dyDescent="0.3">
      <c r="A924">
        <v>1183</v>
      </c>
      <c r="B924" s="14">
        <v>2500</v>
      </c>
      <c r="C924" s="14">
        <v>100</v>
      </c>
      <c r="D924" s="5" t="s">
        <v>8221</v>
      </c>
      <c r="E924" t="s">
        <v>8224</v>
      </c>
      <c r="F924" t="s">
        <v>8246</v>
      </c>
      <c r="G924">
        <v>1478059140</v>
      </c>
      <c r="H924">
        <v>1476391223</v>
      </c>
      <c r="I924" t="b">
        <v>0</v>
      </c>
      <c r="J924">
        <v>3</v>
      </c>
      <c r="K924" t="b">
        <v>0</v>
      </c>
      <c r="L924" t="s">
        <v>8284</v>
      </c>
      <c r="M924" s="4">
        <v>4</v>
      </c>
      <c r="N924" s="6">
        <v>33.33</v>
      </c>
      <c r="O924" t="s">
        <v>8336</v>
      </c>
      <c r="P924" t="s">
        <v>8337</v>
      </c>
      <c r="Q924" s="10">
        <v>42656.86137731481</v>
      </c>
      <c r="R924" s="10">
        <v>42676.165972222225</v>
      </c>
      <c r="S924" s="12">
        <f t="shared" si="14"/>
        <v>19</v>
      </c>
    </row>
    <row r="925" spans="1:19" x14ac:dyDescent="0.3">
      <c r="A925">
        <v>1185</v>
      </c>
      <c r="B925" s="14">
        <v>12500</v>
      </c>
      <c r="C925" s="14">
        <v>13180</v>
      </c>
      <c r="D925" s="5" t="s">
        <v>8219</v>
      </c>
      <c r="E925" t="s">
        <v>8224</v>
      </c>
      <c r="F925" t="s">
        <v>8246</v>
      </c>
      <c r="G925">
        <v>1433736000</v>
      </c>
      <c r="H925">
        <v>1430945149</v>
      </c>
      <c r="I925" t="b">
        <v>0</v>
      </c>
      <c r="J925">
        <v>111</v>
      </c>
      <c r="K925" t="b">
        <v>1</v>
      </c>
      <c r="L925" t="s">
        <v>8285</v>
      </c>
      <c r="M925" s="4">
        <v>105</v>
      </c>
      <c r="N925" s="6">
        <v>118.74</v>
      </c>
      <c r="O925" t="s">
        <v>8338</v>
      </c>
      <c r="P925" t="s">
        <v>8339</v>
      </c>
      <c r="Q925" s="10">
        <v>42130.865150462967</v>
      </c>
      <c r="R925" s="10">
        <v>42163.166666666672</v>
      </c>
      <c r="S925" s="12">
        <f t="shared" si="14"/>
        <v>32</v>
      </c>
    </row>
    <row r="926" spans="1:19" x14ac:dyDescent="0.3">
      <c r="A926">
        <v>1187</v>
      </c>
      <c r="B926" s="14">
        <v>8750</v>
      </c>
      <c r="C926" s="14">
        <v>9111</v>
      </c>
      <c r="D926" s="5" t="s">
        <v>8219</v>
      </c>
      <c r="E926" t="s">
        <v>8224</v>
      </c>
      <c r="F926" t="s">
        <v>8246</v>
      </c>
      <c r="G926">
        <v>1431885600</v>
      </c>
      <c r="H926">
        <v>1429133323</v>
      </c>
      <c r="I926" t="b">
        <v>0</v>
      </c>
      <c r="J926">
        <v>70</v>
      </c>
      <c r="K926" t="b">
        <v>1</v>
      </c>
      <c r="L926" t="s">
        <v>8285</v>
      </c>
      <c r="M926" s="4">
        <v>104</v>
      </c>
      <c r="N926" s="6">
        <v>130.16</v>
      </c>
      <c r="O926" t="s">
        <v>8338</v>
      </c>
      <c r="P926" t="s">
        <v>8339</v>
      </c>
      <c r="Q926" s="10">
        <v>42109.894942129627</v>
      </c>
      <c r="R926" s="10">
        <v>42141.75</v>
      </c>
      <c r="S926" s="12">
        <f t="shared" si="14"/>
        <v>32</v>
      </c>
    </row>
    <row r="927" spans="1:19" x14ac:dyDescent="0.3">
      <c r="A927">
        <v>1189</v>
      </c>
      <c r="B927" s="14">
        <v>9000</v>
      </c>
      <c r="C927" s="14">
        <v>9700</v>
      </c>
      <c r="D927" s="5" t="s">
        <v>8219</v>
      </c>
      <c r="E927" t="s">
        <v>8224</v>
      </c>
      <c r="F927" t="s">
        <v>8246</v>
      </c>
      <c r="G927">
        <v>1467242995</v>
      </c>
      <c r="H927">
        <v>1465428595</v>
      </c>
      <c r="I927" t="b">
        <v>0</v>
      </c>
      <c r="J927">
        <v>86</v>
      </c>
      <c r="K927" t="b">
        <v>1</v>
      </c>
      <c r="L927" t="s">
        <v>8285</v>
      </c>
      <c r="M927" s="4">
        <v>108</v>
      </c>
      <c r="N927" s="6">
        <v>112.79</v>
      </c>
      <c r="O927" t="s">
        <v>8338</v>
      </c>
      <c r="P927" t="s">
        <v>8339</v>
      </c>
      <c r="Q927" s="10">
        <v>42529.979108796295</v>
      </c>
      <c r="R927" s="10">
        <v>42550.979108796295</v>
      </c>
      <c r="S927" s="12">
        <f t="shared" si="14"/>
        <v>21</v>
      </c>
    </row>
    <row r="928" spans="1:19" x14ac:dyDescent="0.3">
      <c r="A928">
        <v>1190</v>
      </c>
      <c r="B928" s="14">
        <v>500</v>
      </c>
      <c r="C928" s="14">
        <v>675</v>
      </c>
      <c r="D928" s="5" t="s">
        <v>8219</v>
      </c>
      <c r="E928" t="s">
        <v>8224</v>
      </c>
      <c r="F928" t="s">
        <v>8246</v>
      </c>
      <c r="G928">
        <v>1409500725</v>
      </c>
      <c r="H928">
        <v>1406908725</v>
      </c>
      <c r="I928" t="b">
        <v>0</v>
      </c>
      <c r="J928">
        <v>13</v>
      </c>
      <c r="K928" t="b">
        <v>1</v>
      </c>
      <c r="L928" t="s">
        <v>8285</v>
      </c>
      <c r="M928" s="4">
        <v>135</v>
      </c>
      <c r="N928" s="6">
        <v>51.92</v>
      </c>
      <c r="O928" t="s">
        <v>8338</v>
      </c>
      <c r="P928" t="s">
        <v>8339</v>
      </c>
      <c r="Q928" s="10">
        <v>41852.665798611109</v>
      </c>
      <c r="R928" s="10">
        <v>41882.665798611109</v>
      </c>
      <c r="S928" s="12">
        <f t="shared" si="14"/>
        <v>30</v>
      </c>
    </row>
    <row r="929" spans="1:19" x14ac:dyDescent="0.3">
      <c r="A929">
        <v>1191</v>
      </c>
      <c r="B929" s="14">
        <v>2700</v>
      </c>
      <c r="C929" s="14">
        <v>2945</v>
      </c>
      <c r="D929" s="5" t="s">
        <v>8219</v>
      </c>
      <c r="E929" t="s">
        <v>8224</v>
      </c>
      <c r="F929" t="s">
        <v>8246</v>
      </c>
      <c r="G929">
        <v>1458480560</v>
      </c>
      <c r="H929">
        <v>1455892160</v>
      </c>
      <c r="I929" t="b">
        <v>0</v>
      </c>
      <c r="J929">
        <v>33</v>
      </c>
      <c r="K929" t="b">
        <v>1</v>
      </c>
      <c r="L929" t="s">
        <v>8285</v>
      </c>
      <c r="M929" s="4">
        <v>109</v>
      </c>
      <c r="N929" s="6">
        <v>89.24</v>
      </c>
      <c r="O929" t="s">
        <v>8338</v>
      </c>
      <c r="P929" t="s">
        <v>8339</v>
      </c>
      <c r="Q929" s="10">
        <v>42419.603703703702</v>
      </c>
      <c r="R929" s="10">
        <v>42449.562037037031</v>
      </c>
      <c r="S929" s="12">
        <f t="shared" si="14"/>
        <v>30</v>
      </c>
    </row>
    <row r="930" spans="1:19" x14ac:dyDescent="0.3">
      <c r="A930">
        <v>1193</v>
      </c>
      <c r="B930" s="14">
        <v>21000</v>
      </c>
      <c r="C930" s="14">
        <v>21831</v>
      </c>
      <c r="D930" s="5" t="s">
        <v>8219</v>
      </c>
      <c r="E930" t="s">
        <v>8224</v>
      </c>
      <c r="F930" t="s">
        <v>8246</v>
      </c>
      <c r="G930">
        <v>1460223453</v>
      </c>
      <c r="H930">
        <v>1455043053</v>
      </c>
      <c r="I930" t="b">
        <v>0</v>
      </c>
      <c r="J930">
        <v>273</v>
      </c>
      <c r="K930" t="b">
        <v>1</v>
      </c>
      <c r="L930" t="s">
        <v>8285</v>
      </c>
      <c r="M930" s="4">
        <v>104</v>
      </c>
      <c r="N930" s="6">
        <v>79.97</v>
      </c>
      <c r="O930" t="s">
        <v>8338</v>
      </c>
      <c r="P930" t="s">
        <v>8339</v>
      </c>
      <c r="Q930" s="10">
        <v>42409.776076388895</v>
      </c>
      <c r="R930" s="10">
        <v>42469.734409722223</v>
      </c>
      <c r="S930" s="12">
        <f t="shared" si="14"/>
        <v>60</v>
      </c>
    </row>
    <row r="931" spans="1:19" x14ac:dyDescent="0.3">
      <c r="A931">
        <v>1197</v>
      </c>
      <c r="B931" s="14">
        <v>15000</v>
      </c>
      <c r="C931" s="14">
        <v>37994</v>
      </c>
      <c r="D931" s="5" t="s">
        <v>8219</v>
      </c>
      <c r="E931" t="s">
        <v>8224</v>
      </c>
      <c r="F931" t="s">
        <v>8246</v>
      </c>
      <c r="G931">
        <v>1465797540</v>
      </c>
      <c r="H931">
        <v>1463155034</v>
      </c>
      <c r="I931" t="b">
        <v>0</v>
      </c>
      <c r="J931">
        <v>314</v>
      </c>
      <c r="K931" t="b">
        <v>1</v>
      </c>
      <c r="L931" t="s">
        <v>8285</v>
      </c>
      <c r="M931" s="4">
        <v>253</v>
      </c>
      <c r="N931" s="6">
        <v>121</v>
      </c>
      <c r="O931" t="s">
        <v>8338</v>
      </c>
      <c r="P931" t="s">
        <v>8339</v>
      </c>
      <c r="Q931" s="10">
        <v>42503.66474537037</v>
      </c>
      <c r="R931" s="10">
        <v>42534.249305555553</v>
      </c>
      <c r="S931" s="12">
        <f t="shared" si="14"/>
        <v>31</v>
      </c>
    </row>
    <row r="932" spans="1:19" x14ac:dyDescent="0.3">
      <c r="A932">
        <v>1198</v>
      </c>
      <c r="B932" s="14">
        <v>3500</v>
      </c>
      <c r="C932" s="14">
        <v>9121</v>
      </c>
      <c r="D932" s="5" t="s">
        <v>8219</v>
      </c>
      <c r="E932" t="s">
        <v>8224</v>
      </c>
      <c r="F932" t="s">
        <v>8246</v>
      </c>
      <c r="G932">
        <v>1451530800</v>
      </c>
      <c r="H932">
        <v>1448463086</v>
      </c>
      <c r="I932" t="b">
        <v>0</v>
      </c>
      <c r="J932">
        <v>167</v>
      </c>
      <c r="K932" t="b">
        <v>1</v>
      </c>
      <c r="L932" t="s">
        <v>8285</v>
      </c>
      <c r="M932" s="4">
        <v>261</v>
      </c>
      <c r="N932" s="6">
        <v>54.62</v>
      </c>
      <c r="O932" t="s">
        <v>8338</v>
      </c>
      <c r="P932" t="s">
        <v>8339</v>
      </c>
      <c r="Q932" s="10">
        <v>42333.619050925925</v>
      </c>
      <c r="R932" s="10">
        <v>42369.125</v>
      </c>
      <c r="S932" s="12">
        <f t="shared" si="14"/>
        <v>36</v>
      </c>
    </row>
    <row r="933" spans="1:19" x14ac:dyDescent="0.3">
      <c r="A933">
        <v>1200</v>
      </c>
      <c r="B933" s="14">
        <v>4800</v>
      </c>
      <c r="C933" s="14">
        <v>6029</v>
      </c>
      <c r="D933" s="5" t="s">
        <v>8219</v>
      </c>
      <c r="E933" t="s">
        <v>8224</v>
      </c>
      <c r="F933" t="s">
        <v>8246</v>
      </c>
      <c r="G933">
        <v>1429183656</v>
      </c>
      <c r="H933">
        <v>1427369256</v>
      </c>
      <c r="I933" t="b">
        <v>0</v>
      </c>
      <c r="J933">
        <v>103</v>
      </c>
      <c r="K933" t="b">
        <v>1</v>
      </c>
      <c r="L933" t="s">
        <v>8285</v>
      </c>
      <c r="M933" s="4">
        <v>126</v>
      </c>
      <c r="N933" s="6">
        <v>58.53</v>
      </c>
      <c r="O933" t="s">
        <v>8338</v>
      </c>
      <c r="P933" t="s">
        <v>8339</v>
      </c>
      <c r="Q933" s="10">
        <v>42089.477500000001</v>
      </c>
      <c r="R933" s="10">
        <v>42110.477500000001</v>
      </c>
      <c r="S933" s="12">
        <f t="shared" si="14"/>
        <v>21</v>
      </c>
    </row>
    <row r="934" spans="1:19" x14ac:dyDescent="0.3">
      <c r="A934">
        <v>1203</v>
      </c>
      <c r="B934" s="14">
        <v>16300</v>
      </c>
      <c r="C934" s="14">
        <v>16700</v>
      </c>
      <c r="D934" s="5" t="s">
        <v>8219</v>
      </c>
      <c r="E934" t="s">
        <v>8224</v>
      </c>
      <c r="F934" t="s">
        <v>8246</v>
      </c>
      <c r="G934">
        <v>1433083527</v>
      </c>
      <c r="H934">
        <v>1430491527</v>
      </c>
      <c r="I934" t="b">
        <v>0</v>
      </c>
      <c r="J934">
        <v>101</v>
      </c>
      <c r="K934" t="b">
        <v>1</v>
      </c>
      <c r="L934" t="s">
        <v>8285</v>
      </c>
      <c r="M934" s="4">
        <v>102</v>
      </c>
      <c r="N934" s="6">
        <v>165.35</v>
      </c>
      <c r="O934" t="s">
        <v>8338</v>
      </c>
      <c r="P934" t="s">
        <v>8339</v>
      </c>
      <c r="Q934" s="10">
        <v>42125.614895833336</v>
      </c>
      <c r="R934" s="10">
        <v>42155.614895833336</v>
      </c>
      <c r="S934" s="12">
        <f t="shared" si="14"/>
        <v>30</v>
      </c>
    </row>
    <row r="935" spans="1:19" x14ac:dyDescent="0.3">
      <c r="A935">
        <v>1204</v>
      </c>
      <c r="B935" s="14">
        <v>13000</v>
      </c>
      <c r="C935" s="14">
        <v>13383</v>
      </c>
      <c r="D935" s="5" t="s">
        <v>8219</v>
      </c>
      <c r="E935" t="s">
        <v>8224</v>
      </c>
      <c r="F935" t="s">
        <v>8246</v>
      </c>
      <c r="G935">
        <v>1449205200</v>
      </c>
      <c r="H935">
        <v>1445363833</v>
      </c>
      <c r="I935" t="b">
        <v>0</v>
      </c>
      <c r="J935">
        <v>57</v>
      </c>
      <c r="K935" t="b">
        <v>1</v>
      </c>
      <c r="L935" t="s">
        <v>8285</v>
      </c>
      <c r="M935" s="4">
        <v>103</v>
      </c>
      <c r="N935" s="6">
        <v>234.79</v>
      </c>
      <c r="O935" t="s">
        <v>8338</v>
      </c>
      <c r="P935" t="s">
        <v>8339</v>
      </c>
      <c r="Q935" s="10">
        <v>42297.748067129629</v>
      </c>
      <c r="R935" s="10">
        <v>42342.208333333328</v>
      </c>
      <c r="S935" s="12">
        <f t="shared" si="14"/>
        <v>44</v>
      </c>
    </row>
    <row r="936" spans="1:19" x14ac:dyDescent="0.3">
      <c r="A936">
        <v>1208</v>
      </c>
      <c r="B936" s="14">
        <v>10000</v>
      </c>
      <c r="C936" s="14">
        <v>15530</v>
      </c>
      <c r="D936" s="5" t="s">
        <v>8219</v>
      </c>
      <c r="E936" t="s">
        <v>8224</v>
      </c>
      <c r="F936" t="s">
        <v>8246</v>
      </c>
      <c r="G936">
        <v>1458835264</v>
      </c>
      <c r="H936">
        <v>1456246864</v>
      </c>
      <c r="I936" t="b">
        <v>0</v>
      </c>
      <c r="J936">
        <v>75</v>
      </c>
      <c r="K936" t="b">
        <v>1</v>
      </c>
      <c r="L936" t="s">
        <v>8285</v>
      </c>
      <c r="M936" s="4">
        <v>155</v>
      </c>
      <c r="N936" s="6">
        <v>207.07</v>
      </c>
      <c r="O936" t="s">
        <v>8338</v>
      </c>
      <c r="P936" t="s">
        <v>8339</v>
      </c>
      <c r="Q936" s="10">
        <v>42423.709074074075</v>
      </c>
      <c r="R936" s="10">
        <v>42453.667407407411</v>
      </c>
      <c r="S936" s="12">
        <f t="shared" si="14"/>
        <v>30</v>
      </c>
    </row>
    <row r="937" spans="1:19" x14ac:dyDescent="0.3">
      <c r="A937">
        <v>1209</v>
      </c>
      <c r="B937" s="14">
        <v>6000</v>
      </c>
      <c r="C937" s="14">
        <v>6360</v>
      </c>
      <c r="D937" s="5" t="s">
        <v>8219</v>
      </c>
      <c r="E937" t="s">
        <v>8224</v>
      </c>
      <c r="F937" t="s">
        <v>8246</v>
      </c>
      <c r="G937">
        <v>1488053905</v>
      </c>
      <c r="H937">
        <v>1485461905</v>
      </c>
      <c r="I937" t="b">
        <v>0</v>
      </c>
      <c r="J937">
        <v>46</v>
      </c>
      <c r="K937" t="b">
        <v>1</v>
      </c>
      <c r="L937" t="s">
        <v>8285</v>
      </c>
      <c r="M937" s="4">
        <v>106</v>
      </c>
      <c r="N937" s="6">
        <v>138.26</v>
      </c>
      <c r="O937" t="s">
        <v>8338</v>
      </c>
      <c r="P937" t="s">
        <v>8339</v>
      </c>
      <c r="Q937" s="10">
        <v>42761.846122685187</v>
      </c>
      <c r="R937" s="10">
        <v>42791.846122685187</v>
      </c>
      <c r="S937" s="12">
        <f t="shared" si="14"/>
        <v>30</v>
      </c>
    </row>
    <row r="938" spans="1:19" x14ac:dyDescent="0.3">
      <c r="A938">
        <v>1212</v>
      </c>
      <c r="B938" s="14">
        <v>2500</v>
      </c>
      <c r="C938" s="14">
        <v>3226</v>
      </c>
      <c r="D938" s="5" t="s">
        <v>8219</v>
      </c>
      <c r="E938" t="s">
        <v>8224</v>
      </c>
      <c r="F938" t="s">
        <v>8246</v>
      </c>
      <c r="G938">
        <v>1448586000</v>
      </c>
      <c r="H938">
        <v>1447195695</v>
      </c>
      <c r="I938" t="b">
        <v>0</v>
      </c>
      <c r="J938">
        <v>83</v>
      </c>
      <c r="K938" t="b">
        <v>1</v>
      </c>
      <c r="L938" t="s">
        <v>8285</v>
      </c>
      <c r="M938" s="4">
        <v>129</v>
      </c>
      <c r="N938" s="6">
        <v>38.869999999999997</v>
      </c>
      <c r="O938" t="s">
        <v>8338</v>
      </c>
      <c r="P938" t="s">
        <v>8339</v>
      </c>
      <c r="Q938" s="10">
        <v>42318.950173611112</v>
      </c>
      <c r="R938" s="10">
        <v>42335.041666666672</v>
      </c>
      <c r="S938" s="12">
        <f t="shared" si="14"/>
        <v>16</v>
      </c>
    </row>
    <row r="939" spans="1:19" x14ac:dyDescent="0.3">
      <c r="A939">
        <v>1214</v>
      </c>
      <c r="B939" s="14">
        <v>2000</v>
      </c>
      <c r="C939" s="14">
        <v>2636</v>
      </c>
      <c r="D939" s="5" t="s">
        <v>8219</v>
      </c>
      <c r="E939" t="s">
        <v>8224</v>
      </c>
      <c r="F939" t="s">
        <v>8246</v>
      </c>
      <c r="G939">
        <v>1433880605</v>
      </c>
      <c r="H939">
        <v>1428696605</v>
      </c>
      <c r="I939" t="b">
        <v>0</v>
      </c>
      <c r="J939">
        <v>25</v>
      </c>
      <c r="K939" t="b">
        <v>1</v>
      </c>
      <c r="L939" t="s">
        <v>8285</v>
      </c>
      <c r="M939" s="4">
        <v>132</v>
      </c>
      <c r="N939" s="6">
        <v>105.44</v>
      </c>
      <c r="O939" t="s">
        <v>8338</v>
      </c>
      <c r="P939" t="s">
        <v>8339</v>
      </c>
      <c r="Q939" s="10">
        <v>42104.840335648143</v>
      </c>
      <c r="R939" s="10">
        <v>42164.840335648143</v>
      </c>
      <c r="S939" s="12">
        <f t="shared" si="14"/>
        <v>60</v>
      </c>
    </row>
    <row r="940" spans="1:19" x14ac:dyDescent="0.3">
      <c r="A940">
        <v>1215</v>
      </c>
      <c r="B940" s="14">
        <v>5000</v>
      </c>
      <c r="C940" s="14">
        <v>39304.01</v>
      </c>
      <c r="D940" s="5" t="s">
        <v>8219</v>
      </c>
      <c r="E940" t="s">
        <v>8224</v>
      </c>
      <c r="F940" t="s">
        <v>8246</v>
      </c>
      <c r="G940">
        <v>1401487756</v>
      </c>
      <c r="H940">
        <v>1398895756</v>
      </c>
      <c r="I940" t="b">
        <v>0</v>
      </c>
      <c r="J940">
        <v>549</v>
      </c>
      <c r="K940" t="b">
        <v>1</v>
      </c>
      <c r="L940" t="s">
        <v>8285</v>
      </c>
      <c r="M940" s="4">
        <v>786</v>
      </c>
      <c r="N940" s="6">
        <v>71.59</v>
      </c>
      <c r="O940" t="s">
        <v>8338</v>
      </c>
      <c r="P940" t="s">
        <v>8339</v>
      </c>
      <c r="Q940" s="10">
        <v>41759.923101851848</v>
      </c>
      <c r="R940" s="10">
        <v>41789.923101851848</v>
      </c>
      <c r="S940" s="12">
        <f t="shared" si="14"/>
        <v>30</v>
      </c>
    </row>
    <row r="941" spans="1:19" x14ac:dyDescent="0.3">
      <c r="A941">
        <v>1216</v>
      </c>
      <c r="B941" s="14">
        <v>14000</v>
      </c>
      <c r="C941" s="14">
        <v>20398</v>
      </c>
      <c r="D941" s="5" t="s">
        <v>8219</v>
      </c>
      <c r="E941" t="s">
        <v>8224</v>
      </c>
      <c r="F941" t="s">
        <v>8246</v>
      </c>
      <c r="G941">
        <v>1443826980</v>
      </c>
      <c r="H941">
        <v>1441032457</v>
      </c>
      <c r="I941" t="b">
        <v>0</v>
      </c>
      <c r="J941">
        <v>222</v>
      </c>
      <c r="K941" t="b">
        <v>1</v>
      </c>
      <c r="L941" t="s">
        <v>8285</v>
      </c>
      <c r="M941" s="4">
        <v>146</v>
      </c>
      <c r="N941" s="6">
        <v>91.88</v>
      </c>
      <c r="O941" t="s">
        <v>8338</v>
      </c>
      <c r="P941" t="s">
        <v>8339</v>
      </c>
      <c r="Q941" s="10">
        <v>42247.616400462968</v>
      </c>
      <c r="R941" s="10">
        <v>42279.960416666669</v>
      </c>
      <c r="S941" s="12">
        <f t="shared" si="14"/>
        <v>32</v>
      </c>
    </row>
    <row r="942" spans="1:19" x14ac:dyDescent="0.3">
      <c r="A942">
        <v>1217</v>
      </c>
      <c r="B942" s="14">
        <v>26500</v>
      </c>
      <c r="C942" s="14">
        <v>27189</v>
      </c>
      <c r="D942" s="5" t="s">
        <v>8219</v>
      </c>
      <c r="E942" t="s">
        <v>8224</v>
      </c>
      <c r="F942" t="s">
        <v>8246</v>
      </c>
      <c r="G942">
        <v>1468524340</v>
      </c>
      <c r="H942">
        <v>1465932340</v>
      </c>
      <c r="I942" t="b">
        <v>0</v>
      </c>
      <c r="J942">
        <v>183</v>
      </c>
      <c r="K942" t="b">
        <v>1</v>
      </c>
      <c r="L942" t="s">
        <v>8285</v>
      </c>
      <c r="M942" s="4">
        <v>103</v>
      </c>
      <c r="N942" s="6">
        <v>148.57</v>
      </c>
      <c r="O942" t="s">
        <v>8338</v>
      </c>
      <c r="P942" t="s">
        <v>8339</v>
      </c>
      <c r="Q942" s="10">
        <v>42535.809490740736</v>
      </c>
      <c r="R942" s="10">
        <v>42565.809490740736</v>
      </c>
      <c r="S942" s="12">
        <f t="shared" si="14"/>
        <v>30</v>
      </c>
    </row>
    <row r="943" spans="1:19" x14ac:dyDescent="0.3">
      <c r="A943">
        <v>1218</v>
      </c>
      <c r="B943" s="14">
        <v>9000</v>
      </c>
      <c r="C943" s="14">
        <v>15505</v>
      </c>
      <c r="D943" s="5" t="s">
        <v>8219</v>
      </c>
      <c r="E943" t="s">
        <v>8224</v>
      </c>
      <c r="F943" t="s">
        <v>8246</v>
      </c>
      <c r="G943">
        <v>1446346800</v>
      </c>
      <c r="H943">
        <v>1443714800</v>
      </c>
      <c r="I943" t="b">
        <v>0</v>
      </c>
      <c r="J943">
        <v>89</v>
      </c>
      <c r="K943" t="b">
        <v>1</v>
      </c>
      <c r="L943" t="s">
        <v>8285</v>
      </c>
      <c r="M943" s="4">
        <v>172</v>
      </c>
      <c r="N943" s="6">
        <v>174.21</v>
      </c>
      <c r="O943" t="s">
        <v>8338</v>
      </c>
      <c r="P943" t="s">
        <v>8339</v>
      </c>
      <c r="Q943" s="10">
        <v>42278.662037037036</v>
      </c>
      <c r="R943" s="10">
        <v>42309.125</v>
      </c>
      <c r="S943" s="12">
        <f t="shared" si="14"/>
        <v>30</v>
      </c>
    </row>
    <row r="944" spans="1:19" x14ac:dyDescent="0.3">
      <c r="A944">
        <v>1219</v>
      </c>
      <c r="B944" s="14">
        <v>16350</v>
      </c>
      <c r="C944" s="14">
        <v>26024</v>
      </c>
      <c r="D944" s="5" t="s">
        <v>8219</v>
      </c>
      <c r="E944" t="s">
        <v>8224</v>
      </c>
      <c r="F944" t="s">
        <v>8246</v>
      </c>
      <c r="G944">
        <v>1476961513</v>
      </c>
      <c r="H944">
        <v>1474369513</v>
      </c>
      <c r="I944" t="b">
        <v>0</v>
      </c>
      <c r="J944">
        <v>253</v>
      </c>
      <c r="K944" t="b">
        <v>1</v>
      </c>
      <c r="L944" t="s">
        <v>8285</v>
      </c>
      <c r="M944" s="4">
        <v>159</v>
      </c>
      <c r="N944" s="6">
        <v>102.86</v>
      </c>
      <c r="O944" t="s">
        <v>8338</v>
      </c>
      <c r="P944" t="s">
        <v>8339</v>
      </c>
      <c r="Q944" s="10">
        <v>42633.461956018517</v>
      </c>
      <c r="R944" s="10">
        <v>42663.461956018517</v>
      </c>
      <c r="S944" s="12">
        <f t="shared" si="14"/>
        <v>30</v>
      </c>
    </row>
    <row r="945" spans="1:19" x14ac:dyDescent="0.3">
      <c r="A945">
        <v>1223</v>
      </c>
      <c r="B945" s="14">
        <v>19800</v>
      </c>
      <c r="C945" s="14">
        <v>22197</v>
      </c>
      <c r="D945" s="5" t="s">
        <v>8219</v>
      </c>
      <c r="E945" t="s">
        <v>8224</v>
      </c>
      <c r="F945" t="s">
        <v>8246</v>
      </c>
      <c r="G945">
        <v>1478754909</v>
      </c>
      <c r="H945">
        <v>1476159309</v>
      </c>
      <c r="I945" t="b">
        <v>0</v>
      </c>
      <c r="J945">
        <v>191</v>
      </c>
      <c r="K945" t="b">
        <v>1</v>
      </c>
      <c r="L945" t="s">
        <v>8285</v>
      </c>
      <c r="M945" s="4">
        <v>112</v>
      </c>
      <c r="N945" s="6">
        <v>116.21</v>
      </c>
      <c r="O945" t="s">
        <v>8338</v>
      </c>
      <c r="P945" t="s">
        <v>8339</v>
      </c>
      <c r="Q945" s="10">
        <v>42654.177187499998</v>
      </c>
      <c r="R945" s="10">
        <v>42684.218854166669</v>
      </c>
      <c r="S945" s="12">
        <f t="shared" si="14"/>
        <v>30</v>
      </c>
    </row>
    <row r="946" spans="1:19" x14ac:dyDescent="0.3">
      <c r="A946">
        <v>1224</v>
      </c>
      <c r="B946" s="14">
        <v>15000</v>
      </c>
      <c r="C946" s="14">
        <v>1060</v>
      </c>
      <c r="D946" s="5" t="s">
        <v>8220</v>
      </c>
      <c r="E946" t="s">
        <v>8224</v>
      </c>
      <c r="F946" t="s">
        <v>8246</v>
      </c>
      <c r="G946">
        <v>1402060302</v>
      </c>
      <c r="H946">
        <v>1396876302</v>
      </c>
      <c r="I946" t="b">
        <v>0</v>
      </c>
      <c r="J946">
        <v>18</v>
      </c>
      <c r="K946" t="b">
        <v>0</v>
      </c>
      <c r="L946" t="s">
        <v>8286</v>
      </c>
      <c r="M946" s="4">
        <v>7</v>
      </c>
      <c r="N946" s="6">
        <v>58.89</v>
      </c>
      <c r="O946" t="s">
        <v>8325</v>
      </c>
      <c r="P946" t="s">
        <v>8340</v>
      </c>
      <c r="Q946" s="10">
        <v>41736.549791666665</v>
      </c>
      <c r="R946" s="10">
        <v>41796.549791666665</v>
      </c>
      <c r="S946" s="12">
        <f t="shared" si="14"/>
        <v>60</v>
      </c>
    </row>
    <row r="947" spans="1:19" x14ac:dyDescent="0.3">
      <c r="A947">
        <v>1225</v>
      </c>
      <c r="B947" s="14">
        <v>3000</v>
      </c>
      <c r="C947" s="14">
        <v>132</v>
      </c>
      <c r="D947" s="5" t="s">
        <v>8220</v>
      </c>
      <c r="E947" t="s">
        <v>8224</v>
      </c>
      <c r="F947" t="s">
        <v>8246</v>
      </c>
      <c r="G947">
        <v>1382478278</v>
      </c>
      <c r="H947">
        <v>1377294278</v>
      </c>
      <c r="I947" t="b">
        <v>0</v>
      </c>
      <c r="J947">
        <v>3</v>
      </c>
      <c r="K947" t="b">
        <v>0</v>
      </c>
      <c r="L947" t="s">
        <v>8286</v>
      </c>
      <c r="M947" s="4">
        <v>4</v>
      </c>
      <c r="N947" s="6">
        <v>44</v>
      </c>
      <c r="O947" t="s">
        <v>8325</v>
      </c>
      <c r="P947" t="s">
        <v>8340</v>
      </c>
      <c r="Q947" s="10">
        <v>41509.905995370369</v>
      </c>
      <c r="R947" s="10">
        <v>41569.905995370369</v>
      </c>
      <c r="S947" s="12">
        <f t="shared" si="14"/>
        <v>60</v>
      </c>
    </row>
    <row r="948" spans="1:19" x14ac:dyDescent="0.3">
      <c r="A948">
        <v>1226</v>
      </c>
      <c r="B948" s="14">
        <v>50000</v>
      </c>
      <c r="C948" s="14">
        <v>1937</v>
      </c>
      <c r="D948" s="5" t="s">
        <v>8220</v>
      </c>
      <c r="E948" t="s">
        <v>8224</v>
      </c>
      <c r="F948" t="s">
        <v>8246</v>
      </c>
      <c r="G948">
        <v>1398042000</v>
      </c>
      <c r="H948">
        <v>1395089981</v>
      </c>
      <c r="I948" t="b">
        <v>0</v>
      </c>
      <c r="J948">
        <v>40</v>
      </c>
      <c r="K948" t="b">
        <v>0</v>
      </c>
      <c r="L948" t="s">
        <v>8286</v>
      </c>
      <c r="M948" s="4">
        <v>4</v>
      </c>
      <c r="N948" s="6">
        <v>48.43</v>
      </c>
      <c r="O948" t="s">
        <v>8325</v>
      </c>
      <c r="P948" t="s">
        <v>8340</v>
      </c>
      <c r="Q948" s="10">
        <v>41715.874780092592</v>
      </c>
      <c r="R948" s="10">
        <v>41750.041666666664</v>
      </c>
      <c r="S948" s="12">
        <f t="shared" si="14"/>
        <v>34</v>
      </c>
    </row>
    <row r="949" spans="1:19" x14ac:dyDescent="0.3">
      <c r="A949">
        <v>1227</v>
      </c>
      <c r="B949" s="14">
        <v>2000</v>
      </c>
      <c r="C949" s="14">
        <v>0</v>
      </c>
      <c r="D949" s="5" t="s">
        <v>8220</v>
      </c>
      <c r="E949" t="s">
        <v>8224</v>
      </c>
      <c r="F949" t="s">
        <v>8246</v>
      </c>
      <c r="G949">
        <v>1407394800</v>
      </c>
      <c r="H949">
        <v>1404770616</v>
      </c>
      <c r="I949" t="b">
        <v>0</v>
      </c>
      <c r="J949">
        <v>0</v>
      </c>
      <c r="K949" t="b">
        <v>0</v>
      </c>
      <c r="L949" t="s">
        <v>8286</v>
      </c>
      <c r="M949" s="4">
        <v>0</v>
      </c>
      <c r="N949" s="6">
        <v>0</v>
      </c>
      <c r="O949" t="s">
        <v>8325</v>
      </c>
      <c r="P949" t="s">
        <v>8340</v>
      </c>
      <c r="Q949" s="10">
        <v>41827.919166666667</v>
      </c>
      <c r="R949" s="10">
        <v>41858.291666666664</v>
      </c>
      <c r="S949" s="12">
        <f t="shared" si="14"/>
        <v>30</v>
      </c>
    </row>
    <row r="950" spans="1:19" x14ac:dyDescent="0.3">
      <c r="A950">
        <v>1228</v>
      </c>
      <c r="B950" s="14">
        <v>5000</v>
      </c>
      <c r="C950" s="14">
        <v>1465</v>
      </c>
      <c r="D950" s="5" t="s">
        <v>8220</v>
      </c>
      <c r="E950" t="s">
        <v>8224</v>
      </c>
      <c r="F950" t="s">
        <v>8246</v>
      </c>
      <c r="G950">
        <v>1317231008</v>
      </c>
      <c r="H950">
        <v>1312047008</v>
      </c>
      <c r="I950" t="b">
        <v>0</v>
      </c>
      <c r="J950">
        <v>24</v>
      </c>
      <c r="K950" t="b">
        <v>0</v>
      </c>
      <c r="L950" t="s">
        <v>8286</v>
      </c>
      <c r="M950" s="4">
        <v>29</v>
      </c>
      <c r="N950" s="6">
        <v>61.04</v>
      </c>
      <c r="O950" t="s">
        <v>8325</v>
      </c>
      <c r="P950" t="s">
        <v>8340</v>
      </c>
      <c r="Q950" s="10">
        <v>40754.729259259257</v>
      </c>
      <c r="R950" s="10">
        <v>40814.729259259257</v>
      </c>
      <c r="S950" s="12">
        <f t="shared" si="14"/>
        <v>60</v>
      </c>
    </row>
    <row r="951" spans="1:19" x14ac:dyDescent="0.3">
      <c r="A951">
        <v>1229</v>
      </c>
      <c r="B951" s="14">
        <v>2750</v>
      </c>
      <c r="C951" s="14">
        <v>25</v>
      </c>
      <c r="D951" s="5" t="s">
        <v>8220</v>
      </c>
      <c r="E951" t="s">
        <v>8224</v>
      </c>
      <c r="F951" t="s">
        <v>8246</v>
      </c>
      <c r="G951">
        <v>1334592000</v>
      </c>
      <c r="H951">
        <v>1331982127</v>
      </c>
      <c r="I951" t="b">
        <v>0</v>
      </c>
      <c r="J951">
        <v>1</v>
      </c>
      <c r="K951" t="b">
        <v>0</v>
      </c>
      <c r="L951" t="s">
        <v>8286</v>
      </c>
      <c r="M951" s="4">
        <v>1</v>
      </c>
      <c r="N951" s="6">
        <v>25</v>
      </c>
      <c r="O951" t="s">
        <v>8325</v>
      </c>
      <c r="P951" t="s">
        <v>8340</v>
      </c>
      <c r="Q951" s="10">
        <v>40985.459803240738</v>
      </c>
      <c r="R951" s="10">
        <v>41015.666666666664</v>
      </c>
      <c r="S951" s="12">
        <f t="shared" si="14"/>
        <v>30</v>
      </c>
    </row>
    <row r="952" spans="1:19" x14ac:dyDescent="0.3">
      <c r="A952">
        <v>1230</v>
      </c>
      <c r="B952" s="14">
        <v>500000</v>
      </c>
      <c r="C952" s="14">
        <v>0</v>
      </c>
      <c r="D952" s="5" t="s">
        <v>8220</v>
      </c>
      <c r="E952" t="s">
        <v>8224</v>
      </c>
      <c r="F952" t="s">
        <v>8246</v>
      </c>
      <c r="G952">
        <v>1298589630</v>
      </c>
      <c r="H952">
        <v>1295997630</v>
      </c>
      <c r="I952" t="b">
        <v>0</v>
      </c>
      <c r="J952">
        <v>0</v>
      </c>
      <c r="K952" t="b">
        <v>0</v>
      </c>
      <c r="L952" t="s">
        <v>8286</v>
      </c>
      <c r="M952" s="4">
        <v>0</v>
      </c>
      <c r="N952" s="6">
        <v>0</v>
      </c>
      <c r="O952" t="s">
        <v>8325</v>
      </c>
      <c r="P952" t="s">
        <v>8340</v>
      </c>
      <c r="Q952" s="10">
        <v>40568.972569444442</v>
      </c>
      <c r="R952" s="10">
        <v>40598.972569444442</v>
      </c>
      <c r="S952" s="12">
        <f t="shared" si="14"/>
        <v>30</v>
      </c>
    </row>
    <row r="953" spans="1:19" x14ac:dyDescent="0.3">
      <c r="A953">
        <v>1231</v>
      </c>
      <c r="B953" s="14">
        <v>5000</v>
      </c>
      <c r="C953" s="14">
        <v>0</v>
      </c>
      <c r="D953" s="5" t="s">
        <v>8220</v>
      </c>
      <c r="E953" t="s">
        <v>8224</v>
      </c>
      <c r="F953" t="s">
        <v>8246</v>
      </c>
      <c r="G953">
        <v>1440723600</v>
      </c>
      <c r="H953">
        <v>1436394968</v>
      </c>
      <c r="I953" t="b">
        <v>0</v>
      </c>
      <c r="J953">
        <v>0</v>
      </c>
      <c r="K953" t="b">
        <v>0</v>
      </c>
      <c r="L953" t="s">
        <v>8286</v>
      </c>
      <c r="M953" s="4">
        <v>0</v>
      </c>
      <c r="N953" s="6">
        <v>0</v>
      </c>
      <c r="O953" t="s">
        <v>8325</v>
      </c>
      <c r="P953" t="s">
        <v>8340</v>
      </c>
      <c r="Q953" s="10">
        <v>42193.941759259258</v>
      </c>
      <c r="R953" s="10">
        <v>42244.041666666672</v>
      </c>
      <c r="S953" s="12">
        <f t="shared" si="14"/>
        <v>50</v>
      </c>
    </row>
    <row r="954" spans="1:19" x14ac:dyDescent="0.3">
      <c r="A954">
        <v>1232</v>
      </c>
      <c r="B954" s="14">
        <v>5000</v>
      </c>
      <c r="C954" s="14">
        <v>40</v>
      </c>
      <c r="D954" s="5" t="s">
        <v>8220</v>
      </c>
      <c r="E954" t="s">
        <v>8224</v>
      </c>
      <c r="F954" t="s">
        <v>8246</v>
      </c>
      <c r="G954">
        <v>1381090870</v>
      </c>
      <c r="H954">
        <v>1377030070</v>
      </c>
      <c r="I954" t="b">
        <v>0</v>
      </c>
      <c r="J954">
        <v>1</v>
      </c>
      <c r="K954" t="b">
        <v>0</v>
      </c>
      <c r="L954" t="s">
        <v>8286</v>
      </c>
      <c r="M954" s="4">
        <v>1</v>
      </c>
      <c r="N954" s="6">
        <v>40</v>
      </c>
      <c r="O954" t="s">
        <v>8325</v>
      </c>
      <c r="P954" t="s">
        <v>8340</v>
      </c>
      <c r="Q954" s="10">
        <v>41506.848032407412</v>
      </c>
      <c r="R954" s="10">
        <v>41553.848032407412</v>
      </c>
      <c r="S954" s="12">
        <f t="shared" si="14"/>
        <v>47</v>
      </c>
    </row>
    <row r="955" spans="1:19" x14ac:dyDescent="0.3">
      <c r="A955">
        <v>1233</v>
      </c>
      <c r="B955" s="14">
        <v>1000</v>
      </c>
      <c r="C955" s="14">
        <v>116</v>
      </c>
      <c r="D955" s="5" t="s">
        <v>8220</v>
      </c>
      <c r="E955" t="s">
        <v>8224</v>
      </c>
      <c r="F955" t="s">
        <v>8246</v>
      </c>
      <c r="G955">
        <v>1329864374</v>
      </c>
      <c r="H955">
        <v>1328049974</v>
      </c>
      <c r="I955" t="b">
        <v>0</v>
      </c>
      <c r="J955">
        <v>6</v>
      </c>
      <c r="K955" t="b">
        <v>0</v>
      </c>
      <c r="L955" t="s">
        <v>8286</v>
      </c>
      <c r="M955" s="4">
        <v>12</v>
      </c>
      <c r="N955" s="6">
        <v>19.329999999999998</v>
      </c>
      <c r="O955" t="s">
        <v>8325</v>
      </c>
      <c r="P955" t="s">
        <v>8340</v>
      </c>
      <c r="Q955" s="10">
        <v>40939.948773148149</v>
      </c>
      <c r="R955" s="10">
        <v>40960.948773148149</v>
      </c>
      <c r="S955" s="12">
        <f t="shared" si="14"/>
        <v>21</v>
      </c>
    </row>
    <row r="956" spans="1:19" x14ac:dyDescent="0.3">
      <c r="A956">
        <v>1235</v>
      </c>
      <c r="B956" s="14">
        <v>7534</v>
      </c>
      <c r="C956" s="14">
        <v>210</v>
      </c>
      <c r="D956" s="5" t="s">
        <v>8220</v>
      </c>
      <c r="E956" t="s">
        <v>8224</v>
      </c>
      <c r="F956" t="s">
        <v>8246</v>
      </c>
      <c r="G956">
        <v>1387077299</v>
      </c>
      <c r="H956">
        <v>1383621299</v>
      </c>
      <c r="I956" t="b">
        <v>0</v>
      </c>
      <c r="J956">
        <v>6</v>
      </c>
      <c r="K956" t="b">
        <v>0</v>
      </c>
      <c r="L956" t="s">
        <v>8286</v>
      </c>
      <c r="M956" s="4">
        <v>3</v>
      </c>
      <c r="N956" s="6">
        <v>35</v>
      </c>
      <c r="O956" t="s">
        <v>8325</v>
      </c>
      <c r="P956" t="s">
        <v>8340</v>
      </c>
      <c r="Q956" s="10">
        <v>41583.135405092595</v>
      </c>
      <c r="R956" s="10">
        <v>41623.135405092595</v>
      </c>
      <c r="S956" s="12">
        <f t="shared" si="14"/>
        <v>40</v>
      </c>
    </row>
    <row r="957" spans="1:19" x14ac:dyDescent="0.3">
      <c r="A957">
        <v>1236</v>
      </c>
      <c r="B957" s="14">
        <v>2500</v>
      </c>
      <c r="C957" s="14">
        <v>0</v>
      </c>
      <c r="D957" s="5" t="s">
        <v>8220</v>
      </c>
      <c r="E957" t="s">
        <v>8224</v>
      </c>
      <c r="F957" t="s">
        <v>8246</v>
      </c>
      <c r="G957">
        <v>1343491200</v>
      </c>
      <c r="H957">
        <v>1342801164</v>
      </c>
      <c r="I957" t="b">
        <v>0</v>
      </c>
      <c r="J957">
        <v>0</v>
      </c>
      <c r="K957" t="b">
        <v>0</v>
      </c>
      <c r="L957" t="s">
        <v>8286</v>
      </c>
      <c r="M957" s="4">
        <v>0</v>
      </c>
      <c r="N957" s="6">
        <v>0</v>
      </c>
      <c r="O957" t="s">
        <v>8325</v>
      </c>
      <c r="P957" t="s">
        <v>8340</v>
      </c>
      <c r="Q957" s="10">
        <v>41110.680138888885</v>
      </c>
      <c r="R957" s="10">
        <v>41118.666666666664</v>
      </c>
      <c r="S957" s="12">
        <f t="shared" si="14"/>
        <v>8</v>
      </c>
    </row>
    <row r="958" spans="1:19" x14ac:dyDescent="0.3">
      <c r="A958">
        <v>1237</v>
      </c>
      <c r="B958" s="14">
        <v>25000</v>
      </c>
      <c r="C958" s="14">
        <v>0</v>
      </c>
      <c r="D958" s="5" t="s">
        <v>8220</v>
      </c>
      <c r="E958" t="s">
        <v>8224</v>
      </c>
      <c r="F958" t="s">
        <v>8246</v>
      </c>
      <c r="G958">
        <v>1345790865</v>
      </c>
      <c r="H958">
        <v>1344062865</v>
      </c>
      <c r="I958" t="b">
        <v>0</v>
      </c>
      <c r="J958">
        <v>0</v>
      </c>
      <c r="K958" t="b">
        <v>0</v>
      </c>
      <c r="L958" t="s">
        <v>8286</v>
      </c>
      <c r="M958" s="4">
        <v>0</v>
      </c>
      <c r="N958" s="6">
        <v>0</v>
      </c>
      <c r="O958" t="s">
        <v>8325</v>
      </c>
      <c r="P958" t="s">
        <v>8340</v>
      </c>
      <c r="Q958" s="10">
        <v>41125.283159722225</v>
      </c>
      <c r="R958" s="10">
        <v>41145.283159722225</v>
      </c>
      <c r="S958" s="12">
        <f t="shared" si="14"/>
        <v>20</v>
      </c>
    </row>
    <row r="959" spans="1:19" x14ac:dyDescent="0.3">
      <c r="A959">
        <v>1238</v>
      </c>
      <c r="B959" s="14">
        <v>1000</v>
      </c>
      <c r="C959" s="14">
        <v>178</v>
      </c>
      <c r="D959" s="5" t="s">
        <v>8220</v>
      </c>
      <c r="E959" t="s">
        <v>8224</v>
      </c>
      <c r="F959" t="s">
        <v>8246</v>
      </c>
      <c r="G959">
        <v>1312641536</v>
      </c>
      <c r="H959">
        <v>1310049536</v>
      </c>
      <c r="I959" t="b">
        <v>0</v>
      </c>
      <c r="J959">
        <v>3</v>
      </c>
      <c r="K959" t="b">
        <v>0</v>
      </c>
      <c r="L959" t="s">
        <v>8286</v>
      </c>
      <c r="M959" s="4">
        <v>18</v>
      </c>
      <c r="N959" s="6">
        <v>59.33</v>
      </c>
      <c r="O959" t="s">
        <v>8325</v>
      </c>
      <c r="P959" t="s">
        <v>8340</v>
      </c>
      <c r="Q959" s="10">
        <v>40731.61037037037</v>
      </c>
      <c r="R959" s="10">
        <v>40761.61037037037</v>
      </c>
      <c r="S959" s="12">
        <f t="shared" si="14"/>
        <v>30</v>
      </c>
    </row>
    <row r="960" spans="1:19" x14ac:dyDescent="0.3">
      <c r="A960">
        <v>1239</v>
      </c>
      <c r="B960" s="14">
        <v>2500</v>
      </c>
      <c r="C960" s="14">
        <v>0</v>
      </c>
      <c r="D960" s="5" t="s">
        <v>8220</v>
      </c>
      <c r="E960" t="s">
        <v>8224</v>
      </c>
      <c r="F960" t="s">
        <v>8246</v>
      </c>
      <c r="G960">
        <v>1325804767</v>
      </c>
      <c r="H960">
        <v>1323212767</v>
      </c>
      <c r="I960" t="b">
        <v>0</v>
      </c>
      <c r="J960">
        <v>0</v>
      </c>
      <c r="K960" t="b">
        <v>0</v>
      </c>
      <c r="L960" t="s">
        <v>8286</v>
      </c>
      <c r="M960" s="4">
        <v>0</v>
      </c>
      <c r="N960" s="6">
        <v>0</v>
      </c>
      <c r="O960" t="s">
        <v>8325</v>
      </c>
      <c r="P960" t="s">
        <v>8340</v>
      </c>
      <c r="Q960" s="10">
        <v>40883.962581018517</v>
      </c>
      <c r="R960" s="10">
        <v>40913.962581018517</v>
      </c>
      <c r="S960" s="12">
        <f t="shared" si="14"/>
        <v>30</v>
      </c>
    </row>
    <row r="961" spans="1:19" x14ac:dyDescent="0.3">
      <c r="A961">
        <v>1240</v>
      </c>
      <c r="B961" s="14">
        <v>8000</v>
      </c>
      <c r="C961" s="14">
        <v>241</v>
      </c>
      <c r="D961" s="5" t="s">
        <v>8220</v>
      </c>
      <c r="E961" t="s">
        <v>8224</v>
      </c>
      <c r="F961" t="s">
        <v>8246</v>
      </c>
      <c r="G961">
        <v>1373665860</v>
      </c>
      <c r="H961">
        <v>1368579457</v>
      </c>
      <c r="I961" t="b">
        <v>0</v>
      </c>
      <c r="J961">
        <v>8</v>
      </c>
      <c r="K961" t="b">
        <v>0</v>
      </c>
      <c r="L961" t="s">
        <v>8286</v>
      </c>
      <c r="M961" s="4">
        <v>3</v>
      </c>
      <c r="N961" s="6">
        <v>30.13</v>
      </c>
      <c r="O961" t="s">
        <v>8325</v>
      </c>
      <c r="P961" t="s">
        <v>8340</v>
      </c>
      <c r="Q961" s="10">
        <v>41409.040011574078</v>
      </c>
      <c r="R961" s="10">
        <v>41467.910416666666</v>
      </c>
      <c r="S961" s="12">
        <f t="shared" si="14"/>
        <v>59</v>
      </c>
    </row>
    <row r="962" spans="1:19" x14ac:dyDescent="0.3">
      <c r="A962">
        <v>1241</v>
      </c>
      <c r="B962" s="14">
        <v>5000</v>
      </c>
      <c r="C962" s="14">
        <v>2537</v>
      </c>
      <c r="D962" s="5" t="s">
        <v>8220</v>
      </c>
      <c r="E962" t="s">
        <v>8224</v>
      </c>
      <c r="F962" t="s">
        <v>8246</v>
      </c>
      <c r="G962">
        <v>1414994340</v>
      </c>
      <c r="H962">
        <v>1413057980</v>
      </c>
      <c r="I962" t="b">
        <v>0</v>
      </c>
      <c r="J962">
        <v>34</v>
      </c>
      <c r="K962" t="b">
        <v>0</v>
      </c>
      <c r="L962" t="s">
        <v>8286</v>
      </c>
      <c r="M962" s="4">
        <v>51</v>
      </c>
      <c r="N962" s="6">
        <v>74.62</v>
      </c>
      <c r="O962" t="s">
        <v>8325</v>
      </c>
      <c r="P962" t="s">
        <v>8340</v>
      </c>
      <c r="Q962" s="10">
        <v>41923.837731481479</v>
      </c>
      <c r="R962" s="10">
        <v>41946.249305555553</v>
      </c>
      <c r="S962" s="12">
        <f t="shared" si="14"/>
        <v>22</v>
      </c>
    </row>
    <row r="963" spans="1:19" x14ac:dyDescent="0.3">
      <c r="A963">
        <v>1242</v>
      </c>
      <c r="B963" s="14">
        <v>911</v>
      </c>
      <c r="C963" s="14">
        <v>5</v>
      </c>
      <c r="D963" s="5" t="s">
        <v>8220</v>
      </c>
      <c r="E963" t="s">
        <v>8224</v>
      </c>
      <c r="F963" t="s">
        <v>8246</v>
      </c>
      <c r="G963">
        <v>1315747080</v>
      </c>
      <c r="H963">
        <v>1314417502</v>
      </c>
      <c r="I963" t="b">
        <v>0</v>
      </c>
      <c r="J963">
        <v>1</v>
      </c>
      <c r="K963" t="b">
        <v>0</v>
      </c>
      <c r="L963" t="s">
        <v>8286</v>
      </c>
      <c r="M963" s="4">
        <v>1</v>
      </c>
      <c r="N963" s="6">
        <v>5</v>
      </c>
      <c r="O963" t="s">
        <v>8325</v>
      </c>
      <c r="P963" t="s">
        <v>8340</v>
      </c>
      <c r="Q963" s="10">
        <v>40782.165532407409</v>
      </c>
      <c r="R963" s="10">
        <v>40797.554166666669</v>
      </c>
      <c r="S963" s="12">
        <f t="shared" ref="S963:S1026" si="15">ROUND(+R963-Q963,0)</f>
        <v>15</v>
      </c>
    </row>
    <row r="964" spans="1:19" x14ac:dyDescent="0.3">
      <c r="A964">
        <v>1243</v>
      </c>
      <c r="B964" s="14">
        <v>12000</v>
      </c>
      <c r="C964" s="14">
        <v>1691</v>
      </c>
      <c r="D964" s="5" t="s">
        <v>8220</v>
      </c>
      <c r="E964" t="s">
        <v>8224</v>
      </c>
      <c r="F964" t="s">
        <v>8246</v>
      </c>
      <c r="G964">
        <v>1310158800</v>
      </c>
      <c r="H964">
        <v>1304888771</v>
      </c>
      <c r="I964" t="b">
        <v>0</v>
      </c>
      <c r="J964">
        <v>38</v>
      </c>
      <c r="K964" t="b">
        <v>0</v>
      </c>
      <c r="L964" t="s">
        <v>8286</v>
      </c>
      <c r="M964" s="4">
        <v>14</v>
      </c>
      <c r="N964" s="6">
        <v>44.5</v>
      </c>
      <c r="O964" t="s">
        <v>8325</v>
      </c>
      <c r="P964" t="s">
        <v>8340</v>
      </c>
      <c r="Q964" s="10">
        <v>40671.879293981481</v>
      </c>
      <c r="R964" s="10">
        <v>40732.875</v>
      </c>
      <c r="S964" s="12">
        <f t="shared" si="15"/>
        <v>61</v>
      </c>
    </row>
    <row r="965" spans="1:19" x14ac:dyDescent="0.3">
      <c r="A965">
        <v>1244</v>
      </c>
      <c r="B965" s="14">
        <v>2000</v>
      </c>
      <c r="C965" s="14">
        <v>2076</v>
      </c>
      <c r="D965" s="5" t="s">
        <v>8219</v>
      </c>
      <c r="E965" t="s">
        <v>8224</v>
      </c>
      <c r="F965" t="s">
        <v>8246</v>
      </c>
      <c r="G965">
        <v>1366664400</v>
      </c>
      <c r="H965">
        <v>1363981723</v>
      </c>
      <c r="I965" t="b">
        <v>1</v>
      </c>
      <c r="J965">
        <v>45</v>
      </c>
      <c r="K965" t="b">
        <v>1</v>
      </c>
      <c r="L965" t="s">
        <v>8276</v>
      </c>
      <c r="M965" s="4">
        <v>104</v>
      </c>
      <c r="N965" s="6">
        <v>46.13</v>
      </c>
      <c r="O965" t="s">
        <v>8325</v>
      </c>
      <c r="P965" t="s">
        <v>8326</v>
      </c>
      <c r="Q965" s="10">
        <v>41355.825497685182</v>
      </c>
      <c r="R965" s="10">
        <v>41386.875</v>
      </c>
      <c r="S965" s="12">
        <f t="shared" si="15"/>
        <v>31</v>
      </c>
    </row>
    <row r="966" spans="1:19" x14ac:dyDescent="0.3">
      <c r="A966">
        <v>1245</v>
      </c>
      <c r="B966" s="14">
        <v>2000</v>
      </c>
      <c r="C966" s="14">
        <v>2405</v>
      </c>
      <c r="D966" s="5" t="s">
        <v>8219</v>
      </c>
      <c r="E966" t="s">
        <v>8224</v>
      </c>
      <c r="F966" t="s">
        <v>8246</v>
      </c>
      <c r="G966">
        <v>1402755834</v>
      </c>
      <c r="H966">
        <v>1400163834</v>
      </c>
      <c r="I966" t="b">
        <v>1</v>
      </c>
      <c r="J966">
        <v>17</v>
      </c>
      <c r="K966" t="b">
        <v>1</v>
      </c>
      <c r="L966" t="s">
        <v>8276</v>
      </c>
      <c r="M966" s="4">
        <v>120</v>
      </c>
      <c r="N966" s="6">
        <v>141.47</v>
      </c>
      <c r="O966" t="s">
        <v>8325</v>
      </c>
      <c r="P966" t="s">
        <v>8326</v>
      </c>
      <c r="Q966" s="10">
        <v>41774.599930555552</v>
      </c>
      <c r="R966" s="10">
        <v>41804.599930555552</v>
      </c>
      <c r="S966" s="12">
        <f t="shared" si="15"/>
        <v>30</v>
      </c>
    </row>
    <row r="967" spans="1:19" x14ac:dyDescent="0.3">
      <c r="A967">
        <v>1246</v>
      </c>
      <c r="B967" s="14">
        <v>2000</v>
      </c>
      <c r="C967" s="14">
        <v>2340</v>
      </c>
      <c r="D967" s="5" t="s">
        <v>8219</v>
      </c>
      <c r="E967" t="s">
        <v>8224</v>
      </c>
      <c r="F967" t="s">
        <v>8246</v>
      </c>
      <c r="G967">
        <v>1323136949</v>
      </c>
      <c r="H967">
        <v>1319245349</v>
      </c>
      <c r="I967" t="b">
        <v>1</v>
      </c>
      <c r="J967">
        <v>31</v>
      </c>
      <c r="K967" t="b">
        <v>1</v>
      </c>
      <c r="L967" t="s">
        <v>8276</v>
      </c>
      <c r="M967" s="4">
        <v>117</v>
      </c>
      <c r="N967" s="6">
        <v>75.48</v>
      </c>
      <c r="O967" t="s">
        <v>8325</v>
      </c>
      <c r="P967" t="s">
        <v>8326</v>
      </c>
      <c r="Q967" s="10">
        <v>40838.043391203704</v>
      </c>
      <c r="R967" s="10">
        <v>40883.085057870368</v>
      </c>
      <c r="S967" s="12">
        <f t="shared" si="15"/>
        <v>45</v>
      </c>
    </row>
    <row r="968" spans="1:19" x14ac:dyDescent="0.3">
      <c r="A968">
        <v>1247</v>
      </c>
      <c r="B968" s="14">
        <v>3500</v>
      </c>
      <c r="C968" s="14">
        <v>4275</v>
      </c>
      <c r="D968" s="5" t="s">
        <v>8219</v>
      </c>
      <c r="E968" t="s">
        <v>8224</v>
      </c>
      <c r="F968" t="s">
        <v>8246</v>
      </c>
      <c r="G968">
        <v>1367823655</v>
      </c>
      <c r="H968">
        <v>1365231655</v>
      </c>
      <c r="I968" t="b">
        <v>1</v>
      </c>
      <c r="J968">
        <v>50</v>
      </c>
      <c r="K968" t="b">
        <v>1</v>
      </c>
      <c r="L968" t="s">
        <v>8276</v>
      </c>
      <c r="M968" s="4">
        <v>122</v>
      </c>
      <c r="N968" s="6">
        <v>85.5</v>
      </c>
      <c r="O968" t="s">
        <v>8325</v>
      </c>
      <c r="P968" t="s">
        <v>8326</v>
      </c>
      <c r="Q968" s="10">
        <v>41370.292303240742</v>
      </c>
      <c r="R968" s="10">
        <v>41400.292303240742</v>
      </c>
      <c r="S968" s="12">
        <f t="shared" si="15"/>
        <v>30</v>
      </c>
    </row>
    <row r="969" spans="1:19" x14ac:dyDescent="0.3">
      <c r="A969">
        <v>1248</v>
      </c>
      <c r="B969" s="14">
        <v>2500</v>
      </c>
      <c r="C969" s="14">
        <v>3791</v>
      </c>
      <c r="D969" s="5" t="s">
        <v>8219</v>
      </c>
      <c r="E969" t="s">
        <v>8224</v>
      </c>
      <c r="F969" t="s">
        <v>8246</v>
      </c>
      <c r="G969">
        <v>1402642740</v>
      </c>
      <c r="H969">
        <v>1399563953</v>
      </c>
      <c r="I969" t="b">
        <v>1</v>
      </c>
      <c r="J969">
        <v>59</v>
      </c>
      <c r="K969" t="b">
        <v>1</v>
      </c>
      <c r="L969" t="s">
        <v>8276</v>
      </c>
      <c r="M969" s="4">
        <v>152</v>
      </c>
      <c r="N969" s="6">
        <v>64.25</v>
      </c>
      <c r="O969" t="s">
        <v>8325</v>
      </c>
      <c r="P969" t="s">
        <v>8326</v>
      </c>
      <c r="Q969" s="10">
        <v>41767.656863425924</v>
      </c>
      <c r="R969" s="10">
        <v>41803.290972222225</v>
      </c>
      <c r="S969" s="12">
        <f t="shared" si="15"/>
        <v>36</v>
      </c>
    </row>
    <row r="970" spans="1:19" x14ac:dyDescent="0.3">
      <c r="A970">
        <v>1249</v>
      </c>
      <c r="B970" s="14">
        <v>5000</v>
      </c>
      <c r="C970" s="14">
        <v>5222</v>
      </c>
      <c r="D970" s="5" t="s">
        <v>8219</v>
      </c>
      <c r="E970" t="s">
        <v>8224</v>
      </c>
      <c r="F970" t="s">
        <v>8246</v>
      </c>
      <c r="G970">
        <v>1341683211</v>
      </c>
      <c r="H970">
        <v>1339091211</v>
      </c>
      <c r="I970" t="b">
        <v>1</v>
      </c>
      <c r="J970">
        <v>81</v>
      </c>
      <c r="K970" t="b">
        <v>1</v>
      </c>
      <c r="L970" t="s">
        <v>8276</v>
      </c>
      <c r="M970" s="4">
        <v>104</v>
      </c>
      <c r="N970" s="6">
        <v>64.47</v>
      </c>
      <c r="O970" t="s">
        <v>8325</v>
      </c>
      <c r="P970" t="s">
        <v>8326</v>
      </c>
      <c r="Q970" s="10">
        <v>41067.74086805556</v>
      </c>
      <c r="R970" s="10">
        <v>41097.74086805556</v>
      </c>
      <c r="S970" s="12">
        <f t="shared" si="15"/>
        <v>30</v>
      </c>
    </row>
    <row r="971" spans="1:19" x14ac:dyDescent="0.3">
      <c r="A971">
        <v>1250</v>
      </c>
      <c r="B971" s="14">
        <v>30000</v>
      </c>
      <c r="C971" s="14">
        <v>60046</v>
      </c>
      <c r="D971" s="5" t="s">
        <v>8219</v>
      </c>
      <c r="E971" t="s">
        <v>8224</v>
      </c>
      <c r="F971" t="s">
        <v>8246</v>
      </c>
      <c r="G971">
        <v>1410017131</v>
      </c>
      <c r="H971">
        <v>1406129131</v>
      </c>
      <c r="I971" t="b">
        <v>1</v>
      </c>
      <c r="J971">
        <v>508</v>
      </c>
      <c r="K971" t="b">
        <v>1</v>
      </c>
      <c r="L971" t="s">
        <v>8276</v>
      </c>
      <c r="M971" s="4">
        <v>200</v>
      </c>
      <c r="N971" s="6">
        <v>118.2</v>
      </c>
      <c r="O971" t="s">
        <v>8325</v>
      </c>
      <c r="P971" t="s">
        <v>8326</v>
      </c>
      <c r="Q971" s="10">
        <v>41843.64271990741</v>
      </c>
      <c r="R971" s="10">
        <v>41888.64271990741</v>
      </c>
      <c r="S971" s="12">
        <f t="shared" si="15"/>
        <v>45</v>
      </c>
    </row>
    <row r="972" spans="1:19" x14ac:dyDescent="0.3">
      <c r="A972">
        <v>1251</v>
      </c>
      <c r="B972" s="14">
        <v>6000</v>
      </c>
      <c r="C972" s="14">
        <v>6108</v>
      </c>
      <c r="D972" s="5" t="s">
        <v>8219</v>
      </c>
      <c r="E972" t="s">
        <v>8224</v>
      </c>
      <c r="F972" t="s">
        <v>8246</v>
      </c>
      <c r="G972">
        <v>1316979167</v>
      </c>
      <c r="H972">
        <v>1311795167</v>
      </c>
      <c r="I972" t="b">
        <v>1</v>
      </c>
      <c r="J972">
        <v>74</v>
      </c>
      <c r="K972" t="b">
        <v>1</v>
      </c>
      <c r="L972" t="s">
        <v>8276</v>
      </c>
      <c r="M972" s="4">
        <v>102</v>
      </c>
      <c r="N972" s="6">
        <v>82.54</v>
      </c>
      <c r="O972" t="s">
        <v>8325</v>
      </c>
      <c r="P972" t="s">
        <v>8326</v>
      </c>
      <c r="Q972" s="10">
        <v>40751.814432870371</v>
      </c>
      <c r="R972" s="10">
        <v>40811.814432870371</v>
      </c>
      <c r="S972" s="12">
        <f t="shared" si="15"/>
        <v>60</v>
      </c>
    </row>
    <row r="973" spans="1:19" x14ac:dyDescent="0.3">
      <c r="A973">
        <v>1252</v>
      </c>
      <c r="B973" s="14">
        <v>3500</v>
      </c>
      <c r="C973" s="14">
        <v>4818</v>
      </c>
      <c r="D973" s="5" t="s">
        <v>8219</v>
      </c>
      <c r="E973" t="s">
        <v>8224</v>
      </c>
      <c r="F973" t="s">
        <v>8246</v>
      </c>
      <c r="G973">
        <v>1382658169</v>
      </c>
      <c r="H973">
        <v>1380238969</v>
      </c>
      <c r="I973" t="b">
        <v>1</v>
      </c>
      <c r="J973">
        <v>141</v>
      </c>
      <c r="K973" t="b">
        <v>1</v>
      </c>
      <c r="L973" t="s">
        <v>8276</v>
      </c>
      <c r="M973" s="4">
        <v>138</v>
      </c>
      <c r="N973" s="6">
        <v>34.17</v>
      </c>
      <c r="O973" t="s">
        <v>8325</v>
      </c>
      <c r="P973" t="s">
        <v>8326</v>
      </c>
      <c r="Q973" s="10">
        <v>41543.988067129627</v>
      </c>
      <c r="R973" s="10">
        <v>41571.988067129627</v>
      </c>
      <c r="S973" s="12">
        <f t="shared" si="15"/>
        <v>28</v>
      </c>
    </row>
    <row r="974" spans="1:19" x14ac:dyDescent="0.3">
      <c r="A974">
        <v>1253</v>
      </c>
      <c r="B974" s="14">
        <v>10</v>
      </c>
      <c r="C974" s="14">
        <v>30383.32</v>
      </c>
      <c r="D974" s="5" t="s">
        <v>8219</v>
      </c>
      <c r="E974" t="s">
        <v>8224</v>
      </c>
      <c r="F974" t="s">
        <v>8246</v>
      </c>
      <c r="G974">
        <v>1409770107</v>
      </c>
      <c r="H974">
        <v>1407178107</v>
      </c>
      <c r="I974" t="b">
        <v>1</v>
      </c>
      <c r="J974">
        <v>711</v>
      </c>
      <c r="K974" t="b">
        <v>1</v>
      </c>
      <c r="L974" t="s">
        <v>8276</v>
      </c>
      <c r="M974" s="4">
        <v>303833</v>
      </c>
      <c r="N974" s="6">
        <v>42.73</v>
      </c>
      <c r="O974" t="s">
        <v>8325</v>
      </c>
      <c r="P974" t="s">
        <v>8326</v>
      </c>
      <c r="Q974" s="10">
        <v>41855.783645833333</v>
      </c>
      <c r="R974" s="10">
        <v>41885.783645833333</v>
      </c>
      <c r="S974" s="12">
        <f t="shared" si="15"/>
        <v>30</v>
      </c>
    </row>
    <row r="975" spans="1:19" x14ac:dyDescent="0.3">
      <c r="A975">
        <v>1254</v>
      </c>
      <c r="B975" s="14">
        <v>6700</v>
      </c>
      <c r="C975" s="14">
        <v>13323</v>
      </c>
      <c r="D975" s="5" t="s">
        <v>8219</v>
      </c>
      <c r="E975" t="s">
        <v>8224</v>
      </c>
      <c r="F975" t="s">
        <v>8246</v>
      </c>
      <c r="G975">
        <v>1293857940</v>
      </c>
      <c r="H975">
        <v>1288968886</v>
      </c>
      <c r="I975" t="b">
        <v>1</v>
      </c>
      <c r="J975">
        <v>141</v>
      </c>
      <c r="K975" t="b">
        <v>1</v>
      </c>
      <c r="L975" t="s">
        <v>8276</v>
      </c>
      <c r="M975" s="4">
        <v>199</v>
      </c>
      <c r="N975" s="6">
        <v>94.49</v>
      </c>
      <c r="O975" t="s">
        <v>8325</v>
      </c>
      <c r="P975" t="s">
        <v>8326</v>
      </c>
      <c r="Q975" s="10">
        <v>40487.621365740742</v>
      </c>
      <c r="R975" s="10">
        <v>40544.207638888889</v>
      </c>
      <c r="S975" s="12">
        <f t="shared" si="15"/>
        <v>57</v>
      </c>
    </row>
    <row r="976" spans="1:19" x14ac:dyDescent="0.3">
      <c r="A976">
        <v>1255</v>
      </c>
      <c r="B976" s="14">
        <v>3000</v>
      </c>
      <c r="C976" s="14">
        <v>6071</v>
      </c>
      <c r="D976" s="5" t="s">
        <v>8219</v>
      </c>
      <c r="E976" t="s">
        <v>8224</v>
      </c>
      <c r="F976" t="s">
        <v>8246</v>
      </c>
      <c r="G976">
        <v>1385932652</v>
      </c>
      <c r="H976">
        <v>1383337052</v>
      </c>
      <c r="I976" t="b">
        <v>1</v>
      </c>
      <c r="J976">
        <v>109</v>
      </c>
      <c r="K976" t="b">
        <v>1</v>
      </c>
      <c r="L976" t="s">
        <v>8276</v>
      </c>
      <c r="M976" s="4">
        <v>202</v>
      </c>
      <c r="N976" s="6">
        <v>55.7</v>
      </c>
      <c r="O976" t="s">
        <v>8325</v>
      </c>
      <c r="P976" t="s">
        <v>8326</v>
      </c>
      <c r="Q976" s="10">
        <v>41579.845509259263</v>
      </c>
      <c r="R976" s="10">
        <v>41609.887175925927</v>
      </c>
      <c r="S976" s="12">
        <f t="shared" si="15"/>
        <v>30</v>
      </c>
    </row>
    <row r="977" spans="1:19" x14ac:dyDescent="0.3">
      <c r="A977">
        <v>1256</v>
      </c>
      <c r="B977" s="14">
        <v>30000</v>
      </c>
      <c r="C977" s="14">
        <v>35389.129999999997</v>
      </c>
      <c r="D977" s="5" t="s">
        <v>8219</v>
      </c>
      <c r="E977" t="s">
        <v>8224</v>
      </c>
      <c r="F977" t="s">
        <v>8246</v>
      </c>
      <c r="G977">
        <v>1329084231</v>
      </c>
      <c r="H977">
        <v>1326492231</v>
      </c>
      <c r="I977" t="b">
        <v>1</v>
      </c>
      <c r="J977">
        <v>361</v>
      </c>
      <c r="K977" t="b">
        <v>1</v>
      </c>
      <c r="L977" t="s">
        <v>8276</v>
      </c>
      <c r="M977" s="4">
        <v>118</v>
      </c>
      <c r="N977" s="6">
        <v>98.03</v>
      </c>
      <c r="O977" t="s">
        <v>8325</v>
      </c>
      <c r="P977" t="s">
        <v>8326</v>
      </c>
      <c r="Q977" s="10">
        <v>40921.919340277782</v>
      </c>
      <c r="R977" s="10">
        <v>40951.919340277782</v>
      </c>
      <c r="S977" s="12">
        <f t="shared" si="15"/>
        <v>30</v>
      </c>
    </row>
    <row r="978" spans="1:19" x14ac:dyDescent="0.3">
      <c r="A978">
        <v>1257</v>
      </c>
      <c r="B978" s="14">
        <v>5500</v>
      </c>
      <c r="C978" s="14">
        <v>16210</v>
      </c>
      <c r="D978" s="5" t="s">
        <v>8219</v>
      </c>
      <c r="E978" t="s">
        <v>8224</v>
      </c>
      <c r="F978" t="s">
        <v>8246</v>
      </c>
      <c r="G978">
        <v>1301792590</v>
      </c>
      <c r="H978">
        <v>1297562590</v>
      </c>
      <c r="I978" t="b">
        <v>1</v>
      </c>
      <c r="J978">
        <v>176</v>
      </c>
      <c r="K978" t="b">
        <v>1</v>
      </c>
      <c r="L978" t="s">
        <v>8276</v>
      </c>
      <c r="M978" s="4">
        <v>295</v>
      </c>
      <c r="N978" s="6">
        <v>92.1</v>
      </c>
      <c r="O978" t="s">
        <v>8325</v>
      </c>
      <c r="P978" t="s">
        <v>8326</v>
      </c>
      <c r="Q978" s="10">
        <v>40587.085532407407</v>
      </c>
      <c r="R978" s="10">
        <v>40636.043865740743</v>
      </c>
      <c r="S978" s="12">
        <f t="shared" si="15"/>
        <v>49</v>
      </c>
    </row>
    <row r="979" spans="1:19" x14ac:dyDescent="0.3">
      <c r="A979">
        <v>1258</v>
      </c>
      <c r="B979" s="14">
        <v>12000</v>
      </c>
      <c r="C979" s="14">
        <v>25577.56</v>
      </c>
      <c r="D979" s="5" t="s">
        <v>8219</v>
      </c>
      <c r="E979" t="s">
        <v>8224</v>
      </c>
      <c r="F979" t="s">
        <v>8246</v>
      </c>
      <c r="G979">
        <v>1377960012</v>
      </c>
      <c r="H979">
        <v>1375368012</v>
      </c>
      <c r="I979" t="b">
        <v>1</v>
      </c>
      <c r="J979">
        <v>670</v>
      </c>
      <c r="K979" t="b">
        <v>1</v>
      </c>
      <c r="L979" t="s">
        <v>8276</v>
      </c>
      <c r="M979" s="4">
        <v>213</v>
      </c>
      <c r="N979" s="6">
        <v>38.18</v>
      </c>
      <c r="O979" t="s">
        <v>8325</v>
      </c>
      <c r="P979" t="s">
        <v>8326</v>
      </c>
      <c r="Q979" s="10">
        <v>41487.611250000002</v>
      </c>
      <c r="R979" s="10">
        <v>41517.611250000002</v>
      </c>
      <c r="S979" s="12">
        <f t="shared" si="15"/>
        <v>30</v>
      </c>
    </row>
    <row r="980" spans="1:19" x14ac:dyDescent="0.3">
      <c r="A980">
        <v>1259</v>
      </c>
      <c r="B980" s="14">
        <v>2500</v>
      </c>
      <c r="C980" s="14">
        <v>2606</v>
      </c>
      <c r="D980" s="5" t="s">
        <v>8219</v>
      </c>
      <c r="E980" t="s">
        <v>8224</v>
      </c>
      <c r="F980" t="s">
        <v>8246</v>
      </c>
      <c r="G980">
        <v>1402286340</v>
      </c>
      <c r="H980">
        <v>1399504664</v>
      </c>
      <c r="I980" t="b">
        <v>1</v>
      </c>
      <c r="J980">
        <v>96</v>
      </c>
      <c r="K980" t="b">
        <v>1</v>
      </c>
      <c r="L980" t="s">
        <v>8276</v>
      </c>
      <c r="M980" s="4">
        <v>104</v>
      </c>
      <c r="N980" s="6">
        <v>27.15</v>
      </c>
      <c r="O980" t="s">
        <v>8325</v>
      </c>
      <c r="P980" t="s">
        <v>8326</v>
      </c>
      <c r="Q980" s="10">
        <v>41766.970648148148</v>
      </c>
      <c r="R980" s="10">
        <v>41799.165972222225</v>
      </c>
      <c r="S980" s="12">
        <f t="shared" si="15"/>
        <v>32</v>
      </c>
    </row>
    <row r="981" spans="1:19" x14ac:dyDescent="0.3">
      <c r="A981">
        <v>1260</v>
      </c>
      <c r="B981" s="14">
        <v>3300</v>
      </c>
      <c r="C981" s="14">
        <v>3751</v>
      </c>
      <c r="D981" s="5" t="s">
        <v>8219</v>
      </c>
      <c r="E981" t="s">
        <v>8224</v>
      </c>
      <c r="F981" t="s">
        <v>8246</v>
      </c>
      <c r="G981">
        <v>1393445620</v>
      </c>
      <c r="H981">
        <v>1390853620</v>
      </c>
      <c r="I981" t="b">
        <v>1</v>
      </c>
      <c r="J981">
        <v>74</v>
      </c>
      <c r="K981" t="b">
        <v>1</v>
      </c>
      <c r="L981" t="s">
        <v>8276</v>
      </c>
      <c r="M981" s="4">
        <v>114</v>
      </c>
      <c r="N981" s="6">
        <v>50.69</v>
      </c>
      <c r="O981" t="s">
        <v>8325</v>
      </c>
      <c r="P981" t="s">
        <v>8326</v>
      </c>
      <c r="Q981" s="10">
        <v>41666.842824074076</v>
      </c>
      <c r="R981" s="10">
        <v>41696.842824074076</v>
      </c>
      <c r="S981" s="12">
        <f t="shared" si="15"/>
        <v>30</v>
      </c>
    </row>
    <row r="982" spans="1:19" x14ac:dyDescent="0.3">
      <c r="A982">
        <v>1261</v>
      </c>
      <c r="B982" s="14">
        <v>2000</v>
      </c>
      <c r="C982" s="14">
        <v>2025</v>
      </c>
      <c r="D982" s="5" t="s">
        <v>8219</v>
      </c>
      <c r="E982" t="s">
        <v>8224</v>
      </c>
      <c r="F982" t="s">
        <v>8246</v>
      </c>
      <c r="G982">
        <v>1390983227</v>
      </c>
      <c r="H982">
        <v>1388391227</v>
      </c>
      <c r="I982" t="b">
        <v>1</v>
      </c>
      <c r="J982">
        <v>52</v>
      </c>
      <c r="K982" t="b">
        <v>1</v>
      </c>
      <c r="L982" t="s">
        <v>8276</v>
      </c>
      <c r="M982" s="4">
        <v>101</v>
      </c>
      <c r="N982" s="6">
        <v>38.94</v>
      </c>
      <c r="O982" t="s">
        <v>8325</v>
      </c>
      <c r="P982" t="s">
        <v>8326</v>
      </c>
      <c r="Q982" s="10">
        <v>41638.342905092592</v>
      </c>
      <c r="R982" s="10">
        <v>41668.342905092592</v>
      </c>
      <c r="S982" s="12">
        <f t="shared" si="15"/>
        <v>30</v>
      </c>
    </row>
    <row r="983" spans="1:19" x14ac:dyDescent="0.3">
      <c r="A983">
        <v>1263</v>
      </c>
      <c r="B983" s="14">
        <v>1500</v>
      </c>
      <c r="C983" s="14">
        <v>1785</v>
      </c>
      <c r="D983" s="5" t="s">
        <v>8219</v>
      </c>
      <c r="E983" t="s">
        <v>8224</v>
      </c>
      <c r="F983" t="s">
        <v>8246</v>
      </c>
      <c r="G983">
        <v>1396054800</v>
      </c>
      <c r="H983">
        <v>1393034470</v>
      </c>
      <c r="I983" t="b">
        <v>1</v>
      </c>
      <c r="J983">
        <v>41</v>
      </c>
      <c r="K983" t="b">
        <v>1</v>
      </c>
      <c r="L983" t="s">
        <v>8276</v>
      </c>
      <c r="M983" s="4">
        <v>119</v>
      </c>
      <c r="N983" s="6">
        <v>43.54</v>
      </c>
      <c r="O983" t="s">
        <v>8325</v>
      </c>
      <c r="P983" t="s">
        <v>8326</v>
      </c>
      <c r="Q983" s="10">
        <v>41692.084143518521</v>
      </c>
      <c r="R983" s="10">
        <v>41727.041666666664</v>
      </c>
      <c r="S983" s="12">
        <f t="shared" si="15"/>
        <v>35</v>
      </c>
    </row>
    <row r="984" spans="1:19" x14ac:dyDescent="0.3">
      <c r="A984">
        <v>1264</v>
      </c>
      <c r="B984" s="14">
        <v>650</v>
      </c>
      <c r="C984" s="14">
        <v>1082</v>
      </c>
      <c r="D984" s="5" t="s">
        <v>8219</v>
      </c>
      <c r="E984" t="s">
        <v>8224</v>
      </c>
      <c r="F984" t="s">
        <v>8246</v>
      </c>
      <c r="G984">
        <v>1383062083</v>
      </c>
      <c r="H984">
        <v>1380556483</v>
      </c>
      <c r="I984" t="b">
        <v>1</v>
      </c>
      <c r="J984">
        <v>34</v>
      </c>
      <c r="K984" t="b">
        <v>1</v>
      </c>
      <c r="L984" t="s">
        <v>8276</v>
      </c>
      <c r="M984" s="4">
        <v>166</v>
      </c>
      <c r="N984" s="6">
        <v>31.82</v>
      </c>
      <c r="O984" t="s">
        <v>8325</v>
      </c>
      <c r="P984" t="s">
        <v>8326</v>
      </c>
      <c r="Q984" s="10">
        <v>41547.662997685184</v>
      </c>
      <c r="R984" s="10">
        <v>41576.662997685184</v>
      </c>
      <c r="S984" s="12">
        <f t="shared" si="15"/>
        <v>29</v>
      </c>
    </row>
    <row r="985" spans="1:19" x14ac:dyDescent="0.3">
      <c r="A985">
        <v>1265</v>
      </c>
      <c r="B985" s="14">
        <v>3500</v>
      </c>
      <c r="C985" s="14">
        <v>4170.17</v>
      </c>
      <c r="D985" s="5" t="s">
        <v>8219</v>
      </c>
      <c r="E985" t="s">
        <v>8224</v>
      </c>
      <c r="F985" t="s">
        <v>8246</v>
      </c>
      <c r="G985">
        <v>1291131815</v>
      </c>
      <c r="H985">
        <v>1287071015</v>
      </c>
      <c r="I985" t="b">
        <v>1</v>
      </c>
      <c r="J985">
        <v>66</v>
      </c>
      <c r="K985" t="b">
        <v>1</v>
      </c>
      <c r="L985" t="s">
        <v>8276</v>
      </c>
      <c r="M985" s="4">
        <v>119</v>
      </c>
      <c r="N985" s="6">
        <v>63.18</v>
      </c>
      <c r="O985" t="s">
        <v>8325</v>
      </c>
      <c r="P985" t="s">
        <v>8326</v>
      </c>
      <c r="Q985" s="10">
        <v>40465.655266203699</v>
      </c>
      <c r="R985" s="10">
        <v>40512.655266203699</v>
      </c>
      <c r="S985" s="12">
        <f t="shared" si="15"/>
        <v>47</v>
      </c>
    </row>
    <row r="986" spans="1:19" x14ac:dyDescent="0.3">
      <c r="A986">
        <v>1266</v>
      </c>
      <c r="B986" s="14">
        <v>9500</v>
      </c>
      <c r="C986" s="14">
        <v>9545</v>
      </c>
      <c r="D986" s="5" t="s">
        <v>8219</v>
      </c>
      <c r="E986" t="s">
        <v>8224</v>
      </c>
      <c r="F986" t="s">
        <v>8246</v>
      </c>
      <c r="G986">
        <v>1389474145</v>
      </c>
      <c r="H986">
        <v>1386882145</v>
      </c>
      <c r="I986" t="b">
        <v>1</v>
      </c>
      <c r="J986">
        <v>50</v>
      </c>
      <c r="K986" t="b">
        <v>1</v>
      </c>
      <c r="L986" t="s">
        <v>8276</v>
      </c>
      <c r="M986" s="4">
        <v>100</v>
      </c>
      <c r="N986" s="6">
        <v>190.9</v>
      </c>
      <c r="O986" t="s">
        <v>8325</v>
      </c>
      <c r="P986" t="s">
        <v>8326</v>
      </c>
      <c r="Q986" s="10">
        <v>41620.87667824074</v>
      </c>
      <c r="R986" s="10">
        <v>41650.87667824074</v>
      </c>
      <c r="S986" s="12">
        <f t="shared" si="15"/>
        <v>30</v>
      </c>
    </row>
    <row r="987" spans="1:19" x14ac:dyDescent="0.3">
      <c r="A987">
        <v>1267</v>
      </c>
      <c r="B987" s="14">
        <v>22000</v>
      </c>
      <c r="C987" s="14">
        <v>22396</v>
      </c>
      <c r="D987" s="5" t="s">
        <v>8219</v>
      </c>
      <c r="E987" t="s">
        <v>8224</v>
      </c>
      <c r="F987" t="s">
        <v>8246</v>
      </c>
      <c r="G987">
        <v>1374674558</v>
      </c>
      <c r="H987">
        <v>1372082558</v>
      </c>
      <c r="I987" t="b">
        <v>1</v>
      </c>
      <c r="J987">
        <v>159</v>
      </c>
      <c r="K987" t="b">
        <v>1</v>
      </c>
      <c r="L987" t="s">
        <v>8276</v>
      </c>
      <c r="M987" s="4">
        <v>102</v>
      </c>
      <c r="N987" s="6">
        <v>140.86000000000001</v>
      </c>
      <c r="O987" t="s">
        <v>8325</v>
      </c>
      <c r="P987" t="s">
        <v>8326</v>
      </c>
      <c r="Q987" s="10">
        <v>41449.585162037038</v>
      </c>
      <c r="R987" s="10">
        <v>41479.585162037038</v>
      </c>
      <c r="S987" s="12">
        <f t="shared" si="15"/>
        <v>30</v>
      </c>
    </row>
    <row r="988" spans="1:19" x14ac:dyDescent="0.3">
      <c r="A988">
        <v>1268</v>
      </c>
      <c r="B988" s="14">
        <v>12000</v>
      </c>
      <c r="C988" s="14">
        <v>14000</v>
      </c>
      <c r="D988" s="5" t="s">
        <v>8219</v>
      </c>
      <c r="E988" t="s">
        <v>8224</v>
      </c>
      <c r="F988" t="s">
        <v>8246</v>
      </c>
      <c r="G988">
        <v>1379708247</v>
      </c>
      <c r="H988">
        <v>1377116247</v>
      </c>
      <c r="I988" t="b">
        <v>1</v>
      </c>
      <c r="J988">
        <v>182</v>
      </c>
      <c r="K988" t="b">
        <v>1</v>
      </c>
      <c r="L988" t="s">
        <v>8276</v>
      </c>
      <c r="M988" s="4">
        <v>117</v>
      </c>
      <c r="N988" s="6">
        <v>76.92</v>
      </c>
      <c r="O988" t="s">
        <v>8325</v>
      </c>
      <c r="P988" t="s">
        <v>8326</v>
      </c>
      <c r="Q988" s="10">
        <v>41507.845451388886</v>
      </c>
      <c r="R988" s="10">
        <v>41537.845451388886</v>
      </c>
      <c r="S988" s="12">
        <f t="shared" si="15"/>
        <v>30</v>
      </c>
    </row>
    <row r="989" spans="1:19" x14ac:dyDescent="0.3">
      <c r="A989">
        <v>1269</v>
      </c>
      <c r="B989" s="14">
        <v>18800</v>
      </c>
      <c r="C989" s="14">
        <v>20426</v>
      </c>
      <c r="D989" s="5" t="s">
        <v>8219</v>
      </c>
      <c r="E989" t="s">
        <v>8224</v>
      </c>
      <c r="F989" t="s">
        <v>8246</v>
      </c>
      <c r="G989">
        <v>1460764800</v>
      </c>
      <c r="H989">
        <v>1458157512</v>
      </c>
      <c r="I989" t="b">
        <v>1</v>
      </c>
      <c r="J989">
        <v>206</v>
      </c>
      <c r="K989" t="b">
        <v>1</v>
      </c>
      <c r="L989" t="s">
        <v>8276</v>
      </c>
      <c r="M989" s="4">
        <v>109</v>
      </c>
      <c r="N989" s="6">
        <v>99.16</v>
      </c>
      <c r="O989" t="s">
        <v>8325</v>
      </c>
      <c r="P989" t="s">
        <v>8326</v>
      </c>
      <c r="Q989" s="10">
        <v>42445.823055555549</v>
      </c>
      <c r="R989" s="10">
        <v>42476</v>
      </c>
      <c r="S989" s="12">
        <f t="shared" si="15"/>
        <v>30</v>
      </c>
    </row>
    <row r="990" spans="1:19" x14ac:dyDescent="0.3">
      <c r="A990">
        <v>1270</v>
      </c>
      <c r="B990" s="14">
        <v>10000</v>
      </c>
      <c r="C990" s="14">
        <v>11472</v>
      </c>
      <c r="D990" s="5" t="s">
        <v>8219</v>
      </c>
      <c r="E990" t="s">
        <v>8224</v>
      </c>
      <c r="F990" t="s">
        <v>8246</v>
      </c>
      <c r="G990">
        <v>1332704042</v>
      </c>
      <c r="H990">
        <v>1327523642</v>
      </c>
      <c r="I990" t="b">
        <v>1</v>
      </c>
      <c r="J990">
        <v>169</v>
      </c>
      <c r="K990" t="b">
        <v>1</v>
      </c>
      <c r="L990" t="s">
        <v>8276</v>
      </c>
      <c r="M990" s="4">
        <v>115</v>
      </c>
      <c r="N990" s="6">
        <v>67.88</v>
      </c>
      <c r="O990" t="s">
        <v>8325</v>
      </c>
      <c r="P990" t="s">
        <v>8326</v>
      </c>
      <c r="Q990" s="10">
        <v>40933.856967592597</v>
      </c>
      <c r="R990" s="10">
        <v>40993.815300925926</v>
      </c>
      <c r="S990" s="12">
        <f t="shared" si="15"/>
        <v>60</v>
      </c>
    </row>
    <row r="991" spans="1:19" x14ac:dyDescent="0.3">
      <c r="A991">
        <v>1271</v>
      </c>
      <c r="B991" s="14">
        <v>7500</v>
      </c>
      <c r="C991" s="14">
        <v>7635</v>
      </c>
      <c r="D991" s="5" t="s">
        <v>8219</v>
      </c>
      <c r="E991" t="s">
        <v>8224</v>
      </c>
      <c r="F991" t="s">
        <v>8246</v>
      </c>
      <c r="G991">
        <v>1384363459</v>
      </c>
      <c r="H991">
        <v>1381767859</v>
      </c>
      <c r="I991" t="b">
        <v>1</v>
      </c>
      <c r="J991">
        <v>31</v>
      </c>
      <c r="K991" t="b">
        <v>1</v>
      </c>
      <c r="L991" t="s">
        <v>8276</v>
      </c>
      <c r="M991" s="4">
        <v>102</v>
      </c>
      <c r="N991" s="6">
        <v>246.29</v>
      </c>
      <c r="O991" t="s">
        <v>8325</v>
      </c>
      <c r="P991" t="s">
        <v>8326</v>
      </c>
      <c r="Q991" s="10">
        <v>41561.683553240742</v>
      </c>
      <c r="R991" s="10">
        <v>41591.725219907406</v>
      </c>
      <c r="S991" s="12">
        <f t="shared" si="15"/>
        <v>30</v>
      </c>
    </row>
    <row r="992" spans="1:19" x14ac:dyDescent="0.3">
      <c r="A992">
        <v>1272</v>
      </c>
      <c r="B992" s="14">
        <v>5000</v>
      </c>
      <c r="C992" s="14">
        <v>5300</v>
      </c>
      <c r="D992" s="5" t="s">
        <v>8219</v>
      </c>
      <c r="E992" t="s">
        <v>8224</v>
      </c>
      <c r="F992" t="s">
        <v>8246</v>
      </c>
      <c r="G992">
        <v>1276574400</v>
      </c>
      <c r="H992">
        <v>1270576379</v>
      </c>
      <c r="I992" t="b">
        <v>1</v>
      </c>
      <c r="J992">
        <v>28</v>
      </c>
      <c r="K992" t="b">
        <v>1</v>
      </c>
      <c r="L992" t="s">
        <v>8276</v>
      </c>
      <c r="M992" s="4">
        <v>106</v>
      </c>
      <c r="N992" s="6">
        <v>189.29</v>
      </c>
      <c r="O992" t="s">
        <v>8325</v>
      </c>
      <c r="P992" t="s">
        <v>8326</v>
      </c>
      <c r="Q992" s="10">
        <v>40274.745127314818</v>
      </c>
      <c r="R992" s="10">
        <v>40344.166666666664</v>
      </c>
      <c r="S992" s="12">
        <f t="shared" si="15"/>
        <v>69</v>
      </c>
    </row>
    <row r="993" spans="1:19" x14ac:dyDescent="0.3">
      <c r="A993">
        <v>1274</v>
      </c>
      <c r="B993" s="14">
        <v>25000</v>
      </c>
      <c r="C993" s="14">
        <v>38743.839999999997</v>
      </c>
      <c r="D993" s="5" t="s">
        <v>8219</v>
      </c>
      <c r="E993" t="s">
        <v>8224</v>
      </c>
      <c r="F993" t="s">
        <v>8246</v>
      </c>
      <c r="G993">
        <v>1346344425</v>
      </c>
      <c r="H993">
        <v>1343320425</v>
      </c>
      <c r="I993" t="b">
        <v>1</v>
      </c>
      <c r="J993">
        <v>467</v>
      </c>
      <c r="K993" t="b">
        <v>1</v>
      </c>
      <c r="L993" t="s">
        <v>8276</v>
      </c>
      <c r="M993" s="4">
        <v>155</v>
      </c>
      <c r="N993" s="6">
        <v>82.96</v>
      </c>
      <c r="O993" t="s">
        <v>8325</v>
      </c>
      <c r="P993" t="s">
        <v>8326</v>
      </c>
      <c r="Q993" s="10">
        <v>41116.690104166664</v>
      </c>
      <c r="R993" s="10">
        <v>41151.690104166664</v>
      </c>
      <c r="S993" s="12">
        <f t="shared" si="15"/>
        <v>35</v>
      </c>
    </row>
    <row r="994" spans="1:19" x14ac:dyDescent="0.3">
      <c r="A994">
        <v>1275</v>
      </c>
      <c r="B994" s="14">
        <v>15000</v>
      </c>
      <c r="C994" s="14">
        <v>24321.1</v>
      </c>
      <c r="D994" s="5" t="s">
        <v>8219</v>
      </c>
      <c r="E994" t="s">
        <v>8224</v>
      </c>
      <c r="F994" t="s">
        <v>8246</v>
      </c>
      <c r="G994">
        <v>1375908587</v>
      </c>
      <c r="H994">
        <v>1372884587</v>
      </c>
      <c r="I994" t="b">
        <v>1</v>
      </c>
      <c r="J994">
        <v>389</v>
      </c>
      <c r="K994" t="b">
        <v>1</v>
      </c>
      <c r="L994" t="s">
        <v>8276</v>
      </c>
      <c r="M994" s="4">
        <v>162</v>
      </c>
      <c r="N994" s="6">
        <v>62.52</v>
      </c>
      <c r="O994" t="s">
        <v>8325</v>
      </c>
      <c r="P994" t="s">
        <v>8326</v>
      </c>
      <c r="Q994" s="10">
        <v>41458.867905092593</v>
      </c>
      <c r="R994" s="10">
        <v>41493.867905092593</v>
      </c>
      <c r="S994" s="12">
        <f t="shared" si="15"/>
        <v>35</v>
      </c>
    </row>
    <row r="995" spans="1:19" x14ac:dyDescent="0.3">
      <c r="A995">
        <v>1276</v>
      </c>
      <c r="B995" s="14">
        <v>3000</v>
      </c>
      <c r="C995" s="14">
        <v>3132.63</v>
      </c>
      <c r="D995" s="5" t="s">
        <v>8219</v>
      </c>
      <c r="E995" t="s">
        <v>8224</v>
      </c>
      <c r="F995" t="s">
        <v>8246</v>
      </c>
      <c r="G995">
        <v>1251777600</v>
      </c>
      <c r="H995">
        <v>1247504047</v>
      </c>
      <c r="I995" t="b">
        <v>1</v>
      </c>
      <c r="J995">
        <v>68</v>
      </c>
      <c r="K995" t="b">
        <v>1</v>
      </c>
      <c r="L995" t="s">
        <v>8276</v>
      </c>
      <c r="M995" s="4">
        <v>104</v>
      </c>
      <c r="N995" s="6">
        <v>46.07</v>
      </c>
      <c r="O995" t="s">
        <v>8325</v>
      </c>
      <c r="P995" t="s">
        <v>8326</v>
      </c>
      <c r="Q995" s="10">
        <v>40007.704247685186</v>
      </c>
      <c r="R995" s="10">
        <v>40057.166666666664</v>
      </c>
      <c r="S995" s="12">
        <f t="shared" si="15"/>
        <v>49</v>
      </c>
    </row>
    <row r="996" spans="1:19" x14ac:dyDescent="0.3">
      <c r="A996">
        <v>1277</v>
      </c>
      <c r="B996" s="14">
        <v>15000</v>
      </c>
      <c r="C996" s="14">
        <v>15918.65</v>
      </c>
      <c r="D996" s="5" t="s">
        <v>8219</v>
      </c>
      <c r="E996" t="s">
        <v>8224</v>
      </c>
      <c r="F996" t="s">
        <v>8246</v>
      </c>
      <c r="G996">
        <v>1346765347</v>
      </c>
      <c r="H996">
        <v>1343741347</v>
      </c>
      <c r="I996" t="b">
        <v>1</v>
      </c>
      <c r="J996">
        <v>413</v>
      </c>
      <c r="K996" t="b">
        <v>1</v>
      </c>
      <c r="L996" t="s">
        <v>8276</v>
      </c>
      <c r="M996" s="4">
        <v>106</v>
      </c>
      <c r="N996" s="6">
        <v>38.54</v>
      </c>
      <c r="O996" t="s">
        <v>8325</v>
      </c>
      <c r="P996" t="s">
        <v>8326</v>
      </c>
      <c r="Q996" s="10">
        <v>41121.561886574076</v>
      </c>
      <c r="R996" s="10">
        <v>41156.561886574076</v>
      </c>
      <c r="S996" s="12">
        <f t="shared" si="15"/>
        <v>35</v>
      </c>
    </row>
    <row r="997" spans="1:19" x14ac:dyDescent="0.3">
      <c r="A997">
        <v>1278</v>
      </c>
      <c r="B997" s="14">
        <v>6500</v>
      </c>
      <c r="C997" s="14">
        <v>10071</v>
      </c>
      <c r="D997" s="5" t="s">
        <v>8219</v>
      </c>
      <c r="E997" t="s">
        <v>8224</v>
      </c>
      <c r="F997" t="s">
        <v>8246</v>
      </c>
      <c r="G997">
        <v>1403661600</v>
      </c>
      <c r="H997">
        <v>1401196766</v>
      </c>
      <c r="I997" t="b">
        <v>1</v>
      </c>
      <c r="J997">
        <v>190</v>
      </c>
      <c r="K997" t="b">
        <v>1</v>
      </c>
      <c r="L997" t="s">
        <v>8276</v>
      </c>
      <c r="M997" s="4">
        <v>155</v>
      </c>
      <c r="N997" s="6">
        <v>53.01</v>
      </c>
      <c r="O997" t="s">
        <v>8325</v>
      </c>
      <c r="P997" t="s">
        <v>8326</v>
      </c>
      <c r="Q997" s="10">
        <v>41786.555162037039</v>
      </c>
      <c r="R997" s="10">
        <v>41815.083333333336</v>
      </c>
      <c r="S997" s="12">
        <f t="shared" si="15"/>
        <v>29</v>
      </c>
    </row>
    <row r="998" spans="1:19" x14ac:dyDescent="0.3">
      <c r="A998">
        <v>1279</v>
      </c>
      <c r="B998" s="14">
        <v>12516</v>
      </c>
      <c r="C998" s="14">
        <v>13864.17</v>
      </c>
      <c r="D998" s="5" t="s">
        <v>8219</v>
      </c>
      <c r="E998" t="s">
        <v>8224</v>
      </c>
      <c r="F998" t="s">
        <v>8246</v>
      </c>
      <c r="G998">
        <v>1395624170</v>
      </c>
      <c r="H998">
        <v>1392171770</v>
      </c>
      <c r="I998" t="b">
        <v>1</v>
      </c>
      <c r="J998">
        <v>189</v>
      </c>
      <c r="K998" t="b">
        <v>1</v>
      </c>
      <c r="L998" t="s">
        <v>8276</v>
      </c>
      <c r="M998" s="4">
        <v>111</v>
      </c>
      <c r="N998" s="6">
        <v>73.36</v>
      </c>
      <c r="O998" t="s">
        <v>8325</v>
      </c>
      <c r="P998" t="s">
        <v>8326</v>
      </c>
      <c r="Q998" s="10">
        <v>41682.099189814813</v>
      </c>
      <c r="R998" s="10">
        <v>41722.057523148149</v>
      </c>
      <c r="S998" s="12">
        <f t="shared" si="15"/>
        <v>40</v>
      </c>
    </row>
    <row r="999" spans="1:19" x14ac:dyDescent="0.3">
      <c r="A999">
        <v>1280</v>
      </c>
      <c r="B999" s="14">
        <v>15000</v>
      </c>
      <c r="C999" s="14">
        <v>16636.78</v>
      </c>
      <c r="D999" s="5" t="s">
        <v>8219</v>
      </c>
      <c r="E999" t="s">
        <v>8224</v>
      </c>
      <c r="F999" t="s">
        <v>8246</v>
      </c>
      <c r="G999">
        <v>1299003054</v>
      </c>
      <c r="H999">
        <v>1291227054</v>
      </c>
      <c r="I999" t="b">
        <v>1</v>
      </c>
      <c r="J999">
        <v>130</v>
      </c>
      <c r="K999" t="b">
        <v>1</v>
      </c>
      <c r="L999" t="s">
        <v>8276</v>
      </c>
      <c r="M999" s="4">
        <v>111</v>
      </c>
      <c r="N999" s="6">
        <v>127.98</v>
      </c>
      <c r="O999" t="s">
        <v>8325</v>
      </c>
      <c r="P999" t="s">
        <v>8326</v>
      </c>
      <c r="Q999" s="10">
        <v>40513.757569444446</v>
      </c>
      <c r="R999" s="10">
        <v>40603.757569444446</v>
      </c>
      <c r="S999" s="12">
        <f t="shared" si="15"/>
        <v>90</v>
      </c>
    </row>
    <row r="1000" spans="1:19" x14ac:dyDescent="0.3">
      <c r="A1000">
        <v>1281</v>
      </c>
      <c r="B1000" s="14">
        <v>7000</v>
      </c>
      <c r="C1000" s="14">
        <v>7750</v>
      </c>
      <c r="D1000" s="5" t="s">
        <v>8219</v>
      </c>
      <c r="E1000" t="s">
        <v>8224</v>
      </c>
      <c r="F1000" t="s">
        <v>8246</v>
      </c>
      <c r="G1000">
        <v>1375033836</v>
      </c>
      <c r="H1000">
        <v>1373305836</v>
      </c>
      <c r="I1000" t="b">
        <v>1</v>
      </c>
      <c r="J1000">
        <v>74</v>
      </c>
      <c r="K1000" t="b">
        <v>1</v>
      </c>
      <c r="L1000" t="s">
        <v>8276</v>
      </c>
      <c r="M1000" s="4">
        <v>111</v>
      </c>
      <c r="N1000" s="6">
        <v>104.73</v>
      </c>
      <c r="O1000" t="s">
        <v>8325</v>
      </c>
      <c r="P1000" t="s">
        <v>8326</v>
      </c>
      <c r="Q1000" s="10">
        <v>41463.743472222224</v>
      </c>
      <c r="R1000" s="10">
        <v>41483.743472222224</v>
      </c>
      <c r="S1000" s="12">
        <f t="shared" si="15"/>
        <v>20</v>
      </c>
    </row>
    <row r="1001" spans="1:19" x14ac:dyDescent="0.3">
      <c r="A1001">
        <v>1282</v>
      </c>
      <c r="B1001" s="14">
        <v>15000</v>
      </c>
      <c r="C1001" s="14">
        <v>18542</v>
      </c>
      <c r="D1001" s="5" t="s">
        <v>8219</v>
      </c>
      <c r="E1001" t="s">
        <v>8224</v>
      </c>
      <c r="F1001" t="s">
        <v>8246</v>
      </c>
      <c r="G1001">
        <v>1386565140</v>
      </c>
      <c r="H1001">
        <v>1383909855</v>
      </c>
      <c r="I1001" t="b">
        <v>1</v>
      </c>
      <c r="J1001">
        <v>274</v>
      </c>
      <c r="K1001" t="b">
        <v>1</v>
      </c>
      <c r="L1001" t="s">
        <v>8276</v>
      </c>
      <c r="M1001" s="4">
        <v>124</v>
      </c>
      <c r="N1001" s="6">
        <v>67.67</v>
      </c>
      <c r="O1001" t="s">
        <v>8325</v>
      </c>
      <c r="P1001" t="s">
        <v>8326</v>
      </c>
      <c r="Q1001" s="10">
        <v>41586.475173611114</v>
      </c>
      <c r="R1001" s="10">
        <v>41617.207638888889</v>
      </c>
      <c r="S1001" s="12">
        <f t="shared" si="15"/>
        <v>31</v>
      </c>
    </row>
    <row r="1002" spans="1:19" x14ac:dyDescent="0.3">
      <c r="A1002">
        <v>1283</v>
      </c>
      <c r="B1002" s="14">
        <v>1000</v>
      </c>
      <c r="C1002" s="14">
        <v>2110.5</v>
      </c>
      <c r="D1002" s="5" t="s">
        <v>8219</v>
      </c>
      <c r="E1002" t="s">
        <v>8224</v>
      </c>
      <c r="F1002" t="s">
        <v>8246</v>
      </c>
      <c r="G1002">
        <v>1362974400</v>
      </c>
      <c r="H1002">
        <v>1360948389</v>
      </c>
      <c r="I1002" t="b">
        <v>1</v>
      </c>
      <c r="J1002">
        <v>22</v>
      </c>
      <c r="K1002" t="b">
        <v>1</v>
      </c>
      <c r="L1002" t="s">
        <v>8276</v>
      </c>
      <c r="M1002" s="4">
        <v>211</v>
      </c>
      <c r="N1002" s="6">
        <v>95.93</v>
      </c>
      <c r="O1002" t="s">
        <v>8325</v>
      </c>
      <c r="P1002" t="s">
        <v>8326</v>
      </c>
      <c r="Q1002" s="10">
        <v>41320.717465277776</v>
      </c>
      <c r="R1002" s="10">
        <v>41344.166666666664</v>
      </c>
      <c r="S1002" s="12">
        <f t="shared" si="15"/>
        <v>23</v>
      </c>
    </row>
    <row r="1003" spans="1:19" x14ac:dyDescent="0.3">
      <c r="A1003">
        <v>1284</v>
      </c>
      <c r="B1003" s="14">
        <v>2000</v>
      </c>
      <c r="C1003" s="14">
        <v>2020</v>
      </c>
      <c r="D1003" s="5" t="s">
        <v>8219</v>
      </c>
      <c r="E1003" t="s">
        <v>8224</v>
      </c>
      <c r="F1003" t="s">
        <v>8246</v>
      </c>
      <c r="G1003">
        <v>1483203540</v>
      </c>
      <c r="H1003">
        <v>1481175482</v>
      </c>
      <c r="I1003" t="b">
        <v>0</v>
      </c>
      <c r="J1003">
        <v>31</v>
      </c>
      <c r="K1003" t="b">
        <v>1</v>
      </c>
      <c r="L1003" t="s">
        <v>8271</v>
      </c>
      <c r="M1003" s="4">
        <v>101</v>
      </c>
      <c r="N1003" s="6">
        <v>65.16</v>
      </c>
      <c r="O1003" t="s">
        <v>8317</v>
      </c>
      <c r="P1003" t="s">
        <v>8318</v>
      </c>
      <c r="Q1003" s="10">
        <v>42712.23474537037</v>
      </c>
      <c r="R1003" s="10">
        <v>42735.707638888889</v>
      </c>
      <c r="S1003" s="12">
        <f t="shared" si="15"/>
        <v>23</v>
      </c>
    </row>
    <row r="1004" spans="1:19" x14ac:dyDescent="0.3">
      <c r="A1004">
        <v>1288</v>
      </c>
      <c r="B1004" s="14">
        <v>4000</v>
      </c>
      <c r="C1004" s="14">
        <v>4018</v>
      </c>
      <c r="D1004" s="5" t="s">
        <v>8219</v>
      </c>
      <c r="E1004" t="s">
        <v>8224</v>
      </c>
      <c r="F1004" t="s">
        <v>8246</v>
      </c>
      <c r="G1004">
        <v>1470801600</v>
      </c>
      <c r="H1004">
        <v>1468122163</v>
      </c>
      <c r="I1004" t="b">
        <v>0</v>
      </c>
      <c r="J1004">
        <v>61</v>
      </c>
      <c r="K1004" t="b">
        <v>1</v>
      </c>
      <c r="L1004" t="s">
        <v>8271</v>
      </c>
      <c r="M1004" s="4">
        <v>100</v>
      </c>
      <c r="N1004" s="6">
        <v>65.87</v>
      </c>
      <c r="O1004" t="s">
        <v>8317</v>
      </c>
      <c r="P1004" t="s">
        <v>8318</v>
      </c>
      <c r="Q1004" s="10">
        <v>42561.154664351852</v>
      </c>
      <c r="R1004" s="10">
        <v>42592.166666666672</v>
      </c>
      <c r="S1004" s="12">
        <f t="shared" si="15"/>
        <v>31</v>
      </c>
    </row>
    <row r="1005" spans="1:19" x14ac:dyDescent="0.3">
      <c r="A1005">
        <v>1289</v>
      </c>
      <c r="B1005" s="14">
        <v>1500</v>
      </c>
      <c r="C1005" s="14">
        <v>1876</v>
      </c>
      <c r="D1005" s="5" t="s">
        <v>8219</v>
      </c>
      <c r="E1005" t="s">
        <v>8224</v>
      </c>
      <c r="F1005" t="s">
        <v>8246</v>
      </c>
      <c r="G1005">
        <v>1483499645</v>
      </c>
      <c r="H1005">
        <v>1480907645</v>
      </c>
      <c r="I1005" t="b">
        <v>0</v>
      </c>
      <c r="J1005">
        <v>52</v>
      </c>
      <c r="K1005" t="b">
        <v>1</v>
      </c>
      <c r="L1005" t="s">
        <v>8271</v>
      </c>
      <c r="M1005" s="4">
        <v>125</v>
      </c>
      <c r="N1005" s="6">
        <v>36.08</v>
      </c>
      <c r="O1005" t="s">
        <v>8317</v>
      </c>
      <c r="P1005" t="s">
        <v>8318</v>
      </c>
      <c r="Q1005" s="10">
        <v>42709.134780092587</v>
      </c>
      <c r="R1005" s="10">
        <v>42739.134780092587</v>
      </c>
      <c r="S1005" s="12">
        <f t="shared" si="15"/>
        <v>30</v>
      </c>
    </row>
    <row r="1006" spans="1:19" x14ac:dyDescent="0.3">
      <c r="A1006">
        <v>1290</v>
      </c>
      <c r="B1006" s="14">
        <v>3500</v>
      </c>
      <c r="C1006" s="14">
        <v>3800</v>
      </c>
      <c r="D1006" s="5" t="s">
        <v>8219</v>
      </c>
      <c r="E1006" t="s">
        <v>8224</v>
      </c>
      <c r="F1006" t="s">
        <v>8246</v>
      </c>
      <c r="G1006">
        <v>1429772340</v>
      </c>
      <c r="H1006">
        <v>1427121931</v>
      </c>
      <c r="I1006" t="b">
        <v>0</v>
      </c>
      <c r="J1006">
        <v>86</v>
      </c>
      <c r="K1006" t="b">
        <v>1</v>
      </c>
      <c r="L1006" t="s">
        <v>8271</v>
      </c>
      <c r="M1006" s="4">
        <v>109</v>
      </c>
      <c r="N1006" s="6">
        <v>44.19</v>
      </c>
      <c r="O1006" t="s">
        <v>8317</v>
      </c>
      <c r="P1006" t="s">
        <v>8318</v>
      </c>
      <c r="Q1006" s="10">
        <v>42086.614942129629</v>
      </c>
      <c r="R1006" s="10">
        <v>42117.290972222225</v>
      </c>
      <c r="S1006" s="12">
        <f t="shared" si="15"/>
        <v>31</v>
      </c>
    </row>
    <row r="1007" spans="1:19" x14ac:dyDescent="0.3">
      <c r="A1007">
        <v>1291</v>
      </c>
      <c r="B1007" s="14">
        <v>3000</v>
      </c>
      <c r="C1007" s="14">
        <v>4371</v>
      </c>
      <c r="D1007" s="5" t="s">
        <v>8219</v>
      </c>
      <c r="E1007" t="s">
        <v>8224</v>
      </c>
      <c r="F1007" t="s">
        <v>8246</v>
      </c>
      <c r="G1007">
        <v>1428390000</v>
      </c>
      <c r="H1007">
        <v>1425224391</v>
      </c>
      <c r="I1007" t="b">
        <v>0</v>
      </c>
      <c r="J1007">
        <v>42</v>
      </c>
      <c r="K1007" t="b">
        <v>1</v>
      </c>
      <c r="L1007" t="s">
        <v>8271</v>
      </c>
      <c r="M1007" s="4">
        <v>146</v>
      </c>
      <c r="N1007" s="6">
        <v>104.07</v>
      </c>
      <c r="O1007" t="s">
        <v>8317</v>
      </c>
      <c r="P1007" t="s">
        <v>8318</v>
      </c>
      <c r="Q1007" s="10">
        <v>42064.652673611112</v>
      </c>
      <c r="R1007" s="10">
        <v>42101.291666666672</v>
      </c>
      <c r="S1007" s="12">
        <f t="shared" si="15"/>
        <v>37</v>
      </c>
    </row>
    <row r="1008" spans="1:19" x14ac:dyDescent="0.3">
      <c r="A1008">
        <v>1293</v>
      </c>
      <c r="B1008" s="14">
        <v>15000</v>
      </c>
      <c r="C1008" s="14">
        <v>15335</v>
      </c>
      <c r="D1008" s="5" t="s">
        <v>8219</v>
      </c>
      <c r="E1008" t="s">
        <v>8224</v>
      </c>
      <c r="F1008" t="s">
        <v>8246</v>
      </c>
      <c r="G1008">
        <v>1447523371</v>
      </c>
      <c r="H1008">
        <v>1444927771</v>
      </c>
      <c r="I1008" t="b">
        <v>0</v>
      </c>
      <c r="J1008">
        <v>120</v>
      </c>
      <c r="K1008" t="b">
        <v>1</v>
      </c>
      <c r="L1008" t="s">
        <v>8271</v>
      </c>
      <c r="M1008" s="4">
        <v>102</v>
      </c>
      <c r="N1008" s="6">
        <v>127.79</v>
      </c>
      <c r="O1008" t="s">
        <v>8317</v>
      </c>
      <c r="P1008" t="s">
        <v>8318</v>
      </c>
      <c r="Q1008" s="10">
        <v>42292.701053240744</v>
      </c>
      <c r="R1008" s="10">
        <v>42322.742719907401</v>
      </c>
      <c r="S1008" s="12">
        <f t="shared" si="15"/>
        <v>30</v>
      </c>
    </row>
    <row r="1009" spans="1:19" x14ac:dyDescent="0.3">
      <c r="A1009">
        <v>1297</v>
      </c>
      <c r="B1009" s="14">
        <v>20000</v>
      </c>
      <c r="C1009" s="14">
        <v>21905</v>
      </c>
      <c r="D1009" s="5" t="s">
        <v>8219</v>
      </c>
      <c r="E1009" t="s">
        <v>8224</v>
      </c>
      <c r="F1009" t="s">
        <v>8246</v>
      </c>
      <c r="G1009">
        <v>1462125358</v>
      </c>
      <c r="H1009">
        <v>1459533358</v>
      </c>
      <c r="I1009" t="b">
        <v>0</v>
      </c>
      <c r="J1009">
        <v>238</v>
      </c>
      <c r="K1009" t="b">
        <v>1</v>
      </c>
      <c r="L1009" t="s">
        <v>8271</v>
      </c>
      <c r="M1009" s="4">
        <v>110</v>
      </c>
      <c r="N1009" s="6">
        <v>92.04</v>
      </c>
      <c r="O1009" t="s">
        <v>8317</v>
      </c>
      <c r="P1009" t="s">
        <v>8318</v>
      </c>
      <c r="Q1009" s="10">
        <v>42461.747199074074</v>
      </c>
      <c r="R1009" s="10">
        <v>42491.747199074074</v>
      </c>
      <c r="S1009" s="12">
        <f t="shared" si="15"/>
        <v>30</v>
      </c>
    </row>
    <row r="1010" spans="1:19" x14ac:dyDescent="0.3">
      <c r="A1010">
        <v>1299</v>
      </c>
      <c r="B1010" s="14">
        <v>3500</v>
      </c>
      <c r="C1010" s="14">
        <v>4340</v>
      </c>
      <c r="D1010" s="5" t="s">
        <v>8219</v>
      </c>
      <c r="E1010" t="s">
        <v>8224</v>
      </c>
      <c r="F1010" t="s">
        <v>8246</v>
      </c>
      <c r="G1010">
        <v>1436902359</v>
      </c>
      <c r="H1010">
        <v>1434310359</v>
      </c>
      <c r="I1010" t="b">
        <v>0</v>
      </c>
      <c r="J1010">
        <v>32</v>
      </c>
      <c r="K1010" t="b">
        <v>1</v>
      </c>
      <c r="L1010" t="s">
        <v>8271</v>
      </c>
      <c r="M1010" s="4">
        <v>124</v>
      </c>
      <c r="N1010" s="6">
        <v>135.63</v>
      </c>
      <c r="O1010" t="s">
        <v>8317</v>
      </c>
      <c r="P1010" t="s">
        <v>8318</v>
      </c>
      <c r="Q1010" s="10">
        <v>42169.814340277779</v>
      </c>
      <c r="R1010" s="10">
        <v>42199.814340277779</v>
      </c>
      <c r="S1010" s="12">
        <f t="shared" si="15"/>
        <v>30</v>
      </c>
    </row>
    <row r="1011" spans="1:19" x14ac:dyDescent="0.3">
      <c r="A1011">
        <v>1300</v>
      </c>
      <c r="B1011" s="14">
        <v>3000</v>
      </c>
      <c r="C1011" s="14">
        <v>4050</v>
      </c>
      <c r="D1011" s="5" t="s">
        <v>8219</v>
      </c>
      <c r="E1011" t="s">
        <v>8224</v>
      </c>
      <c r="F1011" t="s">
        <v>8246</v>
      </c>
      <c r="G1011">
        <v>1464807420</v>
      </c>
      <c r="H1011">
        <v>1461427938</v>
      </c>
      <c r="I1011" t="b">
        <v>0</v>
      </c>
      <c r="J1011">
        <v>24</v>
      </c>
      <c r="K1011" t="b">
        <v>1</v>
      </c>
      <c r="L1011" t="s">
        <v>8271</v>
      </c>
      <c r="M1011" s="4">
        <v>135</v>
      </c>
      <c r="N1011" s="6">
        <v>168.75</v>
      </c>
      <c r="O1011" t="s">
        <v>8317</v>
      </c>
      <c r="P1011" t="s">
        <v>8318</v>
      </c>
      <c r="Q1011" s="10">
        <v>42483.675208333334</v>
      </c>
      <c r="R1011" s="10">
        <v>42522.789583333331</v>
      </c>
      <c r="S1011" s="12">
        <f t="shared" si="15"/>
        <v>39</v>
      </c>
    </row>
    <row r="1012" spans="1:19" x14ac:dyDescent="0.3">
      <c r="A1012">
        <v>1301</v>
      </c>
      <c r="B1012" s="14">
        <v>2000</v>
      </c>
      <c r="C1012" s="14">
        <v>2055</v>
      </c>
      <c r="D1012" s="5" t="s">
        <v>8219</v>
      </c>
      <c r="E1012" t="s">
        <v>8224</v>
      </c>
      <c r="F1012" t="s">
        <v>8246</v>
      </c>
      <c r="G1012">
        <v>1437447600</v>
      </c>
      <c r="H1012">
        <v>1436551178</v>
      </c>
      <c r="I1012" t="b">
        <v>0</v>
      </c>
      <c r="J1012">
        <v>29</v>
      </c>
      <c r="K1012" t="b">
        <v>1</v>
      </c>
      <c r="L1012" t="s">
        <v>8271</v>
      </c>
      <c r="M1012" s="4">
        <v>103</v>
      </c>
      <c r="N1012" s="6">
        <v>70.86</v>
      </c>
      <c r="O1012" t="s">
        <v>8317</v>
      </c>
      <c r="P1012" t="s">
        <v>8318</v>
      </c>
      <c r="Q1012" s="10">
        <v>42195.749745370369</v>
      </c>
      <c r="R1012" s="10">
        <v>42206.125</v>
      </c>
      <c r="S1012" s="12">
        <f t="shared" si="15"/>
        <v>10</v>
      </c>
    </row>
    <row r="1013" spans="1:19" x14ac:dyDescent="0.3">
      <c r="A1013">
        <v>1302</v>
      </c>
      <c r="B1013" s="14">
        <v>2500</v>
      </c>
      <c r="C1013" s="14">
        <v>2500</v>
      </c>
      <c r="D1013" s="5" t="s">
        <v>8219</v>
      </c>
      <c r="E1013" t="s">
        <v>8224</v>
      </c>
      <c r="F1013" t="s">
        <v>8246</v>
      </c>
      <c r="G1013">
        <v>1480559011</v>
      </c>
      <c r="H1013">
        <v>1477963411</v>
      </c>
      <c r="I1013" t="b">
        <v>0</v>
      </c>
      <c r="J1013">
        <v>50</v>
      </c>
      <c r="K1013" t="b">
        <v>1</v>
      </c>
      <c r="L1013" t="s">
        <v>8271</v>
      </c>
      <c r="M1013" s="4">
        <v>100</v>
      </c>
      <c r="N1013" s="6">
        <v>50</v>
      </c>
      <c r="O1013" t="s">
        <v>8317</v>
      </c>
      <c r="P1013" t="s">
        <v>8318</v>
      </c>
      <c r="Q1013" s="10">
        <v>42675.057997685188</v>
      </c>
      <c r="R1013" s="10">
        <v>42705.099664351852</v>
      </c>
      <c r="S1013" s="12">
        <f t="shared" si="15"/>
        <v>30</v>
      </c>
    </row>
    <row r="1014" spans="1:19" x14ac:dyDescent="0.3">
      <c r="A1014">
        <v>1305</v>
      </c>
      <c r="B1014" s="14">
        <v>30000</v>
      </c>
      <c r="C1014" s="14">
        <v>7793</v>
      </c>
      <c r="D1014" s="5" t="s">
        <v>8220</v>
      </c>
      <c r="E1014" t="s">
        <v>8224</v>
      </c>
      <c r="F1014" t="s">
        <v>8246</v>
      </c>
      <c r="G1014">
        <v>1469122200</v>
      </c>
      <c r="H1014">
        <v>1466611108</v>
      </c>
      <c r="I1014" t="b">
        <v>0</v>
      </c>
      <c r="J1014">
        <v>86</v>
      </c>
      <c r="K1014" t="b">
        <v>0</v>
      </c>
      <c r="L1014" t="s">
        <v>8273</v>
      </c>
      <c r="M1014" s="4">
        <v>26</v>
      </c>
      <c r="N1014" s="6">
        <v>90.62</v>
      </c>
      <c r="O1014" t="s">
        <v>8319</v>
      </c>
      <c r="P1014" t="s">
        <v>8321</v>
      </c>
      <c r="Q1014" s="10">
        <v>42543.665601851855</v>
      </c>
      <c r="R1014" s="10">
        <v>42572.729166666672</v>
      </c>
      <c r="S1014" s="12">
        <f t="shared" si="15"/>
        <v>29</v>
      </c>
    </row>
    <row r="1015" spans="1:19" x14ac:dyDescent="0.3">
      <c r="A1015">
        <v>1306</v>
      </c>
      <c r="B1015" s="14">
        <v>110000</v>
      </c>
      <c r="C1015" s="14">
        <v>71771</v>
      </c>
      <c r="D1015" s="5" t="s">
        <v>8220</v>
      </c>
      <c r="E1015" t="s">
        <v>8224</v>
      </c>
      <c r="F1015" t="s">
        <v>8246</v>
      </c>
      <c r="G1015">
        <v>1417690734</v>
      </c>
      <c r="H1015">
        <v>1415098734</v>
      </c>
      <c r="I1015" t="b">
        <v>0</v>
      </c>
      <c r="J1015">
        <v>356</v>
      </c>
      <c r="K1015" t="b">
        <v>0</v>
      </c>
      <c r="L1015" t="s">
        <v>8273</v>
      </c>
      <c r="M1015" s="4">
        <v>65</v>
      </c>
      <c r="N1015" s="6">
        <v>201.6</v>
      </c>
      <c r="O1015" t="s">
        <v>8319</v>
      </c>
      <c r="P1015" t="s">
        <v>8321</v>
      </c>
      <c r="Q1015" s="10">
        <v>41947.457569444443</v>
      </c>
      <c r="R1015" s="10">
        <v>41977.457569444443</v>
      </c>
      <c r="S1015" s="12">
        <f t="shared" si="15"/>
        <v>30</v>
      </c>
    </row>
    <row r="1016" spans="1:19" x14ac:dyDescent="0.3">
      <c r="A1016">
        <v>1307</v>
      </c>
      <c r="B1016" s="14">
        <v>50000</v>
      </c>
      <c r="C1016" s="14">
        <v>5757</v>
      </c>
      <c r="D1016" s="5" t="s">
        <v>8220</v>
      </c>
      <c r="E1016" t="s">
        <v>8224</v>
      </c>
      <c r="F1016" t="s">
        <v>8246</v>
      </c>
      <c r="G1016">
        <v>1455710679</v>
      </c>
      <c r="H1016">
        <v>1453118679</v>
      </c>
      <c r="I1016" t="b">
        <v>0</v>
      </c>
      <c r="J1016">
        <v>45</v>
      </c>
      <c r="K1016" t="b">
        <v>0</v>
      </c>
      <c r="L1016" t="s">
        <v>8273</v>
      </c>
      <c r="M1016" s="4">
        <v>12</v>
      </c>
      <c r="N1016" s="6">
        <v>127.93</v>
      </c>
      <c r="O1016" t="s">
        <v>8319</v>
      </c>
      <c r="P1016" t="s">
        <v>8321</v>
      </c>
      <c r="Q1016" s="10">
        <v>42387.503229166665</v>
      </c>
      <c r="R1016" s="10">
        <v>42417.503229166665</v>
      </c>
      <c r="S1016" s="12">
        <f t="shared" si="15"/>
        <v>30</v>
      </c>
    </row>
    <row r="1017" spans="1:19" x14ac:dyDescent="0.3">
      <c r="A1017">
        <v>1308</v>
      </c>
      <c r="B1017" s="14">
        <v>10000</v>
      </c>
      <c r="C1017" s="14">
        <v>1136</v>
      </c>
      <c r="D1017" s="5" t="s">
        <v>8220</v>
      </c>
      <c r="E1017" t="s">
        <v>8224</v>
      </c>
      <c r="F1017" t="s">
        <v>8246</v>
      </c>
      <c r="G1017">
        <v>1475937812</v>
      </c>
      <c r="H1017">
        <v>1472481812</v>
      </c>
      <c r="I1017" t="b">
        <v>0</v>
      </c>
      <c r="J1017">
        <v>38</v>
      </c>
      <c r="K1017" t="b">
        <v>0</v>
      </c>
      <c r="L1017" t="s">
        <v>8273</v>
      </c>
      <c r="M1017" s="4">
        <v>11</v>
      </c>
      <c r="N1017" s="6">
        <v>29.89</v>
      </c>
      <c r="O1017" t="s">
        <v>8319</v>
      </c>
      <c r="P1017" t="s">
        <v>8321</v>
      </c>
      <c r="Q1017" s="10">
        <v>42611.613564814819</v>
      </c>
      <c r="R1017" s="10">
        <v>42651.613564814819</v>
      </c>
      <c r="S1017" s="12">
        <f t="shared" si="15"/>
        <v>40</v>
      </c>
    </row>
    <row r="1018" spans="1:19" x14ac:dyDescent="0.3">
      <c r="A1018">
        <v>1309</v>
      </c>
      <c r="B1018" s="14">
        <v>11500</v>
      </c>
      <c r="C1018" s="14">
        <v>12879</v>
      </c>
      <c r="D1018" s="5" t="s">
        <v>8220</v>
      </c>
      <c r="E1018" t="s">
        <v>8224</v>
      </c>
      <c r="F1018" t="s">
        <v>8246</v>
      </c>
      <c r="G1018">
        <v>1444943468</v>
      </c>
      <c r="H1018">
        <v>1441919468</v>
      </c>
      <c r="I1018" t="b">
        <v>0</v>
      </c>
      <c r="J1018">
        <v>35</v>
      </c>
      <c r="K1018" t="b">
        <v>0</v>
      </c>
      <c r="L1018" t="s">
        <v>8273</v>
      </c>
      <c r="M1018" s="4">
        <v>112</v>
      </c>
      <c r="N1018" s="6">
        <v>367.97</v>
      </c>
      <c r="O1018" t="s">
        <v>8319</v>
      </c>
      <c r="P1018" t="s">
        <v>8321</v>
      </c>
      <c r="Q1018" s="10">
        <v>42257.882731481484</v>
      </c>
      <c r="R1018" s="10">
        <v>42292.882731481484</v>
      </c>
      <c r="S1018" s="12">
        <f t="shared" si="15"/>
        <v>35</v>
      </c>
    </row>
    <row r="1019" spans="1:19" x14ac:dyDescent="0.3">
      <c r="A1019">
        <v>1310</v>
      </c>
      <c r="B1019" s="14">
        <v>20000</v>
      </c>
      <c r="C1019" s="14">
        <v>3100</v>
      </c>
      <c r="D1019" s="5" t="s">
        <v>8220</v>
      </c>
      <c r="E1019" t="s">
        <v>8224</v>
      </c>
      <c r="F1019" t="s">
        <v>8246</v>
      </c>
      <c r="G1019">
        <v>1471622450</v>
      </c>
      <c r="H1019">
        <v>1467734450</v>
      </c>
      <c r="I1019" t="b">
        <v>0</v>
      </c>
      <c r="J1019">
        <v>24</v>
      </c>
      <c r="K1019" t="b">
        <v>0</v>
      </c>
      <c r="L1019" t="s">
        <v>8273</v>
      </c>
      <c r="M1019" s="4">
        <v>16</v>
      </c>
      <c r="N1019" s="6">
        <v>129.16999999999999</v>
      </c>
      <c r="O1019" t="s">
        <v>8319</v>
      </c>
      <c r="P1019" t="s">
        <v>8321</v>
      </c>
      <c r="Q1019" s="10">
        <v>42556.667245370365</v>
      </c>
      <c r="R1019" s="10">
        <v>42601.667245370365</v>
      </c>
      <c r="S1019" s="12">
        <f t="shared" si="15"/>
        <v>45</v>
      </c>
    </row>
    <row r="1020" spans="1:19" x14ac:dyDescent="0.3">
      <c r="A1020">
        <v>1311</v>
      </c>
      <c r="B1020" s="14">
        <v>250000</v>
      </c>
      <c r="C1020" s="14">
        <v>80070</v>
      </c>
      <c r="D1020" s="5" t="s">
        <v>8220</v>
      </c>
      <c r="E1020" t="s">
        <v>8224</v>
      </c>
      <c r="F1020" t="s">
        <v>8246</v>
      </c>
      <c r="G1020">
        <v>1480536919</v>
      </c>
      <c r="H1020">
        <v>1477509319</v>
      </c>
      <c r="I1020" t="b">
        <v>0</v>
      </c>
      <c r="J1020">
        <v>100</v>
      </c>
      <c r="K1020" t="b">
        <v>0</v>
      </c>
      <c r="L1020" t="s">
        <v>8273</v>
      </c>
      <c r="M1020" s="4">
        <v>32</v>
      </c>
      <c r="N1020" s="6">
        <v>800.7</v>
      </c>
      <c r="O1020" t="s">
        <v>8319</v>
      </c>
      <c r="P1020" t="s">
        <v>8321</v>
      </c>
      <c r="Q1020" s="10">
        <v>42669.802303240736</v>
      </c>
      <c r="R1020" s="10">
        <v>42704.843969907408</v>
      </c>
      <c r="S1020" s="12">
        <f t="shared" si="15"/>
        <v>35</v>
      </c>
    </row>
    <row r="1021" spans="1:19" x14ac:dyDescent="0.3">
      <c r="A1021">
        <v>1312</v>
      </c>
      <c r="B1021" s="14">
        <v>4600</v>
      </c>
      <c r="C1021" s="14">
        <v>28</v>
      </c>
      <c r="D1021" s="5" t="s">
        <v>8220</v>
      </c>
      <c r="E1021" t="s">
        <v>8224</v>
      </c>
      <c r="F1021" t="s">
        <v>8246</v>
      </c>
      <c r="G1021">
        <v>1429375922</v>
      </c>
      <c r="H1021">
        <v>1426783922</v>
      </c>
      <c r="I1021" t="b">
        <v>0</v>
      </c>
      <c r="J1021">
        <v>1</v>
      </c>
      <c r="K1021" t="b">
        <v>0</v>
      </c>
      <c r="L1021" t="s">
        <v>8273</v>
      </c>
      <c r="M1021" s="4">
        <v>1</v>
      </c>
      <c r="N1021" s="6">
        <v>28</v>
      </c>
      <c r="O1021" t="s">
        <v>8319</v>
      </c>
      <c r="P1021" t="s">
        <v>8321</v>
      </c>
      <c r="Q1021" s="10">
        <v>42082.702800925923</v>
      </c>
      <c r="R1021" s="10">
        <v>42112.702800925923</v>
      </c>
      <c r="S1021" s="12">
        <f t="shared" si="15"/>
        <v>30</v>
      </c>
    </row>
    <row r="1022" spans="1:19" x14ac:dyDescent="0.3">
      <c r="A1022">
        <v>1313</v>
      </c>
      <c r="B1022" s="14">
        <v>40000</v>
      </c>
      <c r="C1022" s="14">
        <v>12446</v>
      </c>
      <c r="D1022" s="5" t="s">
        <v>8220</v>
      </c>
      <c r="E1022" t="s">
        <v>8224</v>
      </c>
      <c r="F1022" t="s">
        <v>8246</v>
      </c>
      <c r="G1022">
        <v>1457024514</v>
      </c>
      <c r="H1022">
        <v>1454432514</v>
      </c>
      <c r="I1022" t="b">
        <v>0</v>
      </c>
      <c r="J1022">
        <v>122</v>
      </c>
      <c r="K1022" t="b">
        <v>0</v>
      </c>
      <c r="L1022" t="s">
        <v>8273</v>
      </c>
      <c r="M1022" s="4">
        <v>31</v>
      </c>
      <c r="N1022" s="6">
        <v>102.02</v>
      </c>
      <c r="O1022" t="s">
        <v>8319</v>
      </c>
      <c r="P1022" t="s">
        <v>8321</v>
      </c>
      <c r="Q1022" s="10">
        <v>42402.709652777776</v>
      </c>
      <c r="R1022" s="10">
        <v>42432.709652777776</v>
      </c>
      <c r="S1022" s="12">
        <f t="shared" si="15"/>
        <v>30</v>
      </c>
    </row>
    <row r="1023" spans="1:19" x14ac:dyDescent="0.3">
      <c r="A1023">
        <v>1314</v>
      </c>
      <c r="B1023" s="14">
        <v>180000</v>
      </c>
      <c r="C1023" s="14">
        <v>2028</v>
      </c>
      <c r="D1023" s="5" t="s">
        <v>8220</v>
      </c>
      <c r="E1023" t="s">
        <v>8224</v>
      </c>
      <c r="F1023" t="s">
        <v>8246</v>
      </c>
      <c r="G1023">
        <v>1477065860</v>
      </c>
      <c r="H1023">
        <v>1471881860</v>
      </c>
      <c r="I1023" t="b">
        <v>0</v>
      </c>
      <c r="J1023">
        <v>11</v>
      </c>
      <c r="K1023" t="b">
        <v>0</v>
      </c>
      <c r="L1023" t="s">
        <v>8273</v>
      </c>
      <c r="M1023" s="4">
        <v>1</v>
      </c>
      <c r="N1023" s="6">
        <v>184.36</v>
      </c>
      <c r="O1023" t="s">
        <v>8319</v>
      </c>
      <c r="P1023" t="s">
        <v>8321</v>
      </c>
      <c r="Q1023" s="10">
        <v>42604.669675925921</v>
      </c>
      <c r="R1023" s="10">
        <v>42664.669675925921</v>
      </c>
      <c r="S1023" s="12">
        <f t="shared" si="15"/>
        <v>60</v>
      </c>
    </row>
    <row r="1024" spans="1:19" x14ac:dyDescent="0.3">
      <c r="A1024">
        <v>1315</v>
      </c>
      <c r="B1024" s="14">
        <v>100000</v>
      </c>
      <c r="C1024" s="14">
        <v>40404</v>
      </c>
      <c r="D1024" s="5" t="s">
        <v>8220</v>
      </c>
      <c r="E1024" t="s">
        <v>8224</v>
      </c>
      <c r="F1024" t="s">
        <v>8246</v>
      </c>
      <c r="G1024">
        <v>1446771600</v>
      </c>
      <c r="H1024">
        <v>1443700648</v>
      </c>
      <c r="I1024" t="b">
        <v>0</v>
      </c>
      <c r="J1024">
        <v>248</v>
      </c>
      <c r="K1024" t="b">
        <v>0</v>
      </c>
      <c r="L1024" t="s">
        <v>8273</v>
      </c>
      <c r="M1024" s="4">
        <v>40</v>
      </c>
      <c r="N1024" s="6">
        <v>162.91999999999999</v>
      </c>
      <c r="O1024" t="s">
        <v>8319</v>
      </c>
      <c r="P1024" t="s">
        <v>8321</v>
      </c>
      <c r="Q1024" s="10">
        <v>42278.498240740737</v>
      </c>
      <c r="R1024" s="10">
        <v>42314.041666666672</v>
      </c>
      <c r="S1024" s="12">
        <f t="shared" si="15"/>
        <v>36</v>
      </c>
    </row>
    <row r="1025" spans="1:19" x14ac:dyDescent="0.3">
      <c r="A1025">
        <v>1316</v>
      </c>
      <c r="B1025" s="14">
        <v>75000</v>
      </c>
      <c r="C1025" s="14">
        <v>1</v>
      </c>
      <c r="D1025" s="5" t="s">
        <v>8220</v>
      </c>
      <c r="E1025" t="s">
        <v>8224</v>
      </c>
      <c r="F1025" t="s">
        <v>8246</v>
      </c>
      <c r="G1025">
        <v>1456700709</v>
      </c>
      <c r="H1025">
        <v>1453676709</v>
      </c>
      <c r="I1025" t="b">
        <v>0</v>
      </c>
      <c r="J1025">
        <v>1</v>
      </c>
      <c r="K1025" t="b">
        <v>0</v>
      </c>
      <c r="L1025" t="s">
        <v>8273</v>
      </c>
      <c r="M1025" s="4">
        <v>0</v>
      </c>
      <c r="N1025" s="6">
        <v>1</v>
      </c>
      <c r="O1025" t="s">
        <v>8319</v>
      </c>
      <c r="P1025" t="s">
        <v>8321</v>
      </c>
      <c r="Q1025" s="10">
        <v>42393.961909722217</v>
      </c>
      <c r="R1025" s="10">
        <v>42428.961909722217</v>
      </c>
      <c r="S1025" s="12">
        <f t="shared" si="15"/>
        <v>35</v>
      </c>
    </row>
    <row r="1026" spans="1:19" x14ac:dyDescent="0.3">
      <c r="A1026">
        <v>1318</v>
      </c>
      <c r="B1026" s="14">
        <v>40000</v>
      </c>
      <c r="C1026" s="14">
        <v>6130</v>
      </c>
      <c r="D1026" s="5" t="s">
        <v>8220</v>
      </c>
      <c r="E1026" t="s">
        <v>8224</v>
      </c>
      <c r="F1026" t="s">
        <v>8246</v>
      </c>
      <c r="G1026">
        <v>1420938172</v>
      </c>
      <c r="H1026">
        <v>1418346172</v>
      </c>
      <c r="I1026" t="b">
        <v>0</v>
      </c>
      <c r="J1026">
        <v>135</v>
      </c>
      <c r="K1026" t="b">
        <v>0</v>
      </c>
      <c r="L1026" t="s">
        <v>8273</v>
      </c>
      <c r="M1026" s="4">
        <v>15</v>
      </c>
      <c r="N1026" s="6">
        <v>45.41</v>
      </c>
      <c r="O1026" t="s">
        <v>8319</v>
      </c>
      <c r="P1026" t="s">
        <v>8321</v>
      </c>
      <c r="Q1026" s="10">
        <v>41985.043657407412</v>
      </c>
      <c r="R1026" s="10">
        <v>42015.043657407412</v>
      </c>
      <c r="S1026" s="12">
        <f t="shared" si="15"/>
        <v>30</v>
      </c>
    </row>
    <row r="1027" spans="1:19" x14ac:dyDescent="0.3">
      <c r="A1027">
        <v>1323</v>
      </c>
      <c r="B1027" s="14">
        <v>15000</v>
      </c>
      <c r="C1027" s="14">
        <v>1332</v>
      </c>
      <c r="D1027" s="5" t="s">
        <v>8220</v>
      </c>
      <c r="E1027" t="s">
        <v>8224</v>
      </c>
      <c r="F1027" t="s">
        <v>8246</v>
      </c>
      <c r="G1027">
        <v>1461653700</v>
      </c>
      <c r="H1027">
        <v>1458665146</v>
      </c>
      <c r="I1027" t="b">
        <v>0</v>
      </c>
      <c r="J1027">
        <v>44</v>
      </c>
      <c r="K1027" t="b">
        <v>0</v>
      </c>
      <c r="L1027" t="s">
        <v>8273</v>
      </c>
      <c r="M1027" s="4">
        <v>9</v>
      </c>
      <c r="N1027" s="6">
        <v>30.27</v>
      </c>
      <c r="O1027" t="s">
        <v>8319</v>
      </c>
      <c r="P1027" t="s">
        <v>8321</v>
      </c>
      <c r="Q1027" s="10">
        <v>42451.698449074072</v>
      </c>
      <c r="R1027" s="10">
        <v>42486.288194444445</v>
      </c>
      <c r="S1027" s="12">
        <f t="shared" ref="S1027:S1090" si="16">ROUND(+R1027-Q1027,0)</f>
        <v>35</v>
      </c>
    </row>
    <row r="1028" spans="1:19" x14ac:dyDescent="0.3">
      <c r="A1028">
        <v>1324</v>
      </c>
      <c r="B1028" s="14">
        <v>50000</v>
      </c>
      <c r="C1028" s="14">
        <v>4920</v>
      </c>
      <c r="D1028" s="5" t="s">
        <v>8220</v>
      </c>
      <c r="E1028" t="s">
        <v>8224</v>
      </c>
      <c r="F1028" t="s">
        <v>8246</v>
      </c>
      <c r="G1028">
        <v>1476371552</v>
      </c>
      <c r="H1028">
        <v>1473779552</v>
      </c>
      <c r="I1028" t="b">
        <v>0</v>
      </c>
      <c r="J1028">
        <v>90</v>
      </c>
      <c r="K1028" t="b">
        <v>0</v>
      </c>
      <c r="L1028" t="s">
        <v>8273</v>
      </c>
      <c r="M1028" s="4">
        <v>10</v>
      </c>
      <c r="N1028" s="6">
        <v>54.67</v>
      </c>
      <c r="O1028" t="s">
        <v>8319</v>
      </c>
      <c r="P1028" t="s">
        <v>8321</v>
      </c>
      <c r="Q1028" s="10">
        <v>42626.633703703701</v>
      </c>
      <c r="R1028" s="10">
        <v>42656.633703703701</v>
      </c>
      <c r="S1028" s="12">
        <f t="shared" si="16"/>
        <v>30</v>
      </c>
    </row>
    <row r="1029" spans="1:19" x14ac:dyDescent="0.3">
      <c r="A1029">
        <v>1325</v>
      </c>
      <c r="B1029" s="14">
        <v>20000</v>
      </c>
      <c r="C1029" s="14">
        <v>486</v>
      </c>
      <c r="D1029" s="5" t="s">
        <v>8220</v>
      </c>
      <c r="E1029" t="s">
        <v>8224</v>
      </c>
      <c r="F1029" t="s">
        <v>8246</v>
      </c>
      <c r="G1029">
        <v>1483063435</v>
      </c>
      <c r="H1029">
        <v>1480471435</v>
      </c>
      <c r="I1029" t="b">
        <v>0</v>
      </c>
      <c r="J1029">
        <v>8</v>
      </c>
      <c r="K1029" t="b">
        <v>0</v>
      </c>
      <c r="L1029" t="s">
        <v>8273</v>
      </c>
      <c r="M1029" s="4">
        <v>2</v>
      </c>
      <c r="N1029" s="6">
        <v>60.75</v>
      </c>
      <c r="O1029" t="s">
        <v>8319</v>
      </c>
      <c r="P1029" t="s">
        <v>8321</v>
      </c>
      <c r="Q1029" s="10">
        <v>42704.086053240739</v>
      </c>
      <c r="R1029" s="10">
        <v>42734.086053240739</v>
      </c>
      <c r="S1029" s="12">
        <f t="shared" si="16"/>
        <v>30</v>
      </c>
    </row>
    <row r="1030" spans="1:19" x14ac:dyDescent="0.3">
      <c r="A1030">
        <v>1326</v>
      </c>
      <c r="B1030" s="14">
        <v>100000</v>
      </c>
      <c r="C1030" s="14">
        <v>1130</v>
      </c>
      <c r="D1030" s="5" t="s">
        <v>8220</v>
      </c>
      <c r="E1030" t="s">
        <v>8224</v>
      </c>
      <c r="F1030" t="s">
        <v>8246</v>
      </c>
      <c r="G1030">
        <v>1421348428</v>
      </c>
      <c r="H1030">
        <v>1417460428</v>
      </c>
      <c r="I1030" t="b">
        <v>0</v>
      </c>
      <c r="J1030">
        <v>11</v>
      </c>
      <c r="K1030" t="b">
        <v>0</v>
      </c>
      <c r="L1030" t="s">
        <v>8273</v>
      </c>
      <c r="M1030" s="4">
        <v>1</v>
      </c>
      <c r="N1030" s="6">
        <v>102.73</v>
      </c>
      <c r="O1030" t="s">
        <v>8319</v>
      </c>
      <c r="P1030" t="s">
        <v>8321</v>
      </c>
      <c r="Q1030" s="10">
        <v>41974.791990740734</v>
      </c>
      <c r="R1030" s="10">
        <v>42019.791990740734</v>
      </c>
      <c r="S1030" s="12">
        <f t="shared" si="16"/>
        <v>45</v>
      </c>
    </row>
    <row r="1031" spans="1:19" x14ac:dyDescent="0.3">
      <c r="A1031">
        <v>1327</v>
      </c>
      <c r="B1031" s="14">
        <v>48000</v>
      </c>
      <c r="C1031" s="14">
        <v>1705</v>
      </c>
      <c r="D1031" s="5" t="s">
        <v>8220</v>
      </c>
      <c r="E1031" t="s">
        <v>8224</v>
      </c>
      <c r="F1031" t="s">
        <v>8246</v>
      </c>
      <c r="G1031">
        <v>1432916235</v>
      </c>
      <c r="H1031">
        <v>1430324235</v>
      </c>
      <c r="I1031" t="b">
        <v>0</v>
      </c>
      <c r="J1031">
        <v>41</v>
      </c>
      <c r="K1031" t="b">
        <v>0</v>
      </c>
      <c r="L1031" t="s">
        <v>8273</v>
      </c>
      <c r="M1031" s="4">
        <v>4</v>
      </c>
      <c r="N1031" s="6">
        <v>41.59</v>
      </c>
      <c r="O1031" t="s">
        <v>8319</v>
      </c>
      <c r="P1031" t="s">
        <v>8321</v>
      </c>
      <c r="Q1031" s="10">
        <v>42123.678645833337</v>
      </c>
      <c r="R1031" s="10">
        <v>42153.678645833337</v>
      </c>
      <c r="S1031" s="12">
        <f t="shared" si="16"/>
        <v>30</v>
      </c>
    </row>
    <row r="1032" spans="1:19" x14ac:dyDescent="0.3">
      <c r="A1032">
        <v>1328</v>
      </c>
      <c r="B1032" s="14">
        <v>75000</v>
      </c>
      <c r="C1032" s="14">
        <v>1748</v>
      </c>
      <c r="D1032" s="5" t="s">
        <v>8220</v>
      </c>
      <c r="E1032" t="s">
        <v>8224</v>
      </c>
      <c r="F1032" t="s">
        <v>8246</v>
      </c>
      <c r="G1032">
        <v>1476458734</v>
      </c>
      <c r="H1032">
        <v>1472570734</v>
      </c>
      <c r="I1032" t="b">
        <v>0</v>
      </c>
      <c r="J1032">
        <v>15</v>
      </c>
      <c r="K1032" t="b">
        <v>0</v>
      </c>
      <c r="L1032" t="s">
        <v>8273</v>
      </c>
      <c r="M1032" s="4">
        <v>2</v>
      </c>
      <c r="N1032" s="6">
        <v>116.53</v>
      </c>
      <c r="O1032" t="s">
        <v>8319</v>
      </c>
      <c r="P1032" t="s">
        <v>8321</v>
      </c>
      <c r="Q1032" s="10">
        <v>42612.642754629633</v>
      </c>
      <c r="R1032" s="10">
        <v>42657.642754629633</v>
      </c>
      <c r="S1032" s="12">
        <f t="shared" si="16"/>
        <v>45</v>
      </c>
    </row>
    <row r="1033" spans="1:19" x14ac:dyDescent="0.3">
      <c r="A1033">
        <v>1329</v>
      </c>
      <c r="B1033" s="14">
        <v>50000</v>
      </c>
      <c r="C1033" s="14">
        <v>408</v>
      </c>
      <c r="D1033" s="5" t="s">
        <v>8220</v>
      </c>
      <c r="E1033" t="s">
        <v>8224</v>
      </c>
      <c r="F1033" t="s">
        <v>8246</v>
      </c>
      <c r="G1033">
        <v>1417501145</v>
      </c>
      <c r="H1033">
        <v>1414041545</v>
      </c>
      <c r="I1033" t="b">
        <v>0</v>
      </c>
      <c r="J1033">
        <v>9</v>
      </c>
      <c r="K1033" t="b">
        <v>0</v>
      </c>
      <c r="L1033" t="s">
        <v>8273</v>
      </c>
      <c r="M1033" s="4">
        <v>1</v>
      </c>
      <c r="N1033" s="6">
        <v>45.33</v>
      </c>
      <c r="O1033" t="s">
        <v>8319</v>
      </c>
      <c r="P1033" t="s">
        <v>8321</v>
      </c>
      <c r="Q1033" s="10">
        <v>41935.221585648149</v>
      </c>
      <c r="R1033" s="10">
        <v>41975.263252314813</v>
      </c>
      <c r="S1033" s="12">
        <f t="shared" si="16"/>
        <v>40</v>
      </c>
    </row>
    <row r="1034" spans="1:19" x14ac:dyDescent="0.3">
      <c r="A1034">
        <v>1330</v>
      </c>
      <c r="B1034" s="14">
        <v>35000</v>
      </c>
      <c r="C1034" s="14">
        <v>7873</v>
      </c>
      <c r="D1034" s="5" t="s">
        <v>8220</v>
      </c>
      <c r="E1034" t="s">
        <v>8224</v>
      </c>
      <c r="F1034" t="s">
        <v>8246</v>
      </c>
      <c r="G1034">
        <v>1467432000</v>
      </c>
      <c r="H1034">
        <v>1464763109</v>
      </c>
      <c r="I1034" t="b">
        <v>0</v>
      </c>
      <c r="J1034">
        <v>50</v>
      </c>
      <c r="K1034" t="b">
        <v>0</v>
      </c>
      <c r="L1034" t="s">
        <v>8273</v>
      </c>
      <c r="M1034" s="4">
        <v>22</v>
      </c>
      <c r="N1034" s="6">
        <v>157.46</v>
      </c>
      <c r="O1034" t="s">
        <v>8319</v>
      </c>
      <c r="P1034" t="s">
        <v>8321</v>
      </c>
      <c r="Q1034" s="10">
        <v>42522.276724537034</v>
      </c>
      <c r="R1034" s="10">
        <v>42553.166666666672</v>
      </c>
      <c r="S1034" s="12">
        <f t="shared" si="16"/>
        <v>31</v>
      </c>
    </row>
    <row r="1035" spans="1:19" x14ac:dyDescent="0.3">
      <c r="A1035">
        <v>1331</v>
      </c>
      <c r="B1035" s="14">
        <v>250000</v>
      </c>
      <c r="C1035" s="14">
        <v>3417</v>
      </c>
      <c r="D1035" s="5" t="s">
        <v>8220</v>
      </c>
      <c r="E1035" t="s">
        <v>8224</v>
      </c>
      <c r="F1035" t="s">
        <v>8246</v>
      </c>
      <c r="G1035">
        <v>1471435554</v>
      </c>
      <c r="H1035">
        <v>1468843554</v>
      </c>
      <c r="I1035" t="b">
        <v>0</v>
      </c>
      <c r="J1035">
        <v>34</v>
      </c>
      <c r="K1035" t="b">
        <v>0</v>
      </c>
      <c r="L1035" t="s">
        <v>8273</v>
      </c>
      <c r="M1035" s="4">
        <v>1</v>
      </c>
      <c r="N1035" s="6">
        <v>100.5</v>
      </c>
      <c r="O1035" t="s">
        <v>8319</v>
      </c>
      <c r="P1035" t="s">
        <v>8321</v>
      </c>
      <c r="Q1035" s="10">
        <v>42569.50409722222</v>
      </c>
      <c r="R1035" s="10">
        <v>42599.50409722222</v>
      </c>
      <c r="S1035" s="12">
        <f t="shared" si="16"/>
        <v>30</v>
      </c>
    </row>
    <row r="1036" spans="1:19" x14ac:dyDescent="0.3">
      <c r="A1036">
        <v>1334</v>
      </c>
      <c r="B1036" s="14">
        <v>133000</v>
      </c>
      <c r="C1036" s="14">
        <v>14303</v>
      </c>
      <c r="D1036" s="5" t="s">
        <v>8220</v>
      </c>
      <c r="E1036" t="s">
        <v>8224</v>
      </c>
      <c r="F1036" t="s">
        <v>8246</v>
      </c>
      <c r="G1036">
        <v>1457721287</v>
      </c>
      <c r="H1036">
        <v>1455129287</v>
      </c>
      <c r="I1036" t="b">
        <v>0</v>
      </c>
      <c r="J1036">
        <v>276</v>
      </c>
      <c r="K1036" t="b">
        <v>0</v>
      </c>
      <c r="L1036" t="s">
        <v>8273</v>
      </c>
      <c r="M1036" s="4">
        <v>11</v>
      </c>
      <c r="N1036" s="6">
        <v>51.82</v>
      </c>
      <c r="O1036" t="s">
        <v>8319</v>
      </c>
      <c r="P1036" t="s">
        <v>8321</v>
      </c>
      <c r="Q1036" s="10">
        <v>42410.774155092593</v>
      </c>
      <c r="R1036" s="10">
        <v>42440.774155092593</v>
      </c>
      <c r="S1036" s="12">
        <f t="shared" si="16"/>
        <v>30</v>
      </c>
    </row>
    <row r="1037" spans="1:19" x14ac:dyDescent="0.3">
      <c r="A1037">
        <v>1335</v>
      </c>
      <c r="B1037" s="14">
        <v>25000</v>
      </c>
      <c r="C1037" s="14">
        <v>4940</v>
      </c>
      <c r="D1037" s="5" t="s">
        <v>8220</v>
      </c>
      <c r="E1037" t="s">
        <v>8224</v>
      </c>
      <c r="F1037" t="s">
        <v>8246</v>
      </c>
      <c r="G1037">
        <v>1449354502</v>
      </c>
      <c r="H1037">
        <v>1446762502</v>
      </c>
      <c r="I1037" t="b">
        <v>0</v>
      </c>
      <c r="J1037">
        <v>16</v>
      </c>
      <c r="K1037" t="b">
        <v>0</v>
      </c>
      <c r="L1037" t="s">
        <v>8273</v>
      </c>
      <c r="M1037" s="4">
        <v>20</v>
      </c>
      <c r="N1037" s="6">
        <v>308.75</v>
      </c>
      <c r="O1037" t="s">
        <v>8319</v>
      </c>
      <c r="P1037" t="s">
        <v>8321</v>
      </c>
      <c r="Q1037" s="10">
        <v>42313.936365740738</v>
      </c>
      <c r="R1037" s="10">
        <v>42343.936365740738</v>
      </c>
      <c r="S1037" s="12">
        <f t="shared" si="16"/>
        <v>30</v>
      </c>
    </row>
    <row r="1038" spans="1:19" x14ac:dyDescent="0.3">
      <c r="A1038">
        <v>1336</v>
      </c>
      <c r="B1038" s="14">
        <v>100000</v>
      </c>
      <c r="C1038" s="14">
        <v>84947</v>
      </c>
      <c r="D1038" s="5" t="s">
        <v>8220</v>
      </c>
      <c r="E1038" t="s">
        <v>8224</v>
      </c>
      <c r="F1038" t="s">
        <v>8246</v>
      </c>
      <c r="G1038">
        <v>1418849028</v>
      </c>
      <c r="H1038">
        <v>1415825028</v>
      </c>
      <c r="I1038" t="b">
        <v>0</v>
      </c>
      <c r="J1038">
        <v>224</v>
      </c>
      <c r="K1038" t="b">
        <v>0</v>
      </c>
      <c r="L1038" t="s">
        <v>8273</v>
      </c>
      <c r="M1038" s="4">
        <v>85</v>
      </c>
      <c r="N1038" s="6">
        <v>379.23</v>
      </c>
      <c r="O1038" t="s">
        <v>8319</v>
      </c>
      <c r="P1038" t="s">
        <v>8321</v>
      </c>
      <c r="Q1038" s="10">
        <v>41955.863750000004</v>
      </c>
      <c r="R1038" s="10">
        <v>41990.863750000004</v>
      </c>
      <c r="S1038" s="12">
        <f t="shared" si="16"/>
        <v>35</v>
      </c>
    </row>
    <row r="1039" spans="1:19" x14ac:dyDescent="0.3">
      <c r="A1039">
        <v>1337</v>
      </c>
      <c r="B1039" s="14">
        <v>50000</v>
      </c>
      <c r="C1039" s="14">
        <v>24691</v>
      </c>
      <c r="D1039" s="5" t="s">
        <v>8220</v>
      </c>
      <c r="E1039" t="s">
        <v>8224</v>
      </c>
      <c r="F1039" t="s">
        <v>8246</v>
      </c>
      <c r="G1039">
        <v>1488549079</v>
      </c>
      <c r="H1039">
        <v>1485957079</v>
      </c>
      <c r="I1039" t="b">
        <v>0</v>
      </c>
      <c r="J1039">
        <v>140</v>
      </c>
      <c r="K1039" t="b">
        <v>0</v>
      </c>
      <c r="L1039" t="s">
        <v>8273</v>
      </c>
      <c r="M1039" s="4">
        <v>49</v>
      </c>
      <c r="N1039" s="6">
        <v>176.36</v>
      </c>
      <c r="O1039" t="s">
        <v>8319</v>
      </c>
      <c r="P1039" t="s">
        <v>8321</v>
      </c>
      <c r="Q1039" s="10">
        <v>42767.577303240745</v>
      </c>
      <c r="R1039" s="10">
        <v>42797.577303240745</v>
      </c>
      <c r="S1039" s="12">
        <f t="shared" si="16"/>
        <v>30</v>
      </c>
    </row>
    <row r="1040" spans="1:19" x14ac:dyDescent="0.3">
      <c r="A1040">
        <v>1338</v>
      </c>
      <c r="B1040" s="14">
        <v>30000</v>
      </c>
      <c r="C1040" s="14">
        <v>991</v>
      </c>
      <c r="D1040" s="5" t="s">
        <v>8220</v>
      </c>
      <c r="E1040" t="s">
        <v>8224</v>
      </c>
      <c r="F1040" t="s">
        <v>8246</v>
      </c>
      <c r="G1040">
        <v>1438543033</v>
      </c>
      <c r="H1040">
        <v>1435951033</v>
      </c>
      <c r="I1040" t="b">
        <v>0</v>
      </c>
      <c r="J1040">
        <v>15</v>
      </c>
      <c r="K1040" t="b">
        <v>0</v>
      </c>
      <c r="L1040" t="s">
        <v>8273</v>
      </c>
      <c r="M1040" s="4">
        <v>3</v>
      </c>
      <c r="N1040" s="6">
        <v>66.069999999999993</v>
      </c>
      <c r="O1040" t="s">
        <v>8319</v>
      </c>
      <c r="P1040" t="s">
        <v>8321</v>
      </c>
      <c r="Q1040" s="10">
        <v>42188.803622685184</v>
      </c>
      <c r="R1040" s="10">
        <v>42218.803622685184</v>
      </c>
      <c r="S1040" s="12">
        <f t="shared" si="16"/>
        <v>30</v>
      </c>
    </row>
    <row r="1041" spans="1:19" x14ac:dyDescent="0.3">
      <c r="A1041">
        <v>1339</v>
      </c>
      <c r="B1041" s="14">
        <v>50000</v>
      </c>
      <c r="C1041" s="14">
        <v>3317</v>
      </c>
      <c r="D1041" s="5" t="s">
        <v>8220</v>
      </c>
      <c r="E1041" t="s">
        <v>8224</v>
      </c>
      <c r="F1041" t="s">
        <v>8246</v>
      </c>
      <c r="G1041">
        <v>1418056315</v>
      </c>
      <c r="H1041">
        <v>1414164715</v>
      </c>
      <c r="I1041" t="b">
        <v>0</v>
      </c>
      <c r="J1041">
        <v>37</v>
      </c>
      <c r="K1041" t="b">
        <v>0</v>
      </c>
      <c r="L1041" t="s">
        <v>8273</v>
      </c>
      <c r="M1041" s="4">
        <v>7</v>
      </c>
      <c r="N1041" s="6">
        <v>89.65</v>
      </c>
      <c r="O1041" t="s">
        <v>8319</v>
      </c>
      <c r="P1041" t="s">
        <v>8321</v>
      </c>
      <c r="Q1041" s="10">
        <v>41936.647164351853</v>
      </c>
      <c r="R1041" s="10">
        <v>41981.688831018517</v>
      </c>
      <c r="S1041" s="12">
        <f t="shared" si="16"/>
        <v>45</v>
      </c>
    </row>
    <row r="1042" spans="1:19" x14ac:dyDescent="0.3">
      <c r="A1042">
        <v>1340</v>
      </c>
      <c r="B1042" s="14">
        <v>1680</v>
      </c>
      <c r="C1042" s="14">
        <v>0</v>
      </c>
      <c r="D1042" s="5" t="s">
        <v>8220</v>
      </c>
      <c r="E1042" t="s">
        <v>8224</v>
      </c>
      <c r="F1042" t="s">
        <v>8246</v>
      </c>
      <c r="G1042">
        <v>1408112253</v>
      </c>
      <c r="H1042">
        <v>1405520253</v>
      </c>
      <c r="I1042" t="b">
        <v>0</v>
      </c>
      <c r="J1042">
        <v>0</v>
      </c>
      <c r="K1042" t="b">
        <v>0</v>
      </c>
      <c r="L1042" t="s">
        <v>8273</v>
      </c>
      <c r="M1042" s="4">
        <v>0</v>
      </c>
      <c r="N1042" s="6">
        <v>0</v>
      </c>
      <c r="O1042" t="s">
        <v>8319</v>
      </c>
      <c r="P1042" t="s">
        <v>8321</v>
      </c>
      <c r="Q1042" s="10">
        <v>41836.595520833333</v>
      </c>
      <c r="R1042" s="10">
        <v>41866.595520833333</v>
      </c>
      <c r="S1042" s="12">
        <f t="shared" si="16"/>
        <v>30</v>
      </c>
    </row>
    <row r="1043" spans="1:19" x14ac:dyDescent="0.3">
      <c r="A1043">
        <v>1342</v>
      </c>
      <c r="B1043" s="14">
        <v>50000</v>
      </c>
      <c r="C1043" s="14">
        <v>100</v>
      </c>
      <c r="D1043" s="5" t="s">
        <v>8220</v>
      </c>
      <c r="E1043" t="s">
        <v>8224</v>
      </c>
      <c r="F1043" t="s">
        <v>8246</v>
      </c>
      <c r="G1043">
        <v>1437161739</v>
      </c>
      <c r="H1043">
        <v>1434569739</v>
      </c>
      <c r="I1043" t="b">
        <v>0</v>
      </c>
      <c r="J1043">
        <v>1</v>
      </c>
      <c r="K1043" t="b">
        <v>0</v>
      </c>
      <c r="L1043" t="s">
        <v>8273</v>
      </c>
      <c r="M1043" s="4">
        <v>0</v>
      </c>
      <c r="N1043" s="6">
        <v>100</v>
      </c>
      <c r="O1043" t="s">
        <v>8319</v>
      </c>
      <c r="P1043" t="s">
        <v>8321</v>
      </c>
      <c r="Q1043" s="10">
        <v>42172.816423611104</v>
      </c>
      <c r="R1043" s="10">
        <v>42202.816423611104</v>
      </c>
      <c r="S1043" s="12">
        <f t="shared" si="16"/>
        <v>30</v>
      </c>
    </row>
    <row r="1044" spans="1:19" x14ac:dyDescent="0.3">
      <c r="A1044">
        <v>1343</v>
      </c>
      <c r="B1044" s="14">
        <v>50000</v>
      </c>
      <c r="C1044" s="14">
        <v>51149</v>
      </c>
      <c r="D1044" s="5" t="s">
        <v>8220</v>
      </c>
      <c r="E1044" t="s">
        <v>8224</v>
      </c>
      <c r="F1044" t="s">
        <v>8246</v>
      </c>
      <c r="G1044">
        <v>1471579140</v>
      </c>
      <c r="H1044">
        <v>1466512683</v>
      </c>
      <c r="I1044" t="b">
        <v>0</v>
      </c>
      <c r="J1044">
        <v>323</v>
      </c>
      <c r="K1044" t="b">
        <v>0</v>
      </c>
      <c r="L1044" t="s">
        <v>8273</v>
      </c>
      <c r="M1044" s="4">
        <v>102</v>
      </c>
      <c r="N1044" s="6">
        <v>158.36000000000001</v>
      </c>
      <c r="O1044" t="s">
        <v>8319</v>
      </c>
      <c r="P1044" t="s">
        <v>8321</v>
      </c>
      <c r="Q1044" s="10">
        <v>42542.526423611111</v>
      </c>
      <c r="R1044" s="10">
        <v>42601.165972222225</v>
      </c>
      <c r="S1044" s="12">
        <f t="shared" si="16"/>
        <v>59</v>
      </c>
    </row>
    <row r="1045" spans="1:19" x14ac:dyDescent="0.3">
      <c r="A1045">
        <v>1345</v>
      </c>
      <c r="B1045" s="14">
        <v>300</v>
      </c>
      <c r="C1045" s="14">
        <v>375</v>
      </c>
      <c r="D1045" s="5" t="s">
        <v>8219</v>
      </c>
      <c r="E1045" t="s">
        <v>8224</v>
      </c>
      <c r="F1045" t="s">
        <v>8246</v>
      </c>
      <c r="G1045">
        <v>1405366359</v>
      </c>
      <c r="H1045">
        <v>1402342359</v>
      </c>
      <c r="I1045" t="b">
        <v>0</v>
      </c>
      <c r="J1045">
        <v>7</v>
      </c>
      <c r="K1045" t="b">
        <v>1</v>
      </c>
      <c r="L1045" t="s">
        <v>8274</v>
      </c>
      <c r="M1045" s="4">
        <v>125</v>
      </c>
      <c r="N1045" s="6">
        <v>53.57</v>
      </c>
      <c r="O1045" t="s">
        <v>8322</v>
      </c>
      <c r="P1045" t="s">
        <v>8323</v>
      </c>
      <c r="Q1045" s="10">
        <v>41799.814340277779</v>
      </c>
      <c r="R1045" s="10">
        <v>41834.814340277779</v>
      </c>
      <c r="S1045" s="12">
        <f t="shared" si="16"/>
        <v>35</v>
      </c>
    </row>
    <row r="1046" spans="1:19" x14ac:dyDescent="0.3">
      <c r="A1046">
        <v>1346</v>
      </c>
      <c r="B1046" s="14">
        <v>4900</v>
      </c>
      <c r="C1046" s="14">
        <v>7219</v>
      </c>
      <c r="D1046" s="5" t="s">
        <v>8219</v>
      </c>
      <c r="E1046" t="s">
        <v>8224</v>
      </c>
      <c r="F1046" t="s">
        <v>8246</v>
      </c>
      <c r="G1046">
        <v>1372297751</v>
      </c>
      <c r="H1046">
        <v>1369705751</v>
      </c>
      <c r="I1046" t="b">
        <v>0</v>
      </c>
      <c r="J1046">
        <v>149</v>
      </c>
      <c r="K1046" t="b">
        <v>1</v>
      </c>
      <c r="L1046" t="s">
        <v>8274</v>
      </c>
      <c r="M1046" s="4">
        <v>147</v>
      </c>
      <c r="N1046" s="6">
        <v>48.45</v>
      </c>
      <c r="O1046" t="s">
        <v>8322</v>
      </c>
      <c r="P1046" t="s">
        <v>8323</v>
      </c>
      <c r="Q1046" s="10">
        <v>41422.075821759259</v>
      </c>
      <c r="R1046" s="10">
        <v>41452.075821759259</v>
      </c>
      <c r="S1046" s="12">
        <f t="shared" si="16"/>
        <v>30</v>
      </c>
    </row>
    <row r="1047" spans="1:19" x14ac:dyDescent="0.3">
      <c r="A1047">
        <v>1347</v>
      </c>
      <c r="B1047" s="14">
        <v>2500</v>
      </c>
      <c r="C1047" s="14">
        <v>2555</v>
      </c>
      <c r="D1047" s="5" t="s">
        <v>8219</v>
      </c>
      <c r="E1047" t="s">
        <v>8224</v>
      </c>
      <c r="F1047" t="s">
        <v>8246</v>
      </c>
      <c r="G1047">
        <v>1425741525</v>
      </c>
      <c r="H1047">
        <v>1423149525</v>
      </c>
      <c r="I1047" t="b">
        <v>0</v>
      </c>
      <c r="J1047">
        <v>31</v>
      </c>
      <c r="K1047" t="b">
        <v>1</v>
      </c>
      <c r="L1047" t="s">
        <v>8274</v>
      </c>
      <c r="M1047" s="4">
        <v>102</v>
      </c>
      <c r="N1047" s="6">
        <v>82.42</v>
      </c>
      <c r="O1047" t="s">
        <v>8322</v>
      </c>
      <c r="P1047" t="s">
        <v>8323</v>
      </c>
      <c r="Q1047" s="10">
        <v>42040.638020833328</v>
      </c>
      <c r="R1047" s="10">
        <v>42070.638020833328</v>
      </c>
      <c r="S1047" s="12">
        <f t="shared" si="16"/>
        <v>30</v>
      </c>
    </row>
    <row r="1048" spans="1:19" x14ac:dyDescent="0.3">
      <c r="A1048">
        <v>1348</v>
      </c>
      <c r="B1048" s="14">
        <v>5875</v>
      </c>
      <c r="C1048" s="14">
        <v>5985</v>
      </c>
      <c r="D1048" s="5" t="s">
        <v>8219</v>
      </c>
      <c r="E1048" t="s">
        <v>8224</v>
      </c>
      <c r="F1048" t="s">
        <v>8246</v>
      </c>
      <c r="G1048">
        <v>1418904533</v>
      </c>
      <c r="H1048">
        <v>1416485333</v>
      </c>
      <c r="I1048" t="b">
        <v>0</v>
      </c>
      <c r="J1048">
        <v>26</v>
      </c>
      <c r="K1048" t="b">
        <v>1</v>
      </c>
      <c r="L1048" t="s">
        <v>8274</v>
      </c>
      <c r="M1048" s="4">
        <v>102</v>
      </c>
      <c r="N1048" s="6">
        <v>230.19</v>
      </c>
      <c r="O1048" t="s">
        <v>8322</v>
      </c>
      <c r="P1048" t="s">
        <v>8323</v>
      </c>
      <c r="Q1048" s="10">
        <v>41963.506168981476</v>
      </c>
      <c r="R1048" s="10">
        <v>41991.506168981476</v>
      </c>
      <c r="S1048" s="12">
        <f t="shared" si="16"/>
        <v>28</v>
      </c>
    </row>
    <row r="1049" spans="1:19" x14ac:dyDescent="0.3">
      <c r="A1049">
        <v>1350</v>
      </c>
      <c r="B1049" s="14">
        <v>5000</v>
      </c>
      <c r="C1049" s="14">
        <v>5202.5</v>
      </c>
      <c r="D1049" s="5" t="s">
        <v>8219</v>
      </c>
      <c r="E1049" t="s">
        <v>8224</v>
      </c>
      <c r="F1049" t="s">
        <v>8246</v>
      </c>
      <c r="G1049">
        <v>1451089134</v>
      </c>
      <c r="H1049">
        <v>1448497134</v>
      </c>
      <c r="I1049" t="b">
        <v>0</v>
      </c>
      <c r="J1049">
        <v>78</v>
      </c>
      <c r="K1049" t="b">
        <v>1</v>
      </c>
      <c r="L1049" t="s">
        <v>8274</v>
      </c>
      <c r="M1049" s="4">
        <v>104</v>
      </c>
      <c r="N1049" s="6">
        <v>66.7</v>
      </c>
      <c r="O1049" t="s">
        <v>8322</v>
      </c>
      <c r="P1049" t="s">
        <v>8323</v>
      </c>
      <c r="Q1049" s="10">
        <v>42334.013124999998</v>
      </c>
      <c r="R1049" s="10">
        <v>42364.013124999998</v>
      </c>
      <c r="S1049" s="12">
        <f t="shared" si="16"/>
        <v>30</v>
      </c>
    </row>
    <row r="1050" spans="1:19" x14ac:dyDescent="0.3">
      <c r="A1050">
        <v>1351</v>
      </c>
      <c r="B1050" s="14">
        <v>20000</v>
      </c>
      <c r="C1050" s="14">
        <v>20253</v>
      </c>
      <c r="D1050" s="5" t="s">
        <v>8219</v>
      </c>
      <c r="E1050" t="s">
        <v>8224</v>
      </c>
      <c r="F1050" t="s">
        <v>8246</v>
      </c>
      <c r="G1050">
        <v>1455299144</v>
      </c>
      <c r="H1050">
        <v>1452707144</v>
      </c>
      <c r="I1050" t="b">
        <v>0</v>
      </c>
      <c r="J1050">
        <v>120</v>
      </c>
      <c r="K1050" t="b">
        <v>1</v>
      </c>
      <c r="L1050" t="s">
        <v>8274</v>
      </c>
      <c r="M1050" s="4">
        <v>101</v>
      </c>
      <c r="N1050" s="6">
        <v>168.78</v>
      </c>
      <c r="O1050" t="s">
        <v>8322</v>
      </c>
      <c r="P1050" t="s">
        <v>8323</v>
      </c>
      <c r="Q1050" s="10">
        <v>42382.74009259259</v>
      </c>
      <c r="R1050" s="10">
        <v>42412.74009259259</v>
      </c>
      <c r="S1050" s="12">
        <f t="shared" si="16"/>
        <v>30</v>
      </c>
    </row>
    <row r="1051" spans="1:19" x14ac:dyDescent="0.3">
      <c r="A1051">
        <v>1352</v>
      </c>
      <c r="B1051" s="14">
        <v>10000</v>
      </c>
      <c r="C1051" s="14">
        <v>13614</v>
      </c>
      <c r="D1051" s="5" t="s">
        <v>8219</v>
      </c>
      <c r="E1051" t="s">
        <v>8224</v>
      </c>
      <c r="F1051" t="s">
        <v>8246</v>
      </c>
      <c r="G1051">
        <v>1441425540</v>
      </c>
      <c r="H1051">
        <v>1436968366</v>
      </c>
      <c r="I1051" t="b">
        <v>0</v>
      </c>
      <c r="J1051">
        <v>227</v>
      </c>
      <c r="K1051" t="b">
        <v>1</v>
      </c>
      <c r="L1051" t="s">
        <v>8274</v>
      </c>
      <c r="M1051" s="4">
        <v>136</v>
      </c>
      <c r="N1051" s="6">
        <v>59.97</v>
      </c>
      <c r="O1051" t="s">
        <v>8322</v>
      </c>
      <c r="P1051" t="s">
        <v>8323</v>
      </c>
      <c r="Q1051" s="10">
        <v>42200.578310185185</v>
      </c>
      <c r="R1051" s="10">
        <v>42252.165972222225</v>
      </c>
      <c r="S1051" s="12">
        <f t="shared" si="16"/>
        <v>52</v>
      </c>
    </row>
    <row r="1052" spans="1:19" x14ac:dyDescent="0.3">
      <c r="A1052">
        <v>1353</v>
      </c>
      <c r="B1052" s="14">
        <v>1000</v>
      </c>
      <c r="C1052" s="14">
        <v>1336</v>
      </c>
      <c r="D1052" s="5" t="s">
        <v>8219</v>
      </c>
      <c r="E1052" t="s">
        <v>8224</v>
      </c>
      <c r="F1052" t="s">
        <v>8246</v>
      </c>
      <c r="G1052">
        <v>1362960000</v>
      </c>
      <c r="H1052">
        <v>1359946188</v>
      </c>
      <c r="I1052" t="b">
        <v>0</v>
      </c>
      <c r="J1052">
        <v>42</v>
      </c>
      <c r="K1052" t="b">
        <v>1</v>
      </c>
      <c r="L1052" t="s">
        <v>8274</v>
      </c>
      <c r="M1052" s="4">
        <v>134</v>
      </c>
      <c r="N1052" s="6">
        <v>31.81</v>
      </c>
      <c r="O1052" t="s">
        <v>8322</v>
      </c>
      <c r="P1052" t="s">
        <v>8323</v>
      </c>
      <c r="Q1052" s="10">
        <v>41309.11791666667</v>
      </c>
      <c r="R1052" s="10">
        <v>41344</v>
      </c>
      <c r="S1052" s="12">
        <f t="shared" si="16"/>
        <v>35</v>
      </c>
    </row>
    <row r="1053" spans="1:19" x14ac:dyDescent="0.3">
      <c r="A1053">
        <v>1356</v>
      </c>
      <c r="B1053" s="14">
        <v>3400</v>
      </c>
      <c r="C1053" s="14">
        <v>6215.56</v>
      </c>
      <c r="D1053" s="5" t="s">
        <v>8219</v>
      </c>
      <c r="E1053" t="s">
        <v>8224</v>
      </c>
      <c r="F1053" t="s">
        <v>8246</v>
      </c>
      <c r="G1053">
        <v>1372985760</v>
      </c>
      <c r="H1053">
        <v>1370393760</v>
      </c>
      <c r="I1053" t="b">
        <v>0</v>
      </c>
      <c r="J1053">
        <v>87</v>
      </c>
      <c r="K1053" t="b">
        <v>1</v>
      </c>
      <c r="L1053" t="s">
        <v>8274</v>
      </c>
      <c r="M1053" s="4">
        <v>183</v>
      </c>
      <c r="N1053" s="6">
        <v>71.44</v>
      </c>
      <c r="O1053" t="s">
        <v>8322</v>
      </c>
      <c r="P1053" t="s">
        <v>8323</v>
      </c>
      <c r="Q1053" s="10">
        <v>41430.038888888892</v>
      </c>
      <c r="R1053" s="10">
        <v>41460.038888888892</v>
      </c>
      <c r="S1053" s="12">
        <f t="shared" si="16"/>
        <v>30</v>
      </c>
    </row>
    <row r="1054" spans="1:19" x14ac:dyDescent="0.3">
      <c r="A1054">
        <v>1357</v>
      </c>
      <c r="B1054" s="14">
        <v>2000</v>
      </c>
      <c r="C1054" s="14">
        <v>2506</v>
      </c>
      <c r="D1054" s="5" t="s">
        <v>8219</v>
      </c>
      <c r="E1054" t="s">
        <v>8224</v>
      </c>
      <c r="F1054" t="s">
        <v>8246</v>
      </c>
      <c r="G1054">
        <v>1362117540</v>
      </c>
      <c r="H1054">
        <v>1359587137</v>
      </c>
      <c r="I1054" t="b">
        <v>0</v>
      </c>
      <c r="J1054">
        <v>65</v>
      </c>
      <c r="K1054" t="b">
        <v>1</v>
      </c>
      <c r="L1054" t="s">
        <v>8274</v>
      </c>
      <c r="M1054" s="4">
        <v>125</v>
      </c>
      <c r="N1054" s="6">
        <v>38.549999999999997</v>
      </c>
      <c r="O1054" t="s">
        <v>8322</v>
      </c>
      <c r="P1054" t="s">
        <v>8323</v>
      </c>
      <c r="Q1054" s="10">
        <v>41304.962233796294</v>
      </c>
      <c r="R1054" s="10">
        <v>41334.249305555553</v>
      </c>
      <c r="S1054" s="12">
        <f t="shared" si="16"/>
        <v>29</v>
      </c>
    </row>
    <row r="1055" spans="1:19" x14ac:dyDescent="0.3">
      <c r="A1055">
        <v>1358</v>
      </c>
      <c r="B1055" s="14">
        <v>3000</v>
      </c>
      <c r="C1055" s="14">
        <v>3350</v>
      </c>
      <c r="D1055" s="5" t="s">
        <v>8219</v>
      </c>
      <c r="E1055" t="s">
        <v>8224</v>
      </c>
      <c r="F1055" t="s">
        <v>8246</v>
      </c>
      <c r="G1055">
        <v>1309009323</v>
      </c>
      <c r="H1055">
        <v>1306417323</v>
      </c>
      <c r="I1055" t="b">
        <v>0</v>
      </c>
      <c r="J1055">
        <v>49</v>
      </c>
      <c r="K1055" t="b">
        <v>1</v>
      </c>
      <c r="L1055" t="s">
        <v>8274</v>
      </c>
      <c r="M1055" s="4">
        <v>112</v>
      </c>
      <c r="N1055" s="6">
        <v>68.37</v>
      </c>
      <c r="O1055" t="s">
        <v>8322</v>
      </c>
      <c r="P1055" t="s">
        <v>8323</v>
      </c>
      <c r="Q1055" s="10">
        <v>40689.570868055554</v>
      </c>
      <c r="R1055" s="10">
        <v>40719.570868055554</v>
      </c>
      <c r="S1055" s="12">
        <f t="shared" si="16"/>
        <v>30</v>
      </c>
    </row>
    <row r="1056" spans="1:19" x14ac:dyDescent="0.3">
      <c r="A1056">
        <v>1359</v>
      </c>
      <c r="B1056" s="14">
        <v>660</v>
      </c>
      <c r="C1056" s="14">
        <v>764</v>
      </c>
      <c r="D1056" s="5" t="s">
        <v>8219</v>
      </c>
      <c r="E1056" t="s">
        <v>8224</v>
      </c>
      <c r="F1056" t="s">
        <v>8246</v>
      </c>
      <c r="G1056">
        <v>1309980790</v>
      </c>
      <c r="H1056">
        <v>1304623990</v>
      </c>
      <c r="I1056" t="b">
        <v>0</v>
      </c>
      <c r="J1056">
        <v>19</v>
      </c>
      <c r="K1056" t="b">
        <v>1</v>
      </c>
      <c r="L1056" t="s">
        <v>8274</v>
      </c>
      <c r="M1056" s="4">
        <v>116</v>
      </c>
      <c r="N1056" s="6">
        <v>40.21</v>
      </c>
      <c r="O1056" t="s">
        <v>8322</v>
      </c>
      <c r="P1056" t="s">
        <v>8323</v>
      </c>
      <c r="Q1056" s="10">
        <v>40668.814699074072</v>
      </c>
      <c r="R1056" s="10">
        <v>40730.814699074072</v>
      </c>
      <c r="S1056" s="12">
        <f t="shared" si="16"/>
        <v>62</v>
      </c>
    </row>
    <row r="1057" spans="1:19" x14ac:dyDescent="0.3">
      <c r="A1057">
        <v>1360</v>
      </c>
      <c r="B1057" s="14">
        <v>1500</v>
      </c>
      <c r="C1057" s="14">
        <v>2598</v>
      </c>
      <c r="D1057" s="5" t="s">
        <v>8219</v>
      </c>
      <c r="E1057" t="s">
        <v>8224</v>
      </c>
      <c r="F1057" t="s">
        <v>8246</v>
      </c>
      <c r="G1057">
        <v>1343943420</v>
      </c>
      <c r="H1057">
        <v>1341524220</v>
      </c>
      <c r="I1057" t="b">
        <v>0</v>
      </c>
      <c r="J1057">
        <v>81</v>
      </c>
      <c r="K1057" t="b">
        <v>1</v>
      </c>
      <c r="L1057" t="s">
        <v>8274</v>
      </c>
      <c r="M1057" s="4">
        <v>173</v>
      </c>
      <c r="N1057" s="6">
        <v>32.07</v>
      </c>
      <c r="O1057" t="s">
        <v>8322</v>
      </c>
      <c r="P1057" t="s">
        <v>8323</v>
      </c>
      <c r="Q1057" s="10">
        <v>41095.900694444441</v>
      </c>
      <c r="R1057" s="10">
        <v>41123.900694444441</v>
      </c>
      <c r="S1057" s="12">
        <f t="shared" si="16"/>
        <v>28</v>
      </c>
    </row>
    <row r="1058" spans="1:19" x14ac:dyDescent="0.3">
      <c r="A1058">
        <v>1362</v>
      </c>
      <c r="B1058" s="14">
        <v>1000</v>
      </c>
      <c r="C1058" s="14">
        <v>1091</v>
      </c>
      <c r="D1058" s="5" t="s">
        <v>8219</v>
      </c>
      <c r="E1058" t="s">
        <v>8224</v>
      </c>
      <c r="F1058" t="s">
        <v>8246</v>
      </c>
      <c r="G1058">
        <v>1378592731</v>
      </c>
      <c r="H1058">
        <v>1373408731</v>
      </c>
      <c r="I1058" t="b">
        <v>0</v>
      </c>
      <c r="J1058">
        <v>25</v>
      </c>
      <c r="K1058" t="b">
        <v>1</v>
      </c>
      <c r="L1058" t="s">
        <v>8274</v>
      </c>
      <c r="M1058" s="4">
        <v>109</v>
      </c>
      <c r="N1058" s="6">
        <v>43.64</v>
      </c>
      <c r="O1058" t="s">
        <v>8322</v>
      </c>
      <c r="P1058" t="s">
        <v>8323</v>
      </c>
      <c r="Q1058" s="10">
        <v>41464.934386574074</v>
      </c>
      <c r="R1058" s="10">
        <v>41524.934386574074</v>
      </c>
      <c r="S1058" s="12">
        <f t="shared" si="16"/>
        <v>60</v>
      </c>
    </row>
    <row r="1059" spans="1:19" x14ac:dyDescent="0.3">
      <c r="A1059">
        <v>1363</v>
      </c>
      <c r="B1059" s="14">
        <v>200</v>
      </c>
      <c r="C1059" s="14">
        <v>200</v>
      </c>
      <c r="D1059" s="5" t="s">
        <v>8219</v>
      </c>
      <c r="E1059" t="s">
        <v>8224</v>
      </c>
      <c r="F1059" t="s">
        <v>8246</v>
      </c>
      <c r="G1059">
        <v>1455523140</v>
      </c>
      <c r="H1059">
        <v>1453925727</v>
      </c>
      <c r="I1059" t="b">
        <v>0</v>
      </c>
      <c r="J1059">
        <v>5</v>
      </c>
      <c r="K1059" t="b">
        <v>1</v>
      </c>
      <c r="L1059" t="s">
        <v>8274</v>
      </c>
      <c r="M1059" s="4">
        <v>100</v>
      </c>
      <c r="N1059" s="6">
        <v>40</v>
      </c>
      <c r="O1059" t="s">
        <v>8322</v>
      </c>
      <c r="P1059" t="s">
        <v>8323</v>
      </c>
      <c r="Q1059" s="10">
        <v>42396.8440625</v>
      </c>
      <c r="R1059" s="10">
        <v>42415.332638888889</v>
      </c>
      <c r="S1059" s="12">
        <f t="shared" si="16"/>
        <v>18</v>
      </c>
    </row>
    <row r="1060" spans="1:19" x14ac:dyDescent="0.3">
      <c r="A1060">
        <v>1365</v>
      </c>
      <c r="B1060" s="14">
        <v>7500</v>
      </c>
      <c r="C1060" s="14">
        <v>7520</v>
      </c>
      <c r="D1060" s="5" t="s">
        <v>8219</v>
      </c>
      <c r="E1060" t="s">
        <v>8224</v>
      </c>
      <c r="F1060" t="s">
        <v>8246</v>
      </c>
      <c r="G1060">
        <v>1426523752</v>
      </c>
      <c r="H1060">
        <v>1423935352</v>
      </c>
      <c r="I1060" t="b">
        <v>0</v>
      </c>
      <c r="J1060">
        <v>92</v>
      </c>
      <c r="K1060" t="b">
        <v>1</v>
      </c>
      <c r="L1060" t="s">
        <v>8276</v>
      </c>
      <c r="M1060" s="4">
        <v>100</v>
      </c>
      <c r="N1060" s="6">
        <v>81.739999999999995</v>
      </c>
      <c r="O1060" t="s">
        <v>8325</v>
      </c>
      <c r="P1060" t="s">
        <v>8326</v>
      </c>
      <c r="Q1060" s="10">
        <v>42049.733240740738</v>
      </c>
      <c r="R1060" s="10">
        <v>42079.691574074073</v>
      </c>
      <c r="S1060" s="12">
        <f t="shared" si="16"/>
        <v>30</v>
      </c>
    </row>
    <row r="1061" spans="1:19" x14ac:dyDescent="0.3">
      <c r="A1061">
        <v>1366</v>
      </c>
      <c r="B1061" s="14">
        <v>7500</v>
      </c>
      <c r="C1061" s="14">
        <v>9486.69</v>
      </c>
      <c r="D1061" s="5" t="s">
        <v>8219</v>
      </c>
      <c r="E1061" t="s">
        <v>8224</v>
      </c>
      <c r="F1061" t="s">
        <v>8246</v>
      </c>
      <c r="G1061">
        <v>1417049663</v>
      </c>
      <c r="H1061">
        <v>1413158063</v>
      </c>
      <c r="I1061" t="b">
        <v>0</v>
      </c>
      <c r="J1061">
        <v>147</v>
      </c>
      <c r="K1061" t="b">
        <v>1</v>
      </c>
      <c r="L1061" t="s">
        <v>8276</v>
      </c>
      <c r="M1061" s="4">
        <v>126</v>
      </c>
      <c r="N1061" s="6">
        <v>64.540000000000006</v>
      </c>
      <c r="O1061" t="s">
        <v>8325</v>
      </c>
      <c r="P1061" t="s">
        <v>8326</v>
      </c>
      <c r="Q1061" s="10">
        <v>41924.996099537035</v>
      </c>
      <c r="R1061" s="10">
        <v>41970.037766203706</v>
      </c>
      <c r="S1061" s="12">
        <f t="shared" si="16"/>
        <v>45</v>
      </c>
    </row>
    <row r="1062" spans="1:19" x14ac:dyDescent="0.3">
      <c r="A1062">
        <v>1367</v>
      </c>
      <c r="B1062" s="14">
        <v>5000</v>
      </c>
      <c r="C1062" s="14">
        <v>5713</v>
      </c>
      <c r="D1062" s="5" t="s">
        <v>8219</v>
      </c>
      <c r="E1062" t="s">
        <v>8224</v>
      </c>
      <c r="F1062" t="s">
        <v>8246</v>
      </c>
      <c r="G1062">
        <v>1447463050</v>
      </c>
      <c r="H1062">
        <v>1444867450</v>
      </c>
      <c r="I1062" t="b">
        <v>0</v>
      </c>
      <c r="J1062">
        <v>90</v>
      </c>
      <c r="K1062" t="b">
        <v>1</v>
      </c>
      <c r="L1062" t="s">
        <v>8276</v>
      </c>
      <c r="M1062" s="4">
        <v>114</v>
      </c>
      <c r="N1062" s="6">
        <v>63.48</v>
      </c>
      <c r="O1062" t="s">
        <v>8325</v>
      </c>
      <c r="P1062" t="s">
        <v>8326</v>
      </c>
      <c r="Q1062" s="10">
        <v>42292.002893518518</v>
      </c>
      <c r="R1062" s="10">
        <v>42322.044560185182</v>
      </c>
      <c r="S1062" s="12">
        <f t="shared" si="16"/>
        <v>30</v>
      </c>
    </row>
    <row r="1063" spans="1:19" x14ac:dyDescent="0.3">
      <c r="A1063">
        <v>1368</v>
      </c>
      <c r="B1063" s="14">
        <v>5000</v>
      </c>
      <c r="C1063" s="14">
        <v>5535</v>
      </c>
      <c r="D1063" s="5" t="s">
        <v>8219</v>
      </c>
      <c r="E1063" t="s">
        <v>8224</v>
      </c>
      <c r="F1063" t="s">
        <v>8246</v>
      </c>
      <c r="G1063">
        <v>1434342894</v>
      </c>
      <c r="H1063">
        <v>1432269294</v>
      </c>
      <c r="I1063" t="b">
        <v>0</v>
      </c>
      <c r="J1063">
        <v>87</v>
      </c>
      <c r="K1063" t="b">
        <v>1</v>
      </c>
      <c r="L1063" t="s">
        <v>8276</v>
      </c>
      <c r="M1063" s="4">
        <v>111</v>
      </c>
      <c r="N1063" s="6">
        <v>63.62</v>
      </c>
      <c r="O1063" t="s">
        <v>8325</v>
      </c>
      <c r="P1063" t="s">
        <v>8326</v>
      </c>
      <c r="Q1063" s="10">
        <v>42146.190902777773</v>
      </c>
      <c r="R1063" s="10">
        <v>42170.190902777773</v>
      </c>
      <c r="S1063" s="12">
        <f t="shared" si="16"/>
        <v>24</v>
      </c>
    </row>
    <row r="1064" spans="1:19" x14ac:dyDescent="0.3">
      <c r="A1064">
        <v>1369</v>
      </c>
      <c r="B1064" s="14">
        <v>32360</v>
      </c>
      <c r="C1064" s="14">
        <v>34090.629999999997</v>
      </c>
      <c r="D1064" s="5" t="s">
        <v>8219</v>
      </c>
      <c r="E1064" t="s">
        <v>8224</v>
      </c>
      <c r="F1064" t="s">
        <v>8246</v>
      </c>
      <c r="G1064">
        <v>1397225746</v>
      </c>
      <c r="H1064">
        <v>1394633746</v>
      </c>
      <c r="I1064" t="b">
        <v>0</v>
      </c>
      <c r="J1064">
        <v>406</v>
      </c>
      <c r="K1064" t="b">
        <v>1</v>
      </c>
      <c r="L1064" t="s">
        <v>8276</v>
      </c>
      <c r="M1064" s="4">
        <v>105</v>
      </c>
      <c r="N1064" s="6">
        <v>83.97</v>
      </c>
      <c r="O1064" t="s">
        <v>8325</v>
      </c>
      <c r="P1064" t="s">
        <v>8326</v>
      </c>
      <c r="Q1064" s="10">
        <v>41710.594282407408</v>
      </c>
      <c r="R1064" s="10">
        <v>41740.594282407408</v>
      </c>
      <c r="S1064" s="12">
        <f t="shared" si="16"/>
        <v>30</v>
      </c>
    </row>
    <row r="1065" spans="1:19" x14ac:dyDescent="0.3">
      <c r="A1065">
        <v>1370</v>
      </c>
      <c r="B1065" s="14">
        <v>1500</v>
      </c>
      <c r="C1065" s="14">
        <v>1555</v>
      </c>
      <c r="D1065" s="5" t="s">
        <v>8219</v>
      </c>
      <c r="E1065" t="s">
        <v>8224</v>
      </c>
      <c r="F1065" t="s">
        <v>8246</v>
      </c>
      <c r="G1065">
        <v>1381881890</v>
      </c>
      <c r="H1065">
        <v>1380585890</v>
      </c>
      <c r="I1065" t="b">
        <v>0</v>
      </c>
      <c r="J1065">
        <v>20</v>
      </c>
      <c r="K1065" t="b">
        <v>1</v>
      </c>
      <c r="L1065" t="s">
        <v>8276</v>
      </c>
      <c r="M1065" s="4">
        <v>104</v>
      </c>
      <c r="N1065" s="6">
        <v>77.75</v>
      </c>
      <c r="O1065" t="s">
        <v>8325</v>
      </c>
      <c r="P1065" t="s">
        <v>8326</v>
      </c>
      <c r="Q1065" s="10">
        <v>41548.00335648148</v>
      </c>
      <c r="R1065" s="10">
        <v>41563.00335648148</v>
      </c>
      <c r="S1065" s="12">
        <f t="shared" si="16"/>
        <v>15</v>
      </c>
    </row>
    <row r="1066" spans="1:19" x14ac:dyDescent="0.3">
      <c r="A1066">
        <v>1371</v>
      </c>
      <c r="B1066" s="14">
        <v>6999</v>
      </c>
      <c r="C1066" s="14">
        <v>7495</v>
      </c>
      <c r="D1066" s="5" t="s">
        <v>8219</v>
      </c>
      <c r="E1066" t="s">
        <v>8224</v>
      </c>
      <c r="F1066" t="s">
        <v>8246</v>
      </c>
      <c r="G1066">
        <v>1431022342</v>
      </c>
      <c r="H1066">
        <v>1428430342</v>
      </c>
      <c r="I1066" t="b">
        <v>0</v>
      </c>
      <c r="J1066">
        <v>70</v>
      </c>
      <c r="K1066" t="b">
        <v>1</v>
      </c>
      <c r="L1066" t="s">
        <v>8276</v>
      </c>
      <c r="M1066" s="4">
        <v>107</v>
      </c>
      <c r="N1066" s="6">
        <v>107.07</v>
      </c>
      <c r="O1066" t="s">
        <v>8325</v>
      </c>
      <c r="P1066" t="s">
        <v>8326</v>
      </c>
      <c r="Q1066" s="10">
        <v>42101.758587962962</v>
      </c>
      <c r="R1066" s="10">
        <v>42131.758587962962</v>
      </c>
      <c r="S1066" s="12">
        <f t="shared" si="16"/>
        <v>30</v>
      </c>
    </row>
    <row r="1067" spans="1:19" x14ac:dyDescent="0.3">
      <c r="A1067">
        <v>1372</v>
      </c>
      <c r="B1067" s="14">
        <v>500</v>
      </c>
      <c r="C1067" s="14">
        <v>620</v>
      </c>
      <c r="D1067" s="5" t="s">
        <v>8219</v>
      </c>
      <c r="E1067" t="s">
        <v>8224</v>
      </c>
      <c r="F1067" t="s">
        <v>8246</v>
      </c>
      <c r="G1067">
        <v>1342115132</v>
      </c>
      <c r="H1067">
        <v>1339523132</v>
      </c>
      <c r="I1067" t="b">
        <v>0</v>
      </c>
      <c r="J1067">
        <v>16</v>
      </c>
      <c r="K1067" t="b">
        <v>1</v>
      </c>
      <c r="L1067" t="s">
        <v>8276</v>
      </c>
      <c r="M1067" s="4">
        <v>124</v>
      </c>
      <c r="N1067" s="6">
        <v>38.75</v>
      </c>
      <c r="O1067" t="s">
        <v>8325</v>
      </c>
      <c r="P1067" t="s">
        <v>8326</v>
      </c>
      <c r="Q1067" s="10">
        <v>41072.739953703705</v>
      </c>
      <c r="R1067" s="10">
        <v>41102.739953703705</v>
      </c>
      <c r="S1067" s="12">
        <f t="shared" si="16"/>
        <v>30</v>
      </c>
    </row>
    <row r="1068" spans="1:19" x14ac:dyDescent="0.3">
      <c r="A1068">
        <v>1373</v>
      </c>
      <c r="B1068" s="14">
        <v>10000</v>
      </c>
      <c r="C1068" s="14">
        <v>10501</v>
      </c>
      <c r="D1068" s="5" t="s">
        <v>8219</v>
      </c>
      <c r="E1068" t="s">
        <v>8224</v>
      </c>
      <c r="F1068" t="s">
        <v>8246</v>
      </c>
      <c r="G1068">
        <v>1483138233</v>
      </c>
      <c r="H1068">
        <v>1480546233</v>
      </c>
      <c r="I1068" t="b">
        <v>0</v>
      </c>
      <c r="J1068">
        <v>52</v>
      </c>
      <c r="K1068" t="b">
        <v>1</v>
      </c>
      <c r="L1068" t="s">
        <v>8276</v>
      </c>
      <c r="M1068" s="4">
        <v>105</v>
      </c>
      <c r="N1068" s="6">
        <v>201.94</v>
      </c>
      <c r="O1068" t="s">
        <v>8325</v>
      </c>
      <c r="P1068" t="s">
        <v>8326</v>
      </c>
      <c r="Q1068" s="10">
        <v>42704.95177083333</v>
      </c>
      <c r="R1068" s="10">
        <v>42734.95177083333</v>
      </c>
      <c r="S1068" s="12">
        <f t="shared" si="16"/>
        <v>30</v>
      </c>
    </row>
    <row r="1069" spans="1:19" x14ac:dyDescent="0.3">
      <c r="A1069">
        <v>1374</v>
      </c>
      <c r="B1069" s="14">
        <v>1500</v>
      </c>
      <c r="C1069" s="14">
        <v>2842</v>
      </c>
      <c r="D1069" s="5" t="s">
        <v>8219</v>
      </c>
      <c r="E1069" t="s">
        <v>8224</v>
      </c>
      <c r="F1069" t="s">
        <v>8246</v>
      </c>
      <c r="G1069">
        <v>1458874388</v>
      </c>
      <c r="H1069">
        <v>1456285988</v>
      </c>
      <c r="I1069" t="b">
        <v>0</v>
      </c>
      <c r="J1069">
        <v>66</v>
      </c>
      <c r="K1069" t="b">
        <v>1</v>
      </c>
      <c r="L1069" t="s">
        <v>8276</v>
      </c>
      <c r="M1069" s="4">
        <v>189</v>
      </c>
      <c r="N1069" s="6">
        <v>43.06</v>
      </c>
      <c r="O1069" t="s">
        <v>8325</v>
      </c>
      <c r="P1069" t="s">
        <v>8326</v>
      </c>
      <c r="Q1069" s="10">
        <v>42424.161898148144</v>
      </c>
      <c r="R1069" s="10">
        <v>42454.12023148148</v>
      </c>
      <c r="S1069" s="12">
        <f t="shared" si="16"/>
        <v>30</v>
      </c>
    </row>
    <row r="1070" spans="1:19" x14ac:dyDescent="0.3">
      <c r="A1070">
        <v>1377</v>
      </c>
      <c r="B1070" s="14">
        <v>1300</v>
      </c>
      <c r="C1070" s="14">
        <v>1510</v>
      </c>
      <c r="D1070" s="5" t="s">
        <v>8219</v>
      </c>
      <c r="E1070" t="s">
        <v>8224</v>
      </c>
      <c r="F1070" t="s">
        <v>8246</v>
      </c>
      <c r="G1070">
        <v>1486095060</v>
      </c>
      <c r="H1070">
        <v>1484198170</v>
      </c>
      <c r="I1070" t="b">
        <v>0</v>
      </c>
      <c r="J1070">
        <v>31</v>
      </c>
      <c r="K1070" t="b">
        <v>1</v>
      </c>
      <c r="L1070" t="s">
        <v>8276</v>
      </c>
      <c r="M1070" s="4">
        <v>116</v>
      </c>
      <c r="N1070" s="6">
        <v>48.71</v>
      </c>
      <c r="O1070" t="s">
        <v>8325</v>
      </c>
      <c r="P1070" t="s">
        <v>8326</v>
      </c>
      <c r="Q1070" s="10">
        <v>42747.219560185185</v>
      </c>
      <c r="R1070" s="10">
        <v>42769.174305555556</v>
      </c>
      <c r="S1070" s="12">
        <f t="shared" si="16"/>
        <v>22</v>
      </c>
    </row>
    <row r="1071" spans="1:19" x14ac:dyDescent="0.3">
      <c r="A1071">
        <v>1379</v>
      </c>
      <c r="B1071" s="14">
        <v>10000</v>
      </c>
      <c r="C1071" s="14">
        <v>11160</v>
      </c>
      <c r="D1071" s="5" t="s">
        <v>8219</v>
      </c>
      <c r="E1071" t="s">
        <v>8224</v>
      </c>
      <c r="F1071" t="s">
        <v>8246</v>
      </c>
      <c r="G1071">
        <v>1433504876</v>
      </c>
      <c r="H1071">
        <v>1430912876</v>
      </c>
      <c r="I1071" t="b">
        <v>0</v>
      </c>
      <c r="J1071">
        <v>151</v>
      </c>
      <c r="K1071" t="b">
        <v>1</v>
      </c>
      <c r="L1071" t="s">
        <v>8276</v>
      </c>
      <c r="M1071" s="4">
        <v>112</v>
      </c>
      <c r="N1071" s="6">
        <v>73.91</v>
      </c>
      <c r="O1071" t="s">
        <v>8325</v>
      </c>
      <c r="P1071" t="s">
        <v>8326</v>
      </c>
      <c r="Q1071" s="10">
        <v>42130.491620370376</v>
      </c>
      <c r="R1071" s="10">
        <v>42160.491620370376</v>
      </c>
      <c r="S1071" s="12">
        <f t="shared" si="16"/>
        <v>30</v>
      </c>
    </row>
    <row r="1072" spans="1:19" x14ac:dyDescent="0.3">
      <c r="A1072">
        <v>1380</v>
      </c>
      <c r="B1072" s="14">
        <v>25</v>
      </c>
      <c r="C1072" s="14">
        <v>106</v>
      </c>
      <c r="D1072" s="5" t="s">
        <v>8219</v>
      </c>
      <c r="E1072" t="s">
        <v>8224</v>
      </c>
      <c r="F1072" t="s">
        <v>8246</v>
      </c>
      <c r="G1072">
        <v>1433815200</v>
      </c>
      <c r="H1072">
        <v>1431886706</v>
      </c>
      <c r="I1072" t="b">
        <v>0</v>
      </c>
      <c r="J1072">
        <v>5</v>
      </c>
      <c r="K1072" t="b">
        <v>1</v>
      </c>
      <c r="L1072" t="s">
        <v>8276</v>
      </c>
      <c r="M1072" s="4">
        <v>424</v>
      </c>
      <c r="N1072" s="6">
        <v>21.2</v>
      </c>
      <c r="O1072" t="s">
        <v>8325</v>
      </c>
      <c r="P1072" t="s">
        <v>8326</v>
      </c>
      <c r="Q1072" s="10">
        <v>42141.762800925921</v>
      </c>
      <c r="R1072" s="10">
        <v>42164.083333333328</v>
      </c>
      <c r="S1072" s="12">
        <f t="shared" si="16"/>
        <v>22</v>
      </c>
    </row>
    <row r="1073" spans="1:19" x14ac:dyDescent="0.3">
      <c r="A1073">
        <v>1381</v>
      </c>
      <c r="B1073" s="14">
        <v>5000</v>
      </c>
      <c r="C1073" s="14">
        <v>5355</v>
      </c>
      <c r="D1073" s="5" t="s">
        <v>8219</v>
      </c>
      <c r="E1073" t="s">
        <v>8224</v>
      </c>
      <c r="F1073" t="s">
        <v>8246</v>
      </c>
      <c r="G1073">
        <v>1482988125</v>
      </c>
      <c r="H1073">
        <v>1480396125</v>
      </c>
      <c r="I1073" t="b">
        <v>0</v>
      </c>
      <c r="J1073">
        <v>73</v>
      </c>
      <c r="K1073" t="b">
        <v>1</v>
      </c>
      <c r="L1073" t="s">
        <v>8276</v>
      </c>
      <c r="M1073" s="4">
        <v>107</v>
      </c>
      <c r="N1073" s="6">
        <v>73.36</v>
      </c>
      <c r="O1073" t="s">
        <v>8325</v>
      </c>
      <c r="P1073" t="s">
        <v>8326</v>
      </c>
      <c r="Q1073" s="10">
        <v>42703.214409722219</v>
      </c>
      <c r="R1073" s="10">
        <v>42733.214409722219</v>
      </c>
      <c r="S1073" s="12">
        <f t="shared" si="16"/>
        <v>30</v>
      </c>
    </row>
    <row r="1074" spans="1:19" x14ac:dyDescent="0.3">
      <c r="A1074">
        <v>1382</v>
      </c>
      <c r="B1074" s="14">
        <v>8000</v>
      </c>
      <c r="C1074" s="14">
        <v>8349</v>
      </c>
      <c r="D1074" s="5" t="s">
        <v>8219</v>
      </c>
      <c r="E1074" t="s">
        <v>8224</v>
      </c>
      <c r="F1074" t="s">
        <v>8246</v>
      </c>
      <c r="G1074">
        <v>1367867536</v>
      </c>
      <c r="H1074">
        <v>1365275536</v>
      </c>
      <c r="I1074" t="b">
        <v>0</v>
      </c>
      <c r="J1074">
        <v>148</v>
      </c>
      <c r="K1074" t="b">
        <v>1</v>
      </c>
      <c r="L1074" t="s">
        <v>8276</v>
      </c>
      <c r="M1074" s="4">
        <v>104</v>
      </c>
      <c r="N1074" s="6">
        <v>56.41</v>
      </c>
      <c r="O1074" t="s">
        <v>8325</v>
      </c>
      <c r="P1074" t="s">
        <v>8326</v>
      </c>
      <c r="Q1074" s="10">
        <v>41370.800185185188</v>
      </c>
      <c r="R1074" s="10">
        <v>41400.800185185188</v>
      </c>
      <c r="S1074" s="12">
        <f t="shared" si="16"/>
        <v>30</v>
      </c>
    </row>
    <row r="1075" spans="1:19" x14ac:dyDescent="0.3">
      <c r="A1075">
        <v>1384</v>
      </c>
      <c r="B1075" s="14">
        <v>3500</v>
      </c>
      <c r="C1075" s="14">
        <v>4343</v>
      </c>
      <c r="D1075" s="5" t="s">
        <v>8219</v>
      </c>
      <c r="E1075" t="s">
        <v>8224</v>
      </c>
      <c r="F1075" t="s">
        <v>8246</v>
      </c>
      <c r="G1075">
        <v>1436117922</v>
      </c>
      <c r="H1075">
        <v>1433525922</v>
      </c>
      <c r="I1075" t="b">
        <v>0</v>
      </c>
      <c r="J1075">
        <v>63</v>
      </c>
      <c r="K1075" t="b">
        <v>1</v>
      </c>
      <c r="L1075" t="s">
        <v>8276</v>
      </c>
      <c r="M1075" s="4">
        <v>124</v>
      </c>
      <c r="N1075" s="6">
        <v>68.94</v>
      </c>
      <c r="O1075" t="s">
        <v>8325</v>
      </c>
      <c r="P1075" t="s">
        <v>8326</v>
      </c>
      <c r="Q1075" s="10">
        <v>42160.735208333332</v>
      </c>
      <c r="R1075" s="10">
        <v>42190.735208333332</v>
      </c>
      <c r="S1075" s="12">
        <f t="shared" si="16"/>
        <v>30</v>
      </c>
    </row>
    <row r="1076" spans="1:19" x14ac:dyDescent="0.3">
      <c r="A1076">
        <v>1386</v>
      </c>
      <c r="B1076" s="14">
        <v>400</v>
      </c>
      <c r="C1076" s="14">
        <v>875</v>
      </c>
      <c r="D1076" s="5" t="s">
        <v>8219</v>
      </c>
      <c r="E1076" t="s">
        <v>8224</v>
      </c>
      <c r="F1076" t="s">
        <v>8246</v>
      </c>
      <c r="G1076">
        <v>1438183889</v>
      </c>
      <c r="H1076">
        <v>1435591889</v>
      </c>
      <c r="I1076" t="b">
        <v>0</v>
      </c>
      <c r="J1076">
        <v>14</v>
      </c>
      <c r="K1076" t="b">
        <v>1</v>
      </c>
      <c r="L1076" t="s">
        <v>8276</v>
      </c>
      <c r="M1076" s="4">
        <v>219</v>
      </c>
      <c r="N1076" s="6">
        <v>62.5</v>
      </c>
      <c r="O1076" t="s">
        <v>8325</v>
      </c>
      <c r="P1076" t="s">
        <v>8326</v>
      </c>
      <c r="Q1076" s="10">
        <v>42184.646863425922</v>
      </c>
      <c r="R1076" s="10">
        <v>42214.646863425922</v>
      </c>
      <c r="S1076" s="12">
        <f t="shared" si="16"/>
        <v>30</v>
      </c>
    </row>
    <row r="1077" spans="1:19" x14ac:dyDescent="0.3">
      <c r="A1077">
        <v>1387</v>
      </c>
      <c r="B1077" s="14">
        <v>4000</v>
      </c>
      <c r="C1077" s="14">
        <v>5465</v>
      </c>
      <c r="D1077" s="5" t="s">
        <v>8219</v>
      </c>
      <c r="E1077" t="s">
        <v>8224</v>
      </c>
      <c r="F1077" t="s">
        <v>8246</v>
      </c>
      <c r="G1077">
        <v>1433305800</v>
      </c>
      <c r="H1077">
        <v>1430604395</v>
      </c>
      <c r="I1077" t="b">
        <v>0</v>
      </c>
      <c r="J1077">
        <v>78</v>
      </c>
      <c r="K1077" t="b">
        <v>1</v>
      </c>
      <c r="L1077" t="s">
        <v>8276</v>
      </c>
      <c r="M1077" s="4">
        <v>137</v>
      </c>
      <c r="N1077" s="6">
        <v>70.06</v>
      </c>
      <c r="O1077" t="s">
        <v>8325</v>
      </c>
      <c r="P1077" t="s">
        <v>8326</v>
      </c>
      <c r="Q1077" s="10">
        <v>42126.92123842593</v>
      </c>
      <c r="R1077" s="10">
        <v>42158.1875</v>
      </c>
      <c r="S1077" s="12">
        <f t="shared" si="16"/>
        <v>31</v>
      </c>
    </row>
    <row r="1078" spans="1:19" x14ac:dyDescent="0.3">
      <c r="A1078">
        <v>1388</v>
      </c>
      <c r="B1078" s="14">
        <v>5000</v>
      </c>
      <c r="C1078" s="14">
        <v>6740.37</v>
      </c>
      <c r="D1078" s="5" t="s">
        <v>8219</v>
      </c>
      <c r="E1078" t="s">
        <v>8224</v>
      </c>
      <c r="F1078" t="s">
        <v>8246</v>
      </c>
      <c r="G1078">
        <v>1476720840</v>
      </c>
      <c r="H1078">
        <v>1474469117</v>
      </c>
      <c r="I1078" t="b">
        <v>0</v>
      </c>
      <c r="J1078">
        <v>112</v>
      </c>
      <c r="K1078" t="b">
        <v>1</v>
      </c>
      <c r="L1078" t="s">
        <v>8276</v>
      </c>
      <c r="M1078" s="4">
        <v>135</v>
      </c>
      <c r="N1078" s="6">
        <v>60.18</v>
      </c>
      <c r="O1078" t="s">
        <v>8325</v>
      </c>
      <c r="P1078" t="s">
        <v>8326</v>
      </c>
      <c r="Q1078" s="10">
        <v>42634.614780092597</v>
      </c>
      <c r="R1078" s="10">
        <v>42660.676388888889</v>
      </c>
      <c r="S1078" s="12">
        <f t="shared" si="16"/>
        <v>26</v>
      </c>
    </row>
    <row r="1079" spans="1:19" x14ac:dyDescent="0.3">
      <c r="A1079">
        <v>1390</v>
      </c>
      <c r="B1079" s="14">
        <v>2800</v>
      </c>
      <c r="C1079" s="14">
        <v>3055</v>
      </c>
      <c r="D1079" s="5" t="s">
        <v>8219</v>
      </c>
      <c r="E1079" t="s">
        <v>8224</v>
      </c>
      <c r="F1079" t="s">
        <v>8246</v>
      </c>
      <c r="G1079">
        <v>1430154720</v>
      </c>
      <c r="H1079">
        <v>1427224606</v>
      </c>
      <c r="I1079" t="b">
        <v>0</v>
      </c>
      <c r="J1079">
        <v>19</v>
      </c>
      <c r="K1079" t="b">
        <v>1</v>
      </c>
      <c r="L1079" t="s">
        <v>8276</v>
      </c>
      <c r="M1079" s="4">
        <v>109</v>
      </c>
      <c r="N1079" s="6">
        <v>160.79</v>
      </c>
      <c r="O1079" t="s">
        <v>8325</v>
      </c>
      <c r="P1079" t="s">
        <v>8326</v>
      </c>
      <c r="Q1079" s="10">
        <v>42087.803310185183</v>
      </c>
      <c r="R1079" s="10">
        <v>42121.716666666667</v>
      </c>
      <c r="S1079" s="12">
        <f t="shared" si="16"/>
        <v>34</v>
      </c>
    </row>
    <row r="1080" spans="1:19" x14ac:dyDescent="0.3">
      <c r="A1080">
        <v>1391</v>
      </c>
      <c r="B1080" s="14">
        <v>500</v>
      </c>
      <c r="C1080" s="14">
        <v>551</v>
      </c>
      <c r="D1080" s="5" t="s">
        <v>8219</v>
      </c>
      <c r="E1080" t="s">
        <v>8224</v>
      </c>
      <c r="F1080" t="s">
        <v>8246</v>
      </c>
      <c r="G1080">
        <v>1440219540</v>
      </c>
      <c r="H1080">
        <v>1436369818</v>
      </c>
      <c r="I1080" t="b">
        <v>0</v>
      </c>
      <c r="J1080">
        <v>13</v>
      </c>
      <c r="K1080" t="b">
        <v>1</v>
      </c>
      <c r="L1080" t="s">
        <v>8276</v>
      </c>
      <c r="M1080" s="4">
        <v>110</v>
      </c>
      <c r="N1080" s="6">
        <v>42.38</v>
      </c>
      <c r="O1080" t="s">
        <v>8325</v>
      </c>
      <c r="P1080" t="s">
        <v>8326</v>
      </c>
      <c r="Q1080" s="10">
        <v>42193.650671296295</v>
      </c>
      <c r="R1080" s="10">
        <v>42238.207638888889</v>
      </c>
      <c r="S1080" s="12">
        <f t="shared" si="16"/>
        <v>45</v>
      </c>
    </row>
    <row r="1081" spans="1:19" x14ac:dyDescent="0.3">
      <c r="A1081">
        <v>1392</v>
      </c>
      <c r="B1081" s="14">
        <v>2500</v>
      </c>
      <c r="C1081" s="14">
        <v>2841</v>
      </c>
      <c r="D1081" s="5" t="s">
        <v>8219</v>
      </c>
      <c r="E1081" t="s">
        <v>8224</v>
      </c>
      <c r="F1081" t="s">
        <v>8246</v>
      </c>
      <c r="G1081">
        <v>1456976586</v>
      </c>
      <c r="H1081">
        <v>1454298186</v>
      </c>
      <c r="I1081" t="b">
        <v>0</v>
      </c>
      <c r="J1081">
        <v>104</v>
      </c>
      <c r="K1081" t="b">
        <v>1</v>
      </c>
      <c r="L1081" t="s">
        <v>8276</v>
      </c>
      <c r="M1081" s="4">
        <v>114</v>
      </c>
      <c r="N1081" s="6">
        <v>27.32</v>
      </c>
      <c r="O1081" t="s">
        <v>8325</v>
      </c>
      <c r="P1081" t="s">
        <v>8326</v>
      </c>
      <c r="Q1081" s="10">
        <v>42401.154930555553</v>
      </c>
      <c r="R1081" s="10">
        <v>42432.154930555553</v>
      </c>
      <c r="S1081" s="12">
        <f t="shared" si="16"/>
        <v>31</v>
      </c>
    </row>
    <row r="1082" spans="1:19" x14ac:dyDescent="0.3">
      <c r="A1082">
        <v>1393</v>
      </c>
      <c r="B1082" s="14">
        <v>10000</v>
      </c>
      <c r="C1082" s="14">
        <v>10235</v>
      </c>
      <c r="D1082" s="5" t="s">
        <v>8219</v>
      </c>
      <c r="E1082" t="s">
        <v>8224</v>
      </c>
      <c r="F1082" t="s">
        <v>8246</v>
      </c>
      <c r="G1082">
        <v>1470068523</v>
      </c>
      <c r="H1082">
        <v>1467476523</v>
      </c>
      <c r="I1082" t="b">
        <v>0</v>
      </c>
      <c r="J1082">
        <v>52</v>
      </c>
      <c r="K1082" t="b">
        <v>1</v>
      </c>
      <c r="L1082" t="s">
        <v>8276</v>
      </c>
      <c r="M1082" s="4">
        <v>102</v>
      </c>
      <c r="N1082" s="6">
        <v>196.83</v>
      </c>
      <c r="O1082" t="s">
        <v>8325</v>
      </c>
      <c r="P1082" t="s">
        <v>8326</v>
      </c>
      <c r="Q1082" s="10">
        <v>42553.681979166664</v>
      </c>
      <c r="R1082" s="10">
        <v>42583.681979166664</v>
      </c>
      <c r="S1082" s="12">
        <f t="shared" si="16"/>
        <v>30</v>
      </c>
    </row>
    <row r="1083" spans="1:19" x14ac:dyDescent="0.3">
      <c r="A1083">
        <v>1394</v>
      </c>
      <c r="B1083" s="14">
        <v>750</v>
      </c>
      <c r="C1083" s="14">
        <v>916</v>
      </c>
      <c r="D1083" s="5" t="s">
        <v>8219</v>
      </c>
      <c r="E1083" t="s">
        <v>8224</v>
      </c>
      <c r="F1083" t="s">
        <v>8246</v>
      </c>
      <c r="G1083">
        <v>1488337200</v>
      </c>
      <c r="H1083">
        <v>1484623726</v>
      </c>
      <c r="I1083" t="b">
        <v>0</v>
      </c>
      <c r="J1083">
        <v>17</v>
      </c>
      <c r="K1083" t="b">
        <v>1</v>
      </c>
      <c r="L1083" t="s">
        <v>8276</v>
      </c>
      <c r="M1083" s="4">
        <v>122</v>
      </c>
      <c r="N1083" s="6">
        <v>53.88</v>
      </c>
      <c r="O1083" t="s">
        <v>8325</v>
      </c>
      <c r="P1083" t="s">
        <v>8326</v>
      </c>
      <c r="Q1083" s="10">
        <v>42752.144976851851</v>
      </c>
      <c r="R1083" s="10">
        <v>42795.125</v>
      </c>
      <c r="S1083" s="12">
        <f t="shared" si="16"/>
        <v>43</v>
      </c>
    </row>
    <row r="1084" spans="1:19" x14ac:dyDescent="0.3">
      <c r="A1084">
        <v>1395</v>
      </c>
      <c r="B1084" s="14">
        <v>3500</v>
      </c>
      <c r="C1084" s="14">
        <v>3916</v>
      </c>
      <c r="D1084" s="5" t="s">
        <v>8219</v>
      </c>
      <c r="E1084" t="s">
        <v>8224</v>
      </c>
      <c r="F1084" t="s">
        <v>8246</v>
      </c>
      <c r="G1084">
        <v>1484430481</v>
      </c>
      <c r="H1084">
        <v>1481838481</v>
      </c>
      <c r="I1084" t="b">
        <v>0</v>
      </c>
      <c r="J1084">
        <v>82</v>
      </c>
      <c r="K1084" t="b">
        <v>1</v>
      </c>
      <c r="L1084" t="s">
        <v>8276</v>
      </c>
      <c r="M1084" s="4">
        <v>112</v>
      </c>
      <c r="N1084" s="6">
        <v>47.76</v>
      </c>
      <c r="O1084" t="s">
        <v>8325</v>
      </c>
      <c r="P1084" t="s">
        <v>8326</v>
      </c>
      <c r="Q1084" s="10">
        <v>42719.90834490741</v>
      </c>
      <c r="R1084" s="10">
        <v>42749.90834490741</v>
      </c>
      <c r="S1084" s="12">
        <f t="shared" si="16"/>
        <v>30</v>
      </c>
    </row>
    <row r="1085" spans="1:19" x14ac:dyDescent="0.3">
      <c r="A1085">
        <v>1396</v>
      </c>
      <c r="B1085" s="14">
        <v>6000</v>
      </c>
      <c r="C1085" s="14">
        <v>6438</v>
      </c>
      <c r="D1085" s="5" t="s">
        <v>8219</v>
      </c>
      <c r="E1085" t="s">
        <v>8224</v>
      </c>
      <c r="F1085" t="s">
        <v>8246</v>
      </c>
      <c r="G1085">
        <v>1423871882</v>
      </c>
      <c r="H1085">
        <v>1421279882</v>
      </c>
      <c r="I1085" t="b">
        <v>0</v>
      </c>
      <c r="J1085">
        <v>73</v>
      </c>
      <c r="K1085" t="b">
        <v>1</v>
      </c>
      <c r="L1085" t="s">
        <v>8276</v>
      </c>
      <c r="M1085" s="4">
        <v>107</v>
      </c>
      <c r="N1085" s="6">
        <v>88.19</v>
      </c>
      <c r="O1085" t="s">
        <v>8325</v>
      </c>
      <c r="P1085" t="s">
        <v>8326</v>
      </c>
      <c r="Q1085" s="10">
        <v>42018.99863425926</v>
      </c>
      <c r="R1085" s="10">
        <v>42048.99863425926</v>
      </c>
      <c r="S1085" s="12">
        <f t="shared" si="16"/>
        <v>30</v>
      </c>
    </row>
    <row r="1086" spans="1:19" x14ac:dyDescent="0.3">
      <c r="A1086">
        <v>1397</v>
      </c>
      <c r="B1086" s="14">
        <v>10000</v>
      </c>
      <c r="C1086" s="14">
        <v>11385</v>
      </c>
      <c r="D1086" s="5" t="s">
        <v>8219</v>
      </c>
      <c r="E1086" t="s">
        <v>8224</v>
      </c>
      <c r="F1086" t="s">
        <v>8246</v>
      </c>
      <c r="G1086">
        <v>1477603140</v>
      </c>
      <c r="H1086">
        <v>1475013710</v>
      </c>
      <c r="I1086" t="b">
        <v>0</v>
      </c>
      <c r="J1086">
        <v>158</v>
      </c>
      <c r="K1086" t="b">
        <v>1</v>
      </c>
      <c r="L1086" t="s">
        <v>8276</v>
      </c>
      <c r="M1086" s="4">
        <v>114</v>
      </c>
      <c r="N1086" s="6">
        <v>72.06</v>
      </c>
      <c r="O1086" t="s">
        <v>8325</v>
      </c>
      <c r="P1086" t="s">
        <v>8326</v>
      </c>
      <c r="Q1086" s="10">
        <v>42640.917939814812</v>
      </c>
      <c r="R1086" s="10">
        <v>42670.888194444444</v>
      </c>
      <c r="S1086" s="12">
        <f t="shared" si="16"/>
        <v>30</v>
      </c>
    </row>
    <row r="1087" spans="1:19" x14ac:dyDescent="0.3">
      <c r="A1087">
        <v>1398</v>
      </c>
      <c r="B1087" s="14">
        <v>4400</v>
      </c>
      <c r="C1087" s="14">
        <v>4826</v>
      </c>
      <c r="D1087" s="5" t="s">
        <v>8219</v>
      </c>
      <c r="E1087" t="s">
        <v>8224</v>
      </c>
      <c r="F1087" t="s">
        <v>8246</v>
      </c>
      <c r="G1087">
        <v>1467752334</v>
      </c>
      <c r="H1087">
        <v>1465160334</v>
      </c>
      <c r="I1087" t="b">
        <v>0</v>
      </c>
      <c r="J1087">
        <v>65</v>
      </c>
      <c r="K1087" t="b">
        <v>1</v>
      </c>
      <c r="L1087" t="s">
        <v>8276</v>
      </c>
      <c r="M1087" s="4">
        <v>110</v>
      </c>
      <c r="N1087" s="6">
        <v>74.25</v>
      </c>
      <c r="O1087" t="s">
        <v>8325</v>
      </c>
      <c r="P1087" t="s">
        <v>8326</v>
      </c>
      <c r="Q1087" s="10">
        <v>42526.874236111107</v>
      </c>
      <c r="R1087" s="10">
        <v>42556.874236111107</v>
      </c>
      <c r="S1087" s="12">
        <f t="shared" si="16"/>
        <v>30</v>
      </c>
    </row>
    <row r="1088" spans="1:19" x14ac:dyDescent="0.3">
      <c r="A1088">
        <v>1399</v>
      </c>
      <c r="B1088" s="14">
        <v>9000</v>
      </c>
      <c r="C1088" s="14">
        <v>11353</v>
      </c>
      <c r="D1088" s="5" t="s">
        <v>8219</v>
      </c>
      <c r="E1088" t="s">
        <v>8224</v>
      </c>
      <c r="F1088" t="s">
        <v>8246</v>
      </c>
      <c r="G1088">
        <v>1412640373</v>
      </c>
      <c r="H1088">
        <v>1410048373</v>
      </c>
      <c r="I1088" t="b">
        <v>0</v>
      </c>
      <c r="J1088">
        <v>184</v>
      </c>
      <c r="K1088" t="b">
        <v>1</v>
      </c>
      <c r="L1088" t="s">
        <v>8276</v>
      </c>
      <c r="M1088" s="4">
        <v>126</v>
      </c>
      <c r="N1088" s="6">
        <v>61.7</v>
      </c>
      <c r="O1088" t="s">
        <v>8325</v>
      </c>
      <c r="P1088" t="s">
        <v>8326</v>
      </c>
      <c r="Q1088" s="10">
        <v>41889.004317129627</v>
      </c>
      <c r="R1088" s="10">
        <v>41919.004317129627</v>
      </c>
      <c r="S1088" s="12">
        <f t="shared" si="16"/>
        <v>30</v>
      </c>
    </row>
    <row r="1089" spans="1:19" x14ac:dyDescent="0.3">
      <c r="A1089">
        <v>1401</v>
      </c>
      <c r="B1089" s="14">
        <v>2500</v>
      </c>
      <c r="C1089" s="14">
        <v>12413</v>
      </c>
      <c r="D1089" s="5" t="s">
        <v>8219</v>
      </c>
      <c r="E1089" t="s">
        <v>8224</v>
      </c>
      <c r="F1089" t="s">
        <v>8246</v>
      </c>
      <c r="G1089">
        <v>1369612474</v>
      </c>
      <c r="H1089">
        <v>1367798074</v>
      </c>
      <c r="I1089" t="b">
        <v>0</v>
      </c>
      <c r="J1089">
        <v>240</v>
      </c>
      <c r="K1089" t="b">
        <v>1</v>
      </c>
      <c r="L1089" t="s">
        <v>8276</v>
      </c>
      <c r="M1089" s="4">
        <v>497</v>
      </c>
      <c r="N1089" s="6">
        <v>51.72</v>
      </c>
      <c r="O1089" t="s">
        <v>8325</v>
      </c>
      <c r="P1089" t="s">
        <v>8326</v>
      </c>
      <c r="Q1089" s="10">
        <v>41399.99622685185</v>
      </c>
      <c r="R1089" s="10">
        <v>41420.99622685185</v>
      </c>
      <c r="S1089" s="12">
        <f t="shared" si="16"/>
        <v>21</v>
      </c>
    </row>
    <row r="1090" spans="1:19" x14ac:dyDescent="0.3">
      <c r="A1090">
        <v>1403</v>
      </c>
      <c r="B1090" s="14">
        <v>4000</v>
      </c>
      <c r="C1090" s="14">
        <v>4103</v>
      </c>
      <c r="D1090" s="5" t="s">
        <v>8219</v>
      </c>
      <c r="E1090" t="s">
        <v>8224</v>
      </c>
      <c r="F1090" t="s">
        <v>8246</v>
      </c>
      <c r="G1090">
        <v>1374802235</v>
      </c>
      <c r="H1090">
        <v>1372210235</v>
      </c>
      <c r="I1090" t="b">
        <v>0</v>
      </c>
      <c r="J1090">
        <v>66</v>
      </c>
      <c r="K1090" t="b">
        <v>1</v>
      </c>
      <c r="L1090" t="s">
        <v>8276</v>
      </c>
      <c r="M1090" s="4">
        <v>103</v>
      </c>
      <c r="N1090" s="6">
        <v>62.17</v>
      </c>
      <c r="O1090" t="s">
        <v>8325</v>
      </c>
      <c r="P1090" t="s">
        <v>8326</v>
      </c>
      <c r="Q1090" s="10">
        <v>41451.062905092593</v>
      </c>
      <c r="R1090" s="10">
        <v>41481.062905092593</v>
      </c>
      <c r="S1090" s="12">
        <f t="shared" si="16"/>
        <v>30</v>
      </c>
    </row>
    <row r="1091" spans="1:19" x14ac:dyDescent="0.3">
      <c r="A1091">
        <v>1405</v>
      </c>
      <c r="B1091" s="14">
        <v>25000</v>
      </c>
      <c r="C1091" s="14">
        <v>105</v>
      </c>
      <c r="D1091" s="5" t="s">
        <v>8221</v>
      </c>
      <c r="E1091" t="s">
        <v>8224</v>
      </c>
      <c r="F1091" t="s">
        <v>8246</v>
      </c>
      <c r="G1091">
        <v>1417195201</v>
      </c>
      <c r="H1091">
        <v>1414599601</v>
      </c>
      <c r="I1091" t="b">
        <v>1</v>
      </c>
      <c r="J1091">
        <v>17</v>
      </c>
      <c r="K1091" t="b">
        <v>0</v>
      </c>
      <c r="L1091" t="s">
        <v>8287</v>
      </c>
      <c r="M1091" s="4">
        <v>0</v>
      </c>
      <c r="N1091" s="6">
        <v>6.18</v>
      </c>
      <c r="O1091" t="s">
        <v>8322</v>
      </c>
      <c r="P1091" t="s">
        <v>8341</v>
      </c>
      <c r="Q1091" s="10">
        <v>41941.680567129632</v>
      </c>
      <c r="R1091" s="10">
        <v>41971.722233796296</v>
      </c>
      <c r="S1091" s="12">
        <f t="shared" ref="S1091:S1154" si="17">ROUND(+R1091-Q1091,0)</f>
        <v>30</v>
      </c>
    </row>
    <row r="1092" spans="1:19" x14ac:dyDescent="0.3">
      <c r="A1092">
        <v>1407</v>
      </c>
      <c r="B1092" s="14">
        <v>3000</v>
      </c>
      <c r="C1092" s="14">
        <v>15</v>
      </c>
      <c r="D1092" s="5" t="s">
        <v>8221</v>
      </c>
      <c r="E1092" t="s">
        <v>8224</v>
      </c>
      <c r="F1092" t="s">
        <v>8246</v>
      </c>
      <c r="G1092">
        <v>1407847978</v>
      </c>
      <c r="H1092">
        <v>1405687978</v>
      </c>
      <c r="I1092" t="b">
        <v>0</v>
      </c>
      <c r="J1092">
        <v>2</v>
      </c>
      <c r="K1092" t="b">
        <v>0</v>
      </c>
      <c r="L1092" t="s">
        <v>8287</v>
      </c>
      <c r="M1092" s="4">
        <v>1</v>
      </c>
      <c r="N1092" s="6">
        <v>7.5</v>
      </c>
      <c r="O1092" t="s">
        <v>8322</v>
      </c>
      <c r="P1092" t="s">
        <v>8341</v>
      </c>
      <c r="Q1092" s="10">
        <v>41838.536782407406</v>
      </c>
      <c r="R1092" s="10">
        <v>41863.536782407406</v>
      </c>
      <c r="S1092" s="12">
        <f t="shared" si="17"/>
        <v>25</v>
      </c>
    </row>
    <row r="1093" spans="1:19" x14ac:dyDescent="0.3">
      <c r="A1093">
        <v>1409</v>
      </c>
      <c r="B1093" s="14">
        <v>4000</v>
      </c>
      <c r="C1093" s="14">
        <v>0</v>
      </c>
      <c r="D1093" s="5" t="s">
        <v>8221</v>
      </c>
      <c r="E1093" t="s">
        <v>8224</v>
      </c>
      <c r="F1093" t="s">
        <v>8246</v>
      </c>
      <c r="G1093">
        <v>1420085535</v>
      </c>
      <c r="H1093">
        <v>1414897935</v>
      </c>
      <c r="I1093" t="b">
        <v>0</v>
      </c>
      <c r="J1093">
        <v>0</v>
      </c>
      <c r="K1093" t="b">
        <v>0</v>
      </c>
      <c r="L1093" t="s">
        <v>8287</v>
      </c>
      <c r="M1093" s="4">
        <v>0</v>
      </c>
      <c r="N1093" s="6">
        <v>0</v>
      </c>
      <c r="O1093" t="s">
        <v>8322</v>
      </c>
      <c r="P1093" t="s">
        <v>8341</v>
      </c>
      <c r="Q1093" s="10">
        <v>41945.133506944447</v>
      </c>
      <c r="R1093" s="10">
        <v>42005.175173611111</v>
      </c>
      <c r="S1093" s="12">
        <f t="shared" si="17"/>
        <v>60</v>
      </c>
    </row>
    <row r="1094" spans="1:19" x14ac:dyDescent="0.3">
      <c r="A1094">
        <v>1412</v>
      </c>
      <c r="B1094" s="14">
        <v>7000</v>
      </c>
      <c r="C1094" s="14">
        <v>320</v>
      </c>
      <c r="D1094" s="5" t="s">
        <v>8221</v>
      </c>
      <c r="E1094" t="s">
        <v>8224</v>
      </c>
      <c r="F1094" t="s">
        <v>8246</v>
      </c>
      <c r="G1094">
        <v>1417656699</v>
      </c>
      <c r="H1094">
        <v>1415064699</v>
      </c>
      <c r="I1094" t="b">
        <v>0</v>
      </c>
      <c r="J1094">
        <v>13</v>
      </c>
      <c r="K1094" t="b">
        <v>0</v>
      </c>
      <c r="L1094" t="s">
        <v>8287</v>
      </c>
      <c r="M1094" s="4">
        <v>5</v>
      </c>
      <c r="N1094" s="6">
        <v>24.62</v>
      </c>
      <c r="O1094" t="s">
        <v>8322</v>
      </c>
      <c r="P1094" t="s">
        <v>8341</v>
      </c>
      <c r="Q1094" s="10">
        <v>41947.063645833332</v>
      </c>
      <c r="R1094" s="10">
        <v>41977.063645833332</v>
      </c>
      <c r="S1094" s="12">
        <f t="shared" si="17"/>
        <v>30</v>
      </c>
    </row>
    <row r="1095" spans="1:19" x14ac:dyDescent="0.3">
      <c r="A1095">
        <v>1414</v>
      </c>
      <c r="B1095" s="14">
        <v>500</v>
      </c>
      <c r="C1095" s="14">
        <v>1</v>
      </c>
      <c r="D1095" s="5" t="s">
        <v>8221</v>
      </c>
      <c r="E1095" t="s">
        <v>8224</v>
      </c>
      <c r="F1095" t="s">
        <v>8246</v>
      </c>
      <c r="G1095">
        <v>1483423467</v>
      </c>
      <c r="H1095">
        <v>1480831467</v>
      </c>
      <c r="I1095" t="b">
        <v>0</v>
      </c>
      <c r="J1095">
        <v>1</v>
      </c>
      <c r="K1095" t="b">
        <v>0</v>
      </c>
      <c r="L1095" t="s">
        <v>8287</v>
      </c>
      <c r="M1095" s="4">
        <v>0</v>
      </c>
      <c r="N1095" s="6">
        <v>1</v>
      </c>
      <c r="O1095" t="s">
        <v>8322</v>
      </c>
      <c r="P1095" t="s">
        <v>8341</v>
      </c>
      <c r="Q1095" s="10">
        <v>42708.25309027778</v>
      </c>
      <c r="R1095" s="10">
        <v>42738.25309027778</v>
      </c>
      <c r="S1095" s="12">
        <f t="shared" si="17"/>
        <v>30</v>
      </c>
    </row>
    <row r="1096" spans="1:19" x14ac:dyDescent="0.3">
      <c r="A1096">
        <v>1415</v>
      </c>
      <c r="B1096" s="14">
        <v>4400</v>
      </c>
      <c r="C1096" s="14">
        <v>800</v>
      </c>
      <c r="D1096" s="5" t="s">
        <v>8221</v>
      </c>
      <c r="E1096" t="s">
        <v>8224</v>
      </c>
      <c r="F1096" t="s">
        <v>8246</v>
      </c>
      <c r="G1096">
        <v>1439741591</v>
      </c>
      <c r="H1096">
        <v>1436285591</v>
      </c>
      <c r="I1096" t="b">
        <v>0</v>
      </c>
      <c r="J1096">
        <v>9</v>
      </c>
      <c r="K1096" t="b">
        <v>0</v>
      </c>
      <c r="L1096" t="s">
        <v>8287</v>
      </c>
      <c r="M1096" s="4">
        <v>18</v>
      </c>
      <c r="N1096" s="6">
        <v>88.89</v>
      </c>
      <c r="O1096" t="s">
        <v>8322</v>
      </c>
      <c r="P1096" t="s">
        <v>8341</v>
      </c>
      <c r="Q1096" s="10">
        <v>42192.675821759258</v>
      </c>
      <c r="R1096" s="10">
        <v>42232.675821759258</v>
      </c>
      <c r="S1096" s="12">
        <f t="shared" si="17"/>
        <v>40</v>
      </c>
    </row>
    <row r="1097" spans="1:19" x14ac:dyDescent="0.3">
      <c r="A1097">
        <v>1416</v>
      </c>
      <c r="B1097" s="14">
        <v>50000</v>
      </c>
      <c r="C1097" s="14">
        <v>0</v>
      </c>
      <c r="D1097" s="5" t="s">
        <v>8221</v>
      </c>
      <c r="E1097" t="s">
        <v>8224</v>
      </c>
      <c r="F1097" t="s">
        <v>8246</v>
      </c>
      <c r="G1097">
        <v>1448147619</v>
      </c>
      <c r="H1097">
        <v>1445552019</v>
      </c>
      <c r="I1097" t="b">
        <v>0</v>
      </c>
      <c r="J1097">
        <v>0</v>
      </c>
      <c r="K1097" t="b">
        <v>0</v>
      </c>
      <c r="L1097" t="s">
        <v>8287</v>
      </c>
      <c r="M1097" s="4">
        <v>0</v>
      </c>
      <c r="N1097" s="6">
        <v>0</v>
      </c>
      <c r="O1097" t="s">
        <v>8322</v>
      </c>
      <c r="P1097" t="s">
        <v>8341</v>
      </c>
      <c r="Q1097" s="10">
        <v>42299.926145833335</v>
      </c>
      <c r="R1097" s="10">
        <v>42329.967812499999</v>
      </c>
      <c r="S1097" s="12">
        <f t="shared" si="17"/>
        <v>30</v>
      </c>
    </row>
    <row r="1098" spans="1:19" x14ac:dyDescent="0.3">
      <c r="A1098">
        <v>1417</v>
      </c>
      <c r="B1098" s="14">
        <v>4500</v>
      </c>
      <c r="C1098" s="14">
        <v>55</v>
      </c>
      <c r="D1098" s="5" t="s">
        <v>8221</v>
      </c>
      <c r="E1098" t="s">
        <v>8224</v>
      </c>
      <c r="F1098" t="s">
        <v>8246</v>
      </c>
      <c r="G1098">
        <v>1442315460</v>
      </c>
      <c r="H1098">
        <v>1439696174</v>
      </c>
      <c r="I1098" t="b">
        <v>0</v>
      </c>
      <c r="J1098">
        <v>2</v>
      </c>
      <c r="K1098" t="b">
        <v>0</v>
      </c>
      <c r="L1098" t="s">
        <v>8287</v>
      </c>
      <c r="M1098" s="4">
        <v>1</v>
      </c>
      <c r="N1098" s="6">
        <v>27.5</v>
      </c>
      <c r="O1098" t="s">
        <v>8322</v>
      </c>
      <c r="P1098" t="s">
        <v>8341</v>
      </c>
      <c r="Q1098" s="10">
        <v>42232.15016203704</v>
      </c>
      <c r="R1098" s="10">
        <v>42262.465972222228</v>
      </c>
      <c r="S1098" s="12">
        <f t="shared" si="17"/>
        <v>30</v>
      </c>
    </row>
    <row r="1099" spans="1:19" x14ac:dyDescent="0.3">
      <c r="A1099">
        <v>1419</v>
      </c>
      <c r="B1099" s="14">
        <v>6300</v>
      </c>
      <c r="C1099" s="14">
        <v>445</v>
      </c>
      <c r="D1099" s="5" t="s">
        <v>8221</v>
      </c>
      <c r="E1099" t="s">
        <v>8224</v>
      </c>
      <c r="F1099" t="s">
        <v>8246</v>
      </c>
      <c r="G1099">
        <v>1476010619</v>
      </c>
      <c r="H1099">
        <v>1473418619</v>
      </c>
      <c r="I1099" t="b">
        <v>0</v>
      </c>
      <c r="J1099">
        <v>10</v>
      </c>
      <c r="K1099" t="b">
        <v>0</v>
      </c>
      <c r="L1099" t="s">
        <v>8287</v>
      </c>
      <c r="M1099" s="4">
        <v>7</v>
      </c>
      <c r="N1099" s="6">
        <v>44.5</v>
      </c>
      <c r="O1099" t="s">
        <v>8322</v>
      </c>
      <c r="P1099" t="s">
        <v>8341</v>
      </c>
      <c r="Q1099" s="10">
        <v>42622.456238425926</v>
      </c>
      <c r="R1099" s="10">
        <v>42652.456238425926</v>
      </c>
      <c r="S1099" s="12">
        <f t="shared" si="17"/>
        <v>30</v>
      </c>
    </row>
    <row r="1100" spans="1:19" x14ac:dyDescent="0.3">
      <c r="A1100">
        <v>1420</v>
      </c>
      <c r="B1100" s="14">
        <v>110</v>
      </c>
      <c r="C1100" s="14">
        <v>3</v>
      </c>
      <c r="D1100" s="5" t="s">
        <v>8221</v>
      </c>
      <c r="E1100" t="s">
        <v>8224</v>
      </c>
      <c r="F1100" t="s">
        <v>8246</v>
      </c>
      <c r="G1100">
        <v>1467129686</v>
      </c>
      <c r="H1100">
        <v>1464969686</v>
      </c>
      <c r="I1100" t="b">
        <v>0</v>
      </c>
      <c r="J1100">
        <v>3</v>
      </c>
      <c r="K1100" t="b">
        <v>0</v>
      </c>
      <c r="L1100" t="s">
        <v>8287</v>
      </c>
      <c r="M1100" s="4">
        <v>3</v>
      </c>
      <c r="N1100" s="6">
        <v>1</v>
      </c>
      <c r="O1100" t="s">
        <v>8322</v>
      </c>
      <c r="P1100" t="s">
        <v>8341</v>
      </c>
      <c r="Q1100" s="10">
        <v>42524.667662037042</v>
      </c>
      <c r="R1100" s="10">
        <v>42549.667662037042</v>
      </c>
      <c r="S1100" s="12">
        <f t="shared" si="17"/>
        <v>25</v>
      </c>
    </row>
    <row r="1101" spans="1:19" x14ac:dyDescent="0.3">
      <c r="A1101">
        <v>1424</v>
      </c>
      <c r="B1101" s="14">
        <v>7500</v>
      </c>
      <c r="C1101" s="14">
        <v>1527</v>
      </c>
      <c r="D1101" s="5" t="s">
        <v>8221</v>
      </c>
      <c r="E1101" t="s">
        <v>8224</v>
      </c>
      <c r="F1101" t="s">
        <v>8246</v>
      </c>
      <c r="G1101">
        <v>1479233602</v>
      </c>
      <c r="H1101">
        <v>1478106802</v>
      </c>
      <c r="I1101" t="b">
        <v>0</v>
      </c>
      <c r="J1101">
        <v>14</v>
      </c>
      <c r="K1101" t="b">
        <v>0</v>
      </c>
      <c r="L1101" t="s">
        <v>8287</v>
      </c>
      <c r="M1101" s="4">
        <v>20</v>
      </c>
      <c r="N1101" s="6">
        <v>109.07</v>
      </c>
      <c r="O1101" t="s">
        <v>8322</v>
      </c>
      <c r="P1101" t="s">
        <v>8341</v>
      </c>
      <c r="Q1101" s="10">
        <v>42676.717615740738</v>
      </c>
      <c r="R1101" s="10">
        <v>42689.759282407409</v>
      </c>
      <c r="S1101" s="12">
        <f t="shared" si="17"/>
        <v>13</v>
      </c>
    </row>
    <row r="1102" spans="1:19" x14ac:dyDescent="0.3">
      <c r="A1102">
        <v>1425</v>
      </c>
      <c r="B1102" s="14">
        <v>13000</v>
      </c>
      <c r="C1102" s="14">
        <v>0</v>
      </c>
      <c r="D1102" s="5" t="s">
        <v>8221</v>
      </c>
      <c r="E1102" t="s">
        <v>8224</v>
      </c>
      <c r="F1102" t="s">
        <v>8246</v>
      </c>
      <c r="G1102">
        <v>1430276959</v>
      </c>
      <c r="H1102">
        <v>1427684959</v>
      </c>
      <c r="I1102" t="b">
        <v>0</v>
      </c>
      <c r="J1102">
        <v>0</v>
      </c>
      <c r="K1102" t="b">
        <v>0</v>
      </c>
      <c r="L1102" t="s">
        <v>8287</v>
      </c>
      <c r="M1102" s="4">
        <v>0</v>
      </c>
      <c r="N1102" s="6">
        <v>0</v>
      </c>
      <c r="O1102" t="s">
        <v>8322</v>
      </c>
      <c r="P1102" t="s">
        <v>8341</v>
      </c>
      <c r="Q1102" s="10">
        <v>42093.131469907406</v>
      </c>
      <c r="R1102" s="10">
        <v>42123.131469907406</v>
      </c>
      <c r="S1102" s="12">
        <f t="shared" si="17"/>
        <v>30</v>
      </c>
    </row>
    <row r="1103" spans="1:19" x14ac:dyDescent="0.3">
      <c r="A1103">
        <v>1429</v>
      </c>
      <c r="B1103" s="14">
        <v>10000</v>
      </c>
      <c r="C1103" s="14">
        <v>0</v>
      </c>
      <c r="D1103" s="5" t="s">
        <v>8221</v>
      </c>
      <c r="E1103" t="s">
        <v>8224</v>
      </c>
      <c r="F1103" t="s">
        <v>8246</v>
      </c>
      <c r="G1103">
        <v>1428629242</v>
      </c>
      <c r="H1103">
        <v>1426037242</v>
      </c>
      <c r="I1103" t="b">
        <v>0</v>
      </c>
      <c r="J1103">
        <v>0</v>
      </c>
      <c r="K1103" t="b">
        <v>0</v>
      </c>
      <c r="L1103" t="s">
        <v>8287</v>
      </c>
      <c r="M1103" s="4">
        <v>0</v>
      </c>
      <c r="N1103" s="6">
        <v>0</v>
      </c>
      <c r="O1103" t="s">
        <v>8322</v>
      </c>
      <c r="P1103" t="s">
        <v>8341</v>
      </c>
      <c r="Q1103" s="10">
        <v>42074.060671296291</v>
      </c>
      <c r="R1103" s="10">
        <v>42104.060671296291</v>
      </c>
      <c r="S1103" s="12">
        <f t="shared" si="17"/>
        <v>30</v>
      </c>
    </row>
    <row r="1104" spans="1:19" x14ac:dyDescent="0.3">
      <c r="A1104">
        <v>1430</v>
      </c>
      <c r="B1104" s="14">
        <v>5000</v>
      </c>
      <c r="C1104" s="14">
        <v>403</v>
      </c>
      <c r="D1104" s="5" t="s">
        <v>8221</v>
      </c>
      <c r="E1104" t="s">
        <v>8224</v>
      </c>
      <c r="F1104" t="s">
        <v>8246</v>
      </c>
      <c r="G1104">
        <v>1419017488</v>
      </c>
      <c r="H1104">
        <v>1416339088</v>
      </c>
      <c r="I1104" t="b">
        <v>0</v>
      </c>
      <c r="J1104">
        <v>5</v>
      </c>
      <c r="K1104" t="b">
        <v>0</v>
      </c>
      <c r="L1104" t="s">
        <v>8287</v>
      </c>
      <c r="M1104" s="4">
        <v>8</v>
      </c>
      <c r="N1104" s="6">
        <v>80.599999999999994</v>
      </c>
      <c r="O1104" t="s">
        <v>8322</v>
      </c>
      <c r="P1104" t="s">
        <v>8341</v>
      </c>
      <c r="Q1104" s="10">
        <v>41961.813518518517</v>
      </c>
      <c r="R1104" s="10">
        <v>41992.813518518517</v>
      </c>
      <c r="S1104" s="12">
        <f t="shared" si="17"/>
        <v>31</v>
      </c>
    </row>
    <row r="1105" spans="1:19" x14ac:dyDescent="0.3">
      <c r="A1105">
        <v>1431</v>
      </c>
      <c r="B1105" s="14">
        <v>17000</v>
      </c>
      <c r="C1105" s="14">
        <v>5431</v>
      </c>
      <c r="D1105" s="5" t="s">
        <v>8221</v>
      </c>
      <c r="E1105" t="s">
        <v>8224</v>
      </c>
      <c r="F1105" t="s">
        <v>8246</v>
      </c>
      <c r="G1105">
        <v>1448517816</v>
      </c>
      <c r="H1105">
        <v>1445922216</v>
      </c>
      <c r="I1105" t="b">
        <v>0</v>
      </c>
      <c r="J1105">
        <v>47</v>
      </c>
      <c r="K1105" t="b">
        <v>0</v>
      </c>
      <c r="L1105" t="s">
        <v>8287</v>
      </c>
      <c r="M1105" s="4">
        <v>32</v>
      </c>
      <c r="N1105" s="6">
        <v>115.55</v>
      </c>
      <c r="O1105" t="s">
        <v>8322</v>
      </c>
      <c r="P1105" t="s">
        <v>8341</v>
      </c>
      <c r="Q1105" s="10">
        <v>42304.210833333331</v>
      </c>
      <c r="R1105" s="10">
        <v>42334.252500000002</v>
      </c>
      <c r="S1105" s="12">
        <f t="shared" si="17"/>
        <v>30</v>
      </c>
    </row>
    <row r="1106" spans="1:19" x14ac:dyDescent="0.3">
      <c r="A1106">
        <v>1432</v>
      </c>
      <c r="B1106" s="14">
        <v>40000</v>
      </c>
      <c r="C1106" s="14">
        <v>0</v>
      </c>
      <c r="D1106" s="5" t="s">
        <v>8221</v>
      </c>
      <c r="E1106" t="s">
        <v>8224</v>
      </c>
      <c r="F1106" t="s">
        <v>8246</v>
      </c>
      <c r="G1106">
        <v>1437417828</v>
      </c>
      <c r="H1106">
        <v>1434825828</v>
      </c>
      <c r="I1106" t="b">
        <v>0</v>
      </c>
      <c r="J1106">
        <v>0</v>
      </c>
      <c r="K1106" t="b">
        <v>0</v>
      </c>
      <c r="L1106" t="s">
        <v>8287</v>
      </c>
      <c r="M1106" s="4">
        <v>0</v>
      </c>
      <c r="N1106" s="6">
        <v>0</v>
      </c>
      <c r="O1106" t="s">
        <v>8322</v>
      </c>
      <c r="P1106" t="s">
        <v>8341</v>
      </c>
      <c r="Q1106" s="10">
        <v>42175.780416666668</v>
      </c>
      <c r="R1106" s="10">
        <v>42205.780416666668</v>
      </c>
      <c r="S1106" s="12">
        <f t="shared" si="17"/>
        <v>30</v>
      </c>
    </row>
    <row r="1107" spans="1:19" x14ac:dyDescent="0.3">
      <c r="A1107">
        <v>1437</v>
      </c>
      <c r="B1107" s="14">
        <v>3000</v>
      </c>
      <c r="C1107" s="14">
        <v>807</v>
      </c>
      <c r="D1107" s="5" t="s">
        <v>8221</v>
      </c>
      <c r="E1107" t="s">
        <v>8224</v>
      </c>
      <c r="F1107" t="s">
        <v>8246</v>
      </c>
      <c r="G1107">
        <v>1405227540</v>
      </c>
      <c r="H1107">
        <v>1402058739</v>
      </c>
      <c r="I1107" t="b">
        <v>0</v>
      </c>
      <c r="J1107">
        <v>22</v>
      </c>
      <c r="K1107" t="b">
        <v>0</v>
      </c>
      <c r="L1107" t="s">
        <v>8287</v>
      </c>
      <c r="M1107" s="4">
        <v>27</v>
      </c>
      <c r="N1107" s="6">
        <v>36.68</v>
      </c>
      <c r="O1107" t="s">
        <v>8322</v>
      </c>
      <c r="P1107" t="s">
        <v>8341</v>
      </c>
      <c r="Q1107" s="10">
        <v>41796.531701388885</v>
      </c>
      <c r="R1107" s="10">
        <v>41833.207638888889</v>
      </c>
      <c r="S1107" s="12">
        <f t="shared" si="17"/>
        <v>37</v>
      </c>
    </row>
    <row r="1108" spans="1:19" x14ac:dyDescent="0.3">
      <c r="A1108">
        <v>1442</v>
      </c>
      <c r="B1108" s="14">
        <v>1500</v>
      </c>
      <c r="C1108" s="14">
        <v>0</v>
      </c>
      <c r="D1108" s="5" t="s">
        <v>8221</v>
      </c>
      <c r="E1108" t="s">
        <v>8224</v>
      </c>
      <c r="F1108" t="s">
        <v>8246</v>
      </c>
      <c r="G1108">
        <v>1464190158</v>
      </c>
      <c r="H1108">
        <v>1461598158</v>
      </c>
      <c r="I1108" t="b">
        <v>0</v>
      </c>
      <c r="J1108">
        <v>0</v>
      </c>
      <c r="K1108" t="b">
        <v>0</v>
      </c>
      <c r="L1108" t="s">
        <v>8287</v>
      </c>
      <c r="M1108" s="4">
        <v>0</v>
      </c>
      <c r="N1108" s="6">
        <v>0</v>
      </c>
      <c r="O1108" t="s">
        <v>8322</v>
      </c>
      <c r="P1108" t="s">
        <v>8341</v>
      </c>
      <c r="Q1108" s="10">
        <v>42485.64534722222</v>
      </c>
      <c r="R1108" s="10">
        <v>42515.64534722222</v>
      </c>
      <c r="S1108" s="12">
        <f t="shared" si="17"/>
        <v>30</v>
      </c>
    </row>
    <row r="1109" spans="1:19" x14ac:dyDescent="0.3">
      <c r="A1109">
        <v>1447</v>
      </c>
      <c r="B1109" s="14">
        <v>500000</v>
      </c>
      <c r="C1109" s="14">
        <v>75</v>
      </c>
      <c r="D1109" s="5" t="s">
        <v>8221</v>
      </c>
      <c r="E1109" t="s">
        <v>8224</v>
      </c>
      <c r="F1109" t="s">
        <v>8246</v>
      </c>
      <c r="G1109">
        <v>1467999134</v>
      </c>
      <c r="H1109">
        <v>1465407134</v>
      </c>
      <c r="I1109" t="b">
        <v>0</v>
      </c>
      <c r="J1109">
        <v>3</v>
      </c>
      <c r="K1109" t="b">
        <v>0</v>
      </c>
      <c r="L1109" t="s">
        <v>8287</v>
      </c>
      <c r="M1109" s="4">
        <v>0</v>
      </c>
      <c r="N1109" s="6">
        <v>25</v>
      </c>
      <c r="O1109" t="s">
        <v>8322</v>
      </c>
      <c r="P1109" t="s">
        <v>8341</v>
      </c>
      <c r="Q1109" s="10">
        <v>42529.730717592596</v>
      </c>
      <c r="R1109" s="10">
        <v>42559.730717592596</v>
      </c>
      <c r="S1109" s="12">
        <f t="shared" si="17"/>
        <v>30</v>
      </c>
    </row>
    <row r="1110" spans="1:19" x14ac:dyDescent="0.3">
      <c r="A1110">
        <v>1449</v>
      </c>
      <c r="B1110" s="14">
        <v>8888</v>
      </c>
      <c r="C1110" s="14">
        <v>0</v>
      </c>
      <c r="D1110" s="5" t="s">
        <v>8221</v>
      </c>
      <c r="E1110" t="s">
        <v>8224</v>
      </c>
      <c r="F1110" t="s">
        <v>8246</v>
      </c>
      <c r="G1110">
        <v>1431286105</v>
      </c>
      <c r="H1110">
        <v>1427138905</v>
      </c>
      <c r="I1110" t="b">
        <v>0</v>
      </c>
      <c r="J1110">
        <v>0</v>
      </c>
      <c r="K1110" t="b">
        <v>0</v>
      </c>
      <c r="L1110" t="s">
        <v>8287</v>
      </c>
      <c r="M1110" s="4">
        <v>0</v>
      </c>
      <c r="N1110" s="6">
        <v>0</v>
      </c>
      <c r="O1110" t="s">
        <v>8322</v>
      </c>
      <c r="P1110" t="s">
        <v>8341</v>
      </c>
      <c r="Q1110" s="10">
        <v>42086.811400462961</v>
      </c>
      <c r="R1110" s="10">
        <v>42134.811400462961</v>
      </c>
      <c r="S1110" s="12">
        <f t="shared" si="17"/>
        <v>48</v>
      </c>
    </row>
    <row r="1111" spans="1:19" x14ac:dyDescent="0.3">
      <c r="A1111">
        <v>1450</v>
      </c>
      <c r="B1111" s="14">
        <v>100000</v>
      </c>
      <c r="C1111" s="14">
        <v>1</v>
      </c>
      <c r="D1111" s="5" t="s">
        <v>8221</v>
      </c>
      <c r="E1111" t="s">
        <v>8224</v>
      </c>
      <c r="F1111" t="s">
        <v>8246</v>
      </c>
      <c r="G1111">
        <v>1455941197</v>
      </c>
      <c r="H1111">
        <v>1453349197</v>
      </c>
      <c r="I1111" t="b">
        <v>0</v>
      </c>
      <c r="J1111">
        <v>1</v>
      </c>
      <c r="K1111" t="b">
        <v>0</v>
      </c>
      <c r="L1111" t="s">
        <v>8287</v>
      </c>
      <c r="M1111" s="4">
        <v>0</v>
      </c>
      <c r="N1111" s="6">
        <v>1</v>
      </c>
      <c r="O1111" t="s">
        <v>8322</v>
      </c>
      <c r="P1111" t="s">
        <v>8341</v>
      </c>
      <c r="Q1111" s="10">
        <v>42390.171261574069</v>
      </c>
      <c r="R1111" s="10">
        <v>42420.171261574069</v>
      </c>
      <c r="S1111" s="12">
        <f t="shared" si="17"/>
        <v>30</v>
      </c>
    </row>
    <row r="1112" spans="1:19" x14ac:dyDescent="0.3">
      <c r="A1112">
        <v>1451</v>
      </c>
      <c r="B1112" s="14">
        <v>18950</v>
      </c>
      <c r="C1112" s="14">
        <v>2</v>
      </c>
      <c r="D1112" s="5" t="s">
        <v>8220</v>
      </c>
      <c r="E1112" t="s">
        <v>8224</v>
      </c>
      <c r="F1112" t="s">
        <v>8246</v>
      </c>
      <c r="G1112">
        <v>1416355259</v>
      </c>
      <c r="H1112">
        <v>1413759659</v>
      </c>
      <c r="I1112" t="b">
        <v>0</v>
      </c>
      <c r="J1112">
        <v>2</v>
      </c>
      <c r="K1112" t="b">
        <v>0</v>
      </c>
      <c r="L1112" t="s">
        <v>8287</v>
      </c>
      <c r="M1112" s="4">
        <v>0</v>
      </c>
      <c r="N1112" s="6">
        <v>1</v>
      </c>
      <c r="O1112" t="s">
        <v>8322</v>
      </c>
      <c r="P1112" t="s">
        <v>8341</v>
      </c>
      <c r="Q1112" s="10">
        <v>41931.959016203706</v>
      </c>
      <c r="R1112" s="10">
        <v>41962.00068287037</v>
      </c>
      <c r="S1112" s="12">
        <f t="shared" si="17"/>
        <v>30</v>
      </c>
    </row>
    <row r="1113" spans="1:19" x14ac:dyDescent="0.3">
      <c r="A1113">
        <v>1452</v>
      </c>
      <c r="B1113" s="14">
        <v>14000</v>
      </c>
      <c r="C1113" s="14">
        <v>0</v>
      </c>
      <c r="D1113" s="5" t="s">
        <v>8220</v>
      </c>
      <c r="E1113" t="s">
        <v>8224</v>
      </c>
      <c r="F1113" t="s">
        <v>8246</v>
      </c>
      <c r="G1113">
        <v>1406566363</v>
      </c>
      <c r="H1113">
        <v>1403974363</v>
      </c>
      <c r="I1113" t="b">
        <v>0</v>
      </c>
      <c r="J1113">
        <v>0</v>
      </c>
      <c r="K1113" t="b">
        <v>0</v>
      </c>
      <c r="L1113" t="s">
        <v>8287</v>
      </c>
      <c r="M1113" s="4">
        <v>0</v>
      </c>
      <c r="N1113" s="6">
        <v>0</v>
      </c>
      <c r="O1113" t="s">
        <v>8322</v>
      </c>
      <c r="P1113" t="s">
        <v>8341</v>
      </c>
      <c r="Q1113" s="10">
        <v>41818.703275462962</v>
      </c>
      <c r="R1113" s="10">
        <v>41848.703275462962</v>
      </c>
      <c r="S1113" s="12">
        <f t="shared" si="17"/>
        <v>30</v>
      </c>
    </row>
    <row r="1114" spans="1:19" x14ac:dyDescent="0.3">
      <c r="A1114">
        <v>1455</v>
      </c>
      <c r="B1114" s="14">
        <v>15000</v>
      </c>
      <c r="C1114" s="14">
        <v>1575</v>
      </c>
      <c r="D1114" s="5" t="s">
        <v>8220</v>
      </c>
      <c r="E1114" t="s">
        <v>8224</v>
      </c>
      <c r="F1114" t="s">
        <v>8246</v>
      </c>
      <c r="G1114">
        <v>1409924340</v>
      </c>
      <c r="H1114">
        <v>1405181320</v>
      </c>
      <c r="I1114" t="b">
        <v>0</v>
      </c>
      <c r="J1114">
        <v>7</v>
      </c>
      <c r="K1114" t="b">
        <v>0</v>
      </c>
      <c r="L1114" t="s">
        <v>8287</v>
      </c>
      <c r="M1114" s="4">
        <v>11</v>
      </c>
      <c r="N1114" s="6">
        <v>225</v>
      </c>
      <c r="O1114" t="s">
        <v>8322</v>
      </c>
      <c r="P1114" t="s">
        <v>8341</v>
      </c>
      <c r="Q1114" s="10">
        <v>41832.672685185185</v>
      </c>
      <c r="R1114" s="10">
        <v>41887.568749999999</v>
      </c>
      <c r="S1114" s="12">
        <f t="shared" si="17"/>
        <v>55</v>
      </c>
    </row>
    <row r="1115" spans="1:19" x14ac:dyDescent="0.3">
      <c r="A1115">
        <v>1457</v>
      </c>
      <c r="B1115" s="14">
        <v>6000</v>
      </c>
      <c r="C1115" s="14">
        <v>0</v>
      </c>
      <c r="D1115" s="5" t="s">
        <v>8220</v>
      </c>
      <c r="E1115" t="s">
        <v>8224</v>
      </c>
      <c r="F1115" t="s">
        <v>8246</v>
      </c>
      <c r="G1115">
        <v>1447281044</v>
      </c>
      <c r="H1115">
        <v>1444685444</v>
      </c>
      <c r="I1115" t="b">
        <v>0</v>
      </c>
      <c r="J1115">
        <v>0</v>
      </c>
      <c r="K1115" t="b">
        <v>0</v>
      </c>
      <c r="L1115" t="s">
        <v>8287</v>
      </c>
      <c r="M1115" s="4">
        <v>0</v>
      </c>
      <c r="N1115" s="6">
        <v>0</v>
      </c>
      <c r="O1115" t="s">
        <v>8322</v>
      </c>
      <c r="P1115" t="s">
        <v>8341</v>
      </c>
      <c r="Q1115" s="10">
        <v>42289.89634259259</v>
      </c>
      <c r="R1115" s="10">
        <v>42319.938009259262</v>
      </c>
      <c r="S1115" s="12">
        <f t="shared" si="17"/>
        <v>30</v>
      </c>
    </row>
    <row r="1116" spans="1:19" x14ac:dyDescent="0.3">
      <c r="A1116">
        <v>1458</v>
      </c>
      <c r="B1116" s="14">
        <v>5000</v>
      </c>
      <c r="C1116" s="14">
        <v>0</v>
      </c>
      <c r="D1116" s="5" t="s">
        <v>8220</v>
      </c>
      <c r="E1116" t="s">
        <v>8224</v>
      </c>
      <c r="F1116" t="s">
        <v>8246</v>
      </c>
      <c r="G1116">
        <v>1407729600</v>
      </c>
      <c r="H1116">
        <v>1405097760</v>
      </c>
      <c r="I1116" t="b">
        <v>0</v>
      </c>
      <c r="J1116">
        <v>0</v>
      </c>
      <c r="K1116" t="b">
        <v>0</v>
      </c>
      <c r="L1116" t="s">
        <v>8287</v>
      </c>
      <c r="M1116" s="4">
        <v>0</v>
      </c>
      <c r="N1116" s="6">
        <v>0</v>
      </c>
      <c r="O1116" t="s">
        <v>8322</v>
      </c>
      <c r="P1116" t="s">
        <v>8341</v>
      </c>
      <c r="Q1116" s="10">
        <v>41831.705555555556</v>
      </c>
      <c r="R1116" s="10">
        <v>41862.166666666664</v>
      </c>
      <c r="S1116" s="12">
        <f t="shared" si="17"/>
        <v>30</v>
      </c>
    </row>
    <row r="1117" spans="1:19" x14ac:dyDescent="0.3">
      <c r="A1117">
        <v>1460</v>
      </c>
      <c r="B1117" s="14">
        <v>25000000</v>
      </c>
      <c r="C1117" s="14">
        <v>0</v>
      </c>
      <c r="D1117" s="5" t="s">
        <v>8220</v>
      </c>
      <c r="E1117" t="s">
        <v>8224</v>
      </c>
      <c r="F1117" t="s">
        <v>8246</v>
      </c>
      <c r="G1117">
        <v>1417391100</v>
      </c>
      <c r="H1117">
        <v>1412371898</v>
      </c>
      <c r="I1117" t="b">
        <v>0</v>
      </c>
      <c r="J1117">
        <v>0</v>
      </c>
      <c r="K1117" t="b">
        <v>0</v>
      </c>
      <c r="L1117" t="s">
        <v>8287</v>
      </c>
      <c r="M1117" s="4">
        <v>0</v>
      </c>
      <c r="N1117" s="6">
        <v>0</v>
      </c>
      <c r="O1117" t="s">
        <v>8322</v>
      </c>
      <c r="P1117" t="s">
        <v>8341</v>
      </c>
      <c r="Q1117" s="10">
        <v>41915.896967592591</v>
      </c>
      <c r="R1117" s="10">
        <v>41973.989583333328</v>
      </c>
      <c r="S1117" s="12">
        <f t="shared" si="17"/>
        <v>58</v>
      </c>
    </row>
    <row r="1118" spans="1:19" x14ac:dyDescent="0.3">
      <c r="A1118">
        <v>1461</v>
      </c>
      <c r="B1118" s="14">
        <v>15000</v>
      </c>
      <c r="C1118" s="14">
        <v>15186.69</v>
      </c>
      <c r="D1118" s="5" t="s">
        <v>8219</v>
      </c>
      <c r="E1118" t="s">
        <v>8224</v>
      </c>
      <c r="F1118" t="s">
        <v>8246</v>
      </c>
      <c r="G1118">
        <v>1413849600</v>
      </c>
      <c r="H1118">
        <v>1410967754</v>
      </c>
      <c r="I1118" t="b">
        <v>1</v>
      </c>
      <c r="J1118">
        <v>340</v>
      </c>
      <c r="K1118" t="b">
        <v>1</v>
      </c>
      <c r="L1118" t="s">
        <v>8288</v>
      </c>
      <c r="M1118" s="4">
        <v>101</v>
      </c>
      <c r="N1118" s="6">
        <v>44.67</v>
      </c>
      <c r="O1118" t="s">
        <v>8322</v>
      </c>
      <c r="P1118" t="s">
        <v>8342</v>
      </c>
      <c r="Q1118" s="10">
        <v>41899.645300925928</v>
      </c>
      <c r="R1118" s="10">
        <v>41933</v>
      </c>
      <c r="S1118" s="12">
        <f t="shared" si="17"/>
        <v>33</v>
      </c>
    </row>
    <row r="1119" spans="1:19" x14ac:dyDescent="0.3">
      <c r="A1119">
        <v>1462</v>
      </c>
      <c r="B1119" s="14">
        <v>4000</v>
      </c>
      <c r="C1119" s="14">
        <v>4340.7</v>
      </c>
      <c r="D1119" s="5" t="s">
        <v>8219</v>
      </c>
      <c r="E1119" t="s">
        <v>8224</v>
      </c>
      <c r="F1119" t="s">
        <v>8246</v>
      </c>
      <c r="G1119">
        <v>1365609271</v>
      </c>
      <c r="H1119">
        <v>1363017271</v>
      </c>
      <c r="I1119" t="b">
        <v>1</v>
      </c>
      <c r="J1119">
        <v>150</v>
      </c>
      <c r="K1119" t="b">
        <v>1</v>
      </c>
      <c r="L1119" t="s">
        <v>8288</v>
      </c>
      <c r="M1119" s="4">
        <v>109</v>
      </c>
      <c r="N1119" s="6">
        <v>28.94</v>
      </c>
      <c r="O1119" t="s">
        <v>8322</v>
      </c>
      <c r="P1119" t="s">
        <v>8342</v>
      </c>
      <c r="Q1119" s="10">
        <v>41344.662858796299</v>
      </c>
      <c r="R1119" s="10">
        <v>41374.662858796299</v>
      </c>
      <c r="S1119" s="12">
        <f t="shared" si="17"/>
        <v>30</v>
      </c>
    </row>
    <row r="1120" spans="1:19" x14ac:dyDescent="0.3">
      <c r="A1120">
        <v>1463</v>
      </c>
      <c r="B1120" s="14">
        <v>600</v>
      </c>
      <c r="C1120" s="14">
        <v>886</v>
      </c>
      <c r="D1120" s="5" t="s">
        <v>8219</v>
      </c>
      <c r="E1120" t="s">
        <v>8224</v>
      </c>
      <c r="F1120" t="s">
        <v>8246</v>
      </c>
      <c r="G1120">
        <v>1365367938</v>
      </c>
      <c r="H1120">
        <v>1361483538</v>
      </c>
      <c r="I1120" t="b">
        <v>1</v>
      </c>
      <c r="J1120">
        <v>25</v>
      </c>
      <c r="K1120" t="b">
        <v>1</v>
      </c>
      <c r="L1120" t="s">
        <v>8288</v>
      </c>
      <c r="M1120" s="4">
        <v>148</v>
      </c>
      <c r="N1120" s="6">
        <v>35.44</v>
      </c>
      <c r="O1120" t="s">
        <v>8322</v>
      </c>
      <c r="P1120" t="s">
        <v>8342</v>
      </c>
      <c r="Q1120" s="10">
        <v>41326.911319444444</v>
      </c>
      <c r="R1120" s="10">
        <v>41371.869652777779</v>
      </c>
      <c r="S1120" s="12">
        <f t="shared" si="17"/>
        <v>45</v>
      </c>
    </row>
    <row r="1121" spans="1:19" x14ac:dyDescent="0.3">
      <c r="A1121">
        <v>1464</v>
      </c>
      <c r="B1121" s="14">
        <v>5000</v>
      </c>
      <c r="C1121" s="14">
        <v>8160</v>
      </c>
      <c r="D1121" s="5" t="s">
        <v>8219</v>
      </c>
      <c r="E1121" t="s">
        <v>8224</v>
      </c>
      <c r="F1121" t="s">
        <v>8246</v>
      </c>
      <c r="G1121">
        <v>1361029958</v>
      </c>
      <c r="H1121">
        <v>1358437958</v>
      </c>
      <c r="I1121" t="b">
        <v>1</v>
      </c>
      <c r="J1121">
        <v>234</v>
      </c>
      <c r="K1121" t="b">
        <v>1</v>
      </c>
      <c r="L1121" t="s">
        <v>8288</v>
      </c>
      <c r="M1121" s="4">
        <v>163</v>
      </c>
      <c r="N1121" s="6">
        <v>34.869999999999997</v>
      </c>
      <c r="O1121" t="s">
        <v>8322</v>
      </c>
      <c r="P1121" t="s">
        <v>8342</v>
      </c>
      <c r="Q1121" s="10">
        <v>41291.661550925928</v>
      </c>
      <c r="R1121" s="10">
        <v>41321.661550925928</v>
      </c>
      <c r="S1121" s="12">
        <f t="shared" si="17"/>
        <v>30</v>
      </c>
    </row>
    <row r="1122" spans="1:19" x14ac:dyDescent="0.3">
      <c r="A1122">
        <v>1465</v>
      </c>
      <c r="B1122" s="14">
        <v>30000</v>
      </c>
      <c r="C1122" s="14">
        <v>136924.35</v>
      </c>
      <c r="D1122" s="5" t="s">
        <v>8219</v>
      </c>
      <c r="E1122" t="s">
        <v>8224</v>
      </c>
      <c r="F1122" t="s">
        <v>8246</v>
      </c>
      <c r="G1122">
        <v>1332385200</v>
      </c>
      <c r="H1122">
        <v>1329759452</v>
      </c>
      <c r="I1122" t="b">
        <v>1</v>
      </c>
      <c r="J1122">
        <v>2602</v>
      </c>
      <c r="K1122" t="b">
        <v>1</v>
      </c>
      <c r="L1122" t="s">
        <v>8288</v>
      </c>
      <c r="M1122" s="4">
        <v>456</v>
      </c>
      <c r="N1122" s="6">
        <v>52.62</v>
      </c>
      <c r="O1122" t="s">
        <v>8322</v>
      </c>
      <c r="P1122" t="s">
        <v>8342</v>
      </c>
      <c r="Q1122" s="10">
        <v>40959.734398148146</v>
      </c>
      <c r="R1122" s="10">
        <v>40990.125</v>
      </c>
      <c r="S1122" s="12">
        <f t="shared" si="17"/>
        <v>30</v>
      </c>
    </row>
    <row r="1123" spans="1:19" x14ac:dyDescent="0.3">
      <c r="A1123">
        <v>1466</v>
      </c>
      <c r="B1123" s="14">
        <v>16000</v>
      </c>
      <c r="C1123" s="14">
        <v>17260.37</v>
      </c>
      <c r="D1123" s="5" t="s">
        <v>8219</v>
      </c>
      <c r="E1123" t="s">
        <v>8224</v>
      </c>
      <c r="F1123" t="s">
        <v>8246</v>
      </c>
      <c r="G1123">
        <v>1452574800</v>
      </c>
      <c r="H1123">
        <v>1449029266</v>
      </c>
      <c r="I1123" t="b">
        <v>1</v>
      </c>
      <c r="J1123">
        <v>248</v>
      </c>
      <c r="K1123" t="b">
        <v>1</v>
      </c>
      <c r="L1123" t="s">
        <v>8288</v>
      </c>
      <c r="M1123" s="4">
        <v>108</v>
      </c>
      <c r="N1123" s="6">
        <v>69.599999999999994</v>
      </c>
      <c r="O1123" t="s">
        <v>8322</v>
      </c>
      <c r="P1123" t="s">
        <v>8342</v>
      </c>
      <c r="Q1123" s="10">
        <v>42340.172060185185</v>
      </c>
      <c r="R1123" s="10">
        <v>42381.208333333328</v>
      </c>
      <c r="S1123" s="12">
        <f t="shared" si="17"/>
        <v>41</v>
      </c>
    </row>
    <row r="1124" spans="1:19" x14ac:dyDescent="0.3">
      <c r="A1124">
        <v>1467</v>
      </c>
      <c r="B1124" s="14">
        <v>40000</v>
      </c>
      <c r="C1124" s="14">
        <v>46032</v>
      </c>
      <c r="D1124" s="5" t="s">
        <v>8219</v>
      </c>
      <c r="E1124" t="s">
        <v>8224</v>
      </c>
      <c r="F1124" t="s">
        <v>8246</v>
      </c>
      <c r="G1124">
        <v>1332699285</v>
      </c>
      <c r="H1124">
        <v>1327518885</v>
      </c>
      <c r="I1124" t="b">
        <v>1</v>
      </c>
      <c r="J1124">
        <v>600</v>
      </c>
      <c r="K1124" t="b">
        <v>1</v>
      </c>
      <c r="L1124" t="s">
        <v>8288</v>
      </c>
      <c r="M1124" s="4">
        <v>115</v>
      </c>
      <c r="N1124" s="6">
        <v>76.72</v>
      </c>
      <c r="O1124" t="s">
        <v>8322</v>
      </c>
      <c r="P1124" t="s">
        <v>8342</v>
      </c>
      <c r="Q1124" s="10">
        <v>40933.80190972222</v>
      </c>
      <c r="R1124" s="10">
        <v>40993.760243055556</v>
      </c>
      <c r="S1124" s="12">
        <f t="shared" si="17"/>
        <v>60</v>
      </c>
    </row>
    <row r="1125" spans="1:19" x14ac:dyDescent="0.3">
      <c r="A1125">
        <v>1468</v>
      </c>
      <c r="B1125" s="14">
        <v>9500</v>
      </c>
      <c r="C1125" s="14">
        <v>9725</v>
      </c>
      <c r="D1125" s="5" t="s">
        <v>8219</v>
      </c>
      <c r="E1125" t="s">
        <v>8224</v>
      </c>
      <c r="F1125" t="s">
        <v>8246</v>
      </c>
      <c r="G1125">
        <v>1307838049</v>
      </c>
      <c r="H1125">
        <v>1302654049</v>
      </c>
      <c r="I1125" t="b">
        <v>1</v>
      </c>
      <c r="J1125">
        <v>293</v>
      </c>
      <c r="K1125" t="b">
        <v>1</v>
      </c>
      <c r="L1125" t="s">
        <v>8288</v>
      </c>
      <c r="M1125" s="4">
        <v>102</v>
      </c>
      <c r="N1125" s="6">
        <v>33.19</v>
      </c>
      <c r="O1125" t="s">
        <v>8322</v>
      </c>
      <c r="P1125" t="s">
        <v>8342</v>
      </c>
      <c r="Q1125" s="10">
        <v>40646.014456018522</v>
      </c>
      <c r="R1125" s="10">
        <v>40706.014456018522</v>
      </c>
      <c r="S1125" s="12">
        <f t="shared" si="17"/>
        <v>60</v>
      </c>
    </row>
    <row r="1126" spans="1:19" x14ac:dyDescent="0.3">
      <c r="A1126">
        <v>1469</v>
      </c>
      <c r="B1126" s="14">
        <v>44250</v>
      </c>
      <c r="C1126" s="14">
        <v>47978</v>
      </c>
      <c r="D1126" s="5" t="s">
        <v>8219</v>
      </c>
      <c r="E1126" t="s">
        <v>8224</v>
      </c>
      <c r="F1126" t="s">
        <v>8246</v>
      </c>
      <c r="G1126">
        <v>1360938109</v>
      </c>
      <c r="H1126">
        <v>1358346109</v>
      </c>
      <c r="I1126" t="b">
        <v>1</v>
      </c>
      <c r="J1126">
        <v>321</v>
      </c>
      <c r="K1126" t="b">
        <v>1</v>
      </c>
      <c r="L1126" t="s">
        <v>8288</v>
      </c>
      <c r="M1126" s="4">
        <v>108</v>
      </c>
      <c r="N1126" s="6">
        <v>149.46</v>
      </c>
      <c r="O1126" t="s">
        <v>8322</v>
      </c>
      <c r="P1126" t="s">
        <v>8342</v>
      </c>
      <c r="Q1126" s="10">
        <v>41290.598483796297</v>
      </c>
      <c r="R1126" s="10">
        <v>41320.598483796297</v>
      </c>
      <c r="S1126" s="12">
        <f t="shared" si="17"/>
        <v>30</v>
      </c>
    </row>
    <row r="1127" spans="1:19" x14ac:dyDescent="0.3">
      <c r="A1127">
        <v>1470</v>
      </c>
      <c r="B1127" s="14">
        <v>1500</v>
      </c>
      <c r="C1127" s="14">
        <v>1877</v>
      </c>
      <c r="D1127" s="5" t="s">
        <v>8219</v>
      </c>
      <c r="E1127" t="s">
        <v>8224</v>
      </c>
      <c r="F1127" t="s">
        <v>8246</v>
      </c>
      <c r="G1127">
        <v>1356724263</v>
      </c>
      <c r="H1127">
        <v>1354909863</v>
      </c>
      <c r="I1127" t="b">
        <v>1</v>
      </c>
      <c r="J1127">
        <v>81</v>
      </c>
      <c r="K1127" t="b">
        <v>1</v>
      </c>
      <c r="L1127" t="s">
        <v>8288</v>
      </c>
      <c r="M1127" s="4">
        <v>125</v>
      </c>
      <c r="N1127" s="6">
        <v>23.17</v>
      </c>
      <c r="O1127" t="s">
        <v>8322</v>
      </c>
      <c r="P1127" t="s">
        <v>8342</v>
      </c>
      <c r="Q1127" s="10">
        <v>41250.827118055553</v>
      </c>
      <c r="R1127" s="10">
        <v>41271.827118055553</v>
      </c>
      <c r="S1127" s="12">
        <f t="shared" si="17"/>
        <v>21</v>
      </c>
    </row>
    <row r="1128" spans="1:19" x14ac:dyDescent="0.3">
      <c r="A1128">
        <v>1471</v>
      </c>
      <c r="B1128" s="14">
        <v>32000</v>
      </c>
      <c r="C1128" s="14">
        <v>33229</v>
      </c>
      <c r="D1128" s="5" t="s">
        <v>8219</v>
      </c>
      <c r="E1128" t="s">
        <v>8224</v>
      </c>
      <c r="F1128" t="s">
        <v>8246</v>
      </c>
      <c r="G1128">
        <v>1428620334</v>
      </c>
      <c r="H1128">
        <v>1426028334</v>
      </c>
      <c r="I1128" t="b">
        <v>1</v>
      </c>
      <c r="J1128">
        <v>343</v>
      </c>
      <c r="K1128" t="b">
        <v>1</v>
      </c>
      <c r="L1128" t="s">
        <v>8288</v>
      </c>
      <c r="M1128" s="4">
        <v>104</v>
      </c>
      <c r="N1128" s="6">
        <v>96.88</v>
      </c>
      <c r="O1128" t="s">
        <v>8322</v>
      </c>
      <c r="P1128" t="s">
        <v>8342</v>
      </c>
      <c r="Q1128" s="10">
        <v>42073.957569444443</v>
      </c>
      <c r="R1128" s="10">
        <v>42103.957569444443</v>
      </c>
      <c r="S1128" s="12">
        <f t="shared" si="17"/>
        <v>30</v>
      </c>
    </row>
    <row r="1129" spans="1:19" x14ac:dyDescent="0.3">
      <c r="A1129">
        <v>1472</v>
      </c>
      <c r="B1129" s="14">
        <v>25000</v>
      </c>
      <c r="C1129" s="14">
        <v>34676</v>
      </c>
      <c r="D1129" s="5" t="s">
        <v>8219</v>
      </c>
      <c r="E1129" t="s">
        <v>8224</v>
      </c>
      <c r="F1129" t="s">
        <v>8246</v>
      </c>
      <c r="G1129">
        <v>1381928503</v>
      </c>
      <c r="H1129">
        <v>1379336503</v>
      </c>
      <c r="I1129" t="b">
        <v>1</v>
      </c>
      <c r="J1129">
        <v>336</v>
      </c>
      <c r="K1129" t="b">
        <v>1</v>
      </c>
      <c r="L1129" t="s">
        <v>8288</v>
      </c>
      <c r="M1129" s="4">
        <v>139</v>
      </c>
      <c r="N1129" s="6">
        <v>103.2</v>
      </c>
      <c r="O1129" t="s">
        <v>8322</v>
      </c>
      <c r="P1129" t="s">
        <v>8342</v>
      </c>
      <c r="Q1129" s="10">
        <v>41533.542858796296</v>
      </c>
      <c r="R1129" s="10">
        <v>41563.542858796296</v>
      </c>
      <c r="S1129" s="12">
        <f t="shared" si="17"/>
        <v>30</v>
      </c>
    </row>
    <row r="1130" spans="1:19" x14ac:dyDescent="0.3">
      <c r="A1130">
        <v>1473</v>
      </c>
      <c r="B1130" s="14">
        <v>1500</v>
      </c>
      <c r="C1130" s="14">
        <v>1807.74</v>
      </c>
      <c r="D1130" s="5" t="s">
        <v>8219</v>
      </c>
      <c r="E1130" t="s">
        <v>8224</v>
      </c>
      <c r="F1130" t="s">
        <v>8246</v>
      </c>
      <c r="G1130">
        <v>1330644639</v>
      </c>
      <c r="H1130">
        <v>1328052639</v>
      </c>
      <c r="I1130" t="b">
        <v>1</v>
      </c>
      <c r="J1130">
        <v>47</v>
      </c>
      <c r="K1130" t="b">
        <v>1</v>
      </c>
      <c r="L1130" t="s">
        <v>8288</v>
      </c>
      <c r="M1130" s="4">
        <v>121</v>
      </c>
      <c r="N1130" s="6">
        <v>38.46</v>
      </c>
      <c r="O1130" t="s">
        <v>8322</v>
      </c>
      <c r="P1130" t="s">
        <v>8342</v>
      </c>
      <c r="Q1130" s="10">
        <v>40939.979618055557</v>
      </c>
      <c r="R1130" s="10">
        <v>40969.979618055557</v>
      </c>
      <c r="S1130" s="12">
        <f t="shared" si="17"/>
        <v>30</v>
      </c>
    </row>
    <row r="1131" spans="1:19" x14ac:dyDescent="0.3">
      <c r="A1131">
        <v>1474</v>
      </c>
      <c r="B1131" s="14">
        <v>3000</v>
      </c>
      <c r="C1131" s="14">
        <v>3368</v>
      </c>
      <c r="D1131" s="5" t="s">
        <v>8219</v>
      </c>
      <c r="E1131" t="s">
        <v>8224</v>
      </c>
      <c r="F1131" t="s">
        <v>8246</v>
      </c>
      <c r="G1131">
        <v>1379093292</v>
      </c>
      <c r="H1131">
        <v>1376501292</v>
      </c>
      <c r="I1131" t="b">
        <v>1</v>
      </c>
      <c r="J1131">
        <v>76</v>
      </c>
      <c r="K1131" t="b">
        <v>1</v>
      </c>
      <c r="L1131" t="s">
        <v>8288</v>
      </c>
      <c r="M1131" s="4">
        <v>112</v>
      </c>
      <c r="N1131" s="6">
        <v>44.32</v>
      </c>
      <c r="O1131" t="s">
        <v>8322</v>
      </c>
      <c r="P1131" t="s">
        <v>8342</v>
      </c>
      <c r="Q1131" s="10">
        <v>41500.727916666663</v>
      </c>
      <c r="R1131" s="10">
        <v>41530.727916666663</v>
      </c>
      <c r="S1131" s="12">
        <f t="shared" si="17"/>
        <v>30</v>
      </c>
    </row>
    <row r="1132" spans="1:19" x14ac:dyDescent="0.3">
      <c r="A1132">
        <v>1475</v>
      </c>
      <c r="B1132" s="14">
        <v>15000</v>
      </c>
      <c r="C1132" s="14">
        <v>28300.45</v>
      </c>
      <c r="D1132" s="5" t="s">
        <v>8219</v>
      </c>
      <c r="E1132" t="s">
        <v>8224</v>
      </c>
      <c r="F1132" t="s">
        <v>8246</v>
      </c>
      <c r="G1132">
        <v>1419051540</v>
      </c>
      <c r="H1132">
        <v>1416244863</v>
      </c>
      <c r="I1132" t="b">
        <v>1</v>
      </c>
      <c r="J1132">
        <v>441</v>
      </c>
      <c r="K1132" t="b">
        <v>1</v>
      </c>
      <c r="L1132" t="s">
        <v>8288</v>
      </c>
      <c r="M1132" s="4">
        <v>189</v>
      </c>
      <c r="N1132" s="6">
        <v>64.17</v>
      </c>
      <c r="O1132" t="s">
        <v>8322</v>
      </c>
      <c r="P1132" t="s">
        <v>8342</v>
      </c>
      <c r="Q1132" s="10">
        <v>41960.722951388889</v>
      </c>
      <c r="R1132" s="10">
        <v>41993.207638888889</v>
      </c>
      <c r="S1132" s="12">
        <f t="shared" si="17"/>
        <v>32</v>
      </c>
    </row>
    <row r="1133" spans="1:19" x14ac:dyDescent="0.3">
      <c r="A1133">
        <v>1476</v>
      </c>
      <c r="B1133" s="14">
        <v>6000</v>
      </c>
      <c r="C1133" s="14">
        <v>39693.279999999999</v>
      </c>
      <c r="D1133" s="5" t="s">
        <v>8219</v>
      </c>
      <c r="E1133" t="s">
        <v>8224</v>
      </c>
      <c r="F1133" t="s">
        <v>8246</v>
      </c>
      <c r="G1133">
        <v>1315616422</v>
      </c>
      <c r="H1133">
        <v>1313024422</v>
      </c>
      <c r="I1133" t="b">
        <v>1</v>
      </c>
      <c r="J1133">
        <v>916</v>
      </c>
      <c r="K1133" t="b">
        <v>1</v>
      </c>
      <c r="L1133" t="s">
        <v>8288</v>
      </c>
      <c r="M1133" s="4">
        <v>662</v>
      </c>
      <c r="N1133" s="6">
        <v>43.33</v>
      </c>
      <c r="O1133" t="s">
        <v>8322</v>
      </c>
      <c r="P1133" t="s">
        <v>8342</v>
      </c>
      <c r="Q1133" s="10">
        <v>40766.041921296295</v>
      </c>
      <c r="R1133" s="10">
        <v>40796.041921296295</v>
      </c>
      <c r="S1133" s="12">
        <f t="shared" si="17"/>
        <v>30</v>
      </c>
    </row>
    <row r="1134" spans="1:19" x14ac:dyDescent="0.3">
      <c r="A1134">
        <v>1477</v>
      </c>
      <c r="B1134" s="14">
        <v>30000</v>
      </c>
      <c r="C1134" s="14">
        <v>33393</v>
      </c>
      <c r="D1134" s="5" t="s">
        <v>8219</v>
      </c>
      <c r="E1134" t="s">
        <v>8224</v>
      </c>
      <c r="F1134" t="s">
        <v>8246</v>
      </c>
      <c r="G1134">
        <v>1324609200</v>
      </c>
      <c r="H1134">
        <v>1319467604</v>
      </c>
      <c r="I1134" t="b">
        <v>1</v>
      </c>
      <c r="J1134">
        <v>369</v>
      </c>
      <c r="K1134" t="b">
        <v>1</v>
      </c>
      <c r="L1134" t="s">
        <v>8288</v>
      </c>
      <c r="M1134" s="4">
        <v>111</v>
      </c>
      <c r="N1134" s="6">
        <v>90.5</v>
      </c>
      <c r="O1134" t="s">
        <v>8322</v>
      </c>
      <c r="P1134" t="s">
        <v>8342</v>
      </c>
      <c r="Q1134" s="10">
        <v>40840.615787037037</v>
      </c>
      <c r="R1134" s="10">
        <v>40900.125</v>
      </c>
      <c r="S1134" s="12">
        <f t="shared" si="17"/>
        <v>60</v>
      </c>
    </row>
    <row r="1135" spans="1:19" x14ac:dyDescent="0.3">
      <c r="A1135">
        <v>1478</v>
      </c>
      <c r="B1135" s="14">
        <v>50000</v>
      </c>
      <c r="C1135" s="14">
        <v>590807.11</v>
      </c>
      <c r="D1135" s="5" t="s">
        <v>8219</v>
      </c>
      <c r="E1135" t="s">
        <v>8224</v>
      </c>
      <c r="F1135" t="s">
        <v>8246</v>
      </c>
      <c r="G1135">
        <v>1368564913</v>
      </c>
      <c r="H1135">
        <v>1367355313</v>
      </c>
      <c r="I1135" t="b">
        <v>1</v>
      </c>
      <c r="J1135">
        <v>20242</v>
      </c>
      <c r="K1135" t="b">
        <v>1</v>
      </c>
      <c r="L1135" t="s">
        <v>8288</v>
      </c>
      <c r="M1135" s="4">
        <v>1182</v>
      </c>
      <c r="N1135" s="6">
        <v>29.19</v>
      </c>
      <c r="O1135" t="s">
        <v>8322</v>
      </c>
      <c r="P1135" t="s">
        <v>8342</v>
      </c>
      <c r="Q1135" s="10">
        <v>41394.871678240743</v>
      </c>
      <c r="R1135" s="10">
        <v>41408.871678240743</v>
      </c>
      <c r="S1135" s="12">
        <f t="shared" si="17"/>
        <v>14</v>
      </c>
    </row>
    <row r="1136" spans="1:19" x14ac:dyDescent="0.3">
      <c r="A1136">
        <v>1479</v>
      </c>
      <c r="B1136" s="14">
        <v>1600</v>
      </c>
      <c r="C1136" s="14">
        <v>2198</v>
      </c>
      <c r="D1136" s="5" t="s">
        <v>8219</v>
      </c>
      <c r="E1136" t="s">
        <v>8224</v>
      </c>
      <c r="F1136" t="s">
        <v>8246</v>
      </c>
      <c r="G1136">
        <v>1399694340</v>
      </c>
      <c r="H1136">
        <v>1398448389</v>
      </c>
      <c r="I1136" t="b">
        <v>1</v>
      </c>
      <c r="J1136">
        <v>71</v>
      </c>
      <c r="K1136" t="b">
        <v>1</v>
      </c>
      <c r="L1136" t="s">
        <v>8288</v>
      </c>
      <c r="M1136" s="4">
        <v>137</v>
      </c>
      <c r="N1136" s="6">
        <v>30.96</v>
      </c>
      <c r="O1136" t="s">
        <v>8322</v>
      </c>
      <c r="P1136" t="s">
        <v>8342</v>
      </c>
      <c r="Q1136" s="10">
        <v>41754.745243055557</v>
      </c>
      <c r="R1136" s="10">
        <v>41769.165972222225</v>
      </c>
      <c r="S1136" s="12">
        <f t="shared" si="17"/>
        <v>14</v>
      </c>
    </row>
    <row r="1137" spans="1:19" x14ac:dyDescent="0.3">
      <c r="A1137">
        <v>1480</v>
      </c>
      <c r="B1137" s="14">
        <v>50000</v>
      </c>
      <c r="C1137" s="14">
        <v>58520.2</v>
      </c>
      <c r="D1137" s="5" t="s">
        <v>8219</v>
      </c>
      <c r="E1137" t="s">
        <v>8224</v>
      </c>
      <c r="F1137" t="s">
        <v>8246</v>
      </c>
      <c r="G1137">
        <v>1374858000</v>
      </c>
      <c r="H1137">
        <v>1373408699</v>
      </c>
      <c r="I1137" t="b">
        <v>1</v>
      </c>
      <c r="J1137">
        <v>635</v>
      </c>
      <c r="K1137" t="b">
        <v>1</v>
      </c>
      <c r="L1137" t="s">
        <v>8288</v>
      </c>
      <c r="M1137" s="4">
        <v>117</v>
      </c>
      <c r="N1137" s="6">
        <v>92.16</v>
      </c>
      <c r="O1137" t="s">
        <v>8322</v>
      </c>
      <c r="P1137" t="s">
        <v>8342</v>
      </c>
      <c r="Q1137" s="10">
        <v>41464.934016203704</v>
      </c>
      <c r="R1137" s="10">
        <v>41481.708333333336</v>
      </c>
      <c r="S1137" s="12">
        <f t="shared" si="17"/>
        <v>17</v>
      </c>
    </row>
    <row r="1138" spans="1:19" x14ac:dyDescent="0.3">
      <c r="A1138">
        <v>1482</v>
      </c>
      <c r="B1138" s="14">
        <v>5000</v>
      </c>
      <c r="C1138" s="14">
        <v>5</v>
      </c>
      <c r="D1138" s="5" t="s">
        <v>8221</v>
      </c>
      <c r="E1138" t="s">
        <v>8224</v>
      </c>
      <c r="F1138" t="s">
        <v>8246</v>
      </c>
      <c r="G1138">
        <v>1347004260</v>
      </c>
      <c r="H1138">
        <v>1345062936</v>
      </c>
      <c r="I1138" t="b">
        <v>0</v>
      </c>
      <c r="J1138">
        <v>1</v>
      </c>
      <c r="K1138" t="b">
        <v>0</v>
      </c>
      <c r="L1138" t="s">
        <v>8275</v>
      </c>
      <c r="M1138" s="4">
        <v>0</v>
      </c>
      <c r="N1138" s="6">
        <v>5</v>
      </c>
      <c r="O1138" t="s">
        <v>8322</v>
      </c>
      <c r="P1138" t="s">
        <v>8324</v>
      </c>
      <c r="Q1138" s="10">
        <v>41136.85805555556</v>
      </c>
      <c r="R1138" s="10">
        <v>41159.32708333333</v>
      </c>
      <c r="S1138" s="12">
        <f t="shared" si="17"/>
        <v>22</v>
      </c>
    </row>
    <row r="1139" spans="1:19" x14ac:dyDescent="0.3">
      <c r="A1139">
        <v>1483</v>
      </c>
      <c r="B1139" s="14">
        <v>7000</v>
      </c>
      <c r="C1139" s="14">
        <v>50</v>
      </c>
      <c r="D1139" s="5" t="s">
        <v>8221</v>
      </c>
      <c r="E1139" t="s">
        <v>8224</v>
      </c>
      <c r="F1139" t="s">
        <v>8246</v>
      </c>
      <c r="G1139">
        <v>1469162275</v>
      </c>
      <c r="H1139">
        <v>1467002275</v>
      </c>
      <c r="I1139" t="b">
        <v>0</v>
      </c>
      <c r="J1139">
        <v>2</v>
      </c>
      <c r="K1139" t="b">
        <v>0</v>
      </c>
      <c r="L1139" t="s">
        <v>8275</v>
      </c>
      <c r="M1139" s="4">
        <v>1</v>
      </c>
      <c r="N1139" s="6">
        <v>25</v>
      </c>
      <c r="O1139" t="s">
        <v>8322</v>
      </c>
      <c r="P1139" t="s">
        <v>8324</v>
      </c>
      <c r="Q1139" s="10">
        <v>42548.192997685182</v>
      </c>
      <c r="R1139" s="10">
        <v>42573.192997685182</v>
      </c>
      <c r="S1139" s="12">
        <f t="shared" si="17"/>
        <v>25</v>
      </c>
    </row>
    <row r="1140" spans="1:19" x14ac:dyDescent="0.3">
      <c r="A1140">
        <v>1484</v>
      </c>
      <c r="B1140" s="14">
        <v>2000</v>
      </c>
      <c r="C1140" s="14">
        <v>0</v>
      </c>
      <c r="D1140" s="5" t="s">
        <v>8221</v>
      </c>
      <c r="E1140" t="s">
        <v>8224</v>
      </c>
      <c r="F1140" t="s">
        <v>8246</v>
      </c>
      <c r="G1140">
        <v>1342882260</v>
      </c>
      <c r="H1140">
        <v>1337834963</v>
      </c>
      <c r="I1140" t="b">
        <v>0</v>
      </c>
      <c r="J1140">
        <v>0</v>
      </c>
      <c r="K1140" t="b">
        <v>0</v>
      </c>
      <c r="L1140" t="s">
        <v>8275</v>
      </c>
      <c r="M1140" s="4">
        <v>0</v>
      </c>
      <c r="N1140" s="6">
        <v>0</v>
      </c>
      <c r="O1140" t="s">
        <v>8322</v>
      </c>
      <c r="P1140" t="s">
        <v>8324</v>
      </c>
      <c r="Q1140" s="10">
        <v>41053.200960648144</v>
      </c>
      <c r="R1140" s="10">
        <v>41111.618750000001</v>
      </c>
      <c r="S1140" s="12">
        <f t="shared" si="17"/>
        <v>58</v>
      </c>
    </row>
    <row r="1141" spans="1:19" x14ac:dyDescent="0.3">
      <c r="A1141">
        <v>1485</v>
      </c>
      <c r="B1141" s="14">
        <v>6700</v>
      </c>
      <c r="C1141" s="14">
        <v>150</v>
      </c>
      <c r="D1141" s="5" t="s">
        <v>8221</v>
      </c>
      <c r="E1141" t="s">
        <v>8224</v>
      </c>
      <c r="F1141" t="s">
        <v>8246</v>
      </c>
      <c r="G1141">
        <v>1434827173</v>
      </c>
      <c r="H1141">
        <v>1430939173</v>
      </c>
      <c r="I1141" t="b">
        <v>0</v>
      </c>
      <c r="J1141">
        <v>3</v>
      </c>
      <c r="K1141" t="b">
        <v>0</v>
      </c>
      <c r="L1141" t="s">
        <v>8275</v>
      </c>
      <c r="M1141" s="4">
        <v>2</v>
      </c>
      <c r="N1141" s="6">
        <v>50</v>
      </c>
      <c r="O1141" t="s">
        <v>8322</v>
      </c>
      <c r="P1141" t="s">
        <v>8324</v>
      </c>
      <c r="Q1141" s="10">
        <v>42130.795983796299</v>
      </c>
      <c r="R1141" s="10">
        <v>42175.795983796299</v>
      </c>
      <c r="S1141" s="12">
        <f t="shared" si="17"/>
        <v>45</v>
      </c>
    </row>
    <row r="1142" spans="1:19" x14ac:dyDescent="0.3">
      <c r="A1142">
        <v>1486</v>
      </c>
      <c r="B1142" s="14">
        <v>20000</v>
      </c>
      <c r="C1142" s="14">
        <v>48</v>
      </c>
      <c r="D1142" s="5" t="s">
        <v>8221</v>
      </c>
      <c r="E1142" t="s">
        <v>8224</v>
      </c>
      <c r="F1142" t="s">
        <v>8246</v>
      </c>
      <c r="G1142">
        <v>1425009761</v>
      </c>
      <c r="H1142">
        <v>1422417761</v>
      </c>
      <c r="I1142" t="b">
        <v>0</v>
      </c>
      <c r="J1142">
        <v>3</v>
      </c>
      <c r="K1142" t="b">
        <v>0</v>
      </c>
      <c r="L1142" t="s">
        <v>8275</v>
      </c>
      <c r="M1142" s="4">
        <v>0</v>
      </c>
      <c r="N1142" s="6">
        <v>16</v>
      </c>
      <c r="O1142" t="s">
        <v>8322</v>
      </c>
      <c r="P1142" t="s">
        <v>8324</v>
      </c>
      <c r="Q1142" s="10">
        <v>42032.168530092589</v>
      </c>
      <c r="R1142" s="10">
        <v>42062.168530092589</v>
      </c>
      <c r="S1142" s="12">
        <f t="shared" si="17"/>
        <v>30</v>
      </c>
    </row>
    <row r="1143" spans="1:19" x14ac:dyDescent="0.3">
      <c r="A1143">
        <v>1487</v>
      </c>
      <c r="B1143" s="14">
        <v>10000</v>
      </c>
      <c r="C1143" s="14">
        <v>0</v>
      </c>
      <c r="D1143" s="5" t="s">
        <v>8221</v>
      </c>
      <c r="E1143" t="s">
        <v>8224</v>
      </c>
      <c r="F1143" t="s">
        <v>8246</v>
      </c>
      <c r="G1143">
        <v>1470175271</v>
      </c>
      <c r="H1143">
        <v>1467583271</v>
      </c>
      <c r="I1143" t="b">
        <v>0</v>
      </c>
      <c r="J1143">
        <v>0</v>
      </c>
      <c r="K1143" t="b">
        <v>0</v>
      </c>
      <c r="L1143" t="s">
        <v>8275</v>
      </c>
      <c r="M1143" s="4">
        <v>0</v>
      </c>
      <c r="N1143" s="6">
        <v>0</v>
      </c>
      <c r="O1143" t="s">
        <v>8322</v>
      </c>
      <c r="P1143" t="s">
        <v>8324</v>
      </c>
      <c r="Q1143" s="10">
        <v>42554.917488425926</v>
      </c>
      <c r="R1143" s="10">
        <v>42584.917488425926</v>
      </c>
      <c r="S1143" s="12">
        <f t="shared" si="17"/>
        <v>30</v>
      </c>
    </row>
    <row r="1144" spans="1:19" x14ac:dyDescent="0.3">
      <c r="A1144">
        <v>1489</v>
      </c>
      <c r="B1144" s="14">
        <v>5000</v>
      </c>
      <c r="C1144" s="14">
        <v>0</v>
      </c>
      <c r="D1144" s="5" t="s">
        <v>8221</v>
      </c>
      <c r="E1144" t="s">
        <v>8224</v>
      </c>
      <c r="F1144" t="s">
        <v>8246</v>
      </c>
      <c r="G1144">
        <v>1352994052</v>
      </c>
      <c r="H1144">
        <v>1350398452</v>
      </c>
      <c r="I1144" t="b">
        <v>0</v>
      </c>
      <c r="J1144">
        <v>0</v>
      </c>
      <c r="K1144" t="b">
        <v>0</v>
      </c>
      <c r="L1144" t="s">
        <v>8275</v>
      </c>
      <c r="M1144" s="4">
        <v>0</v>
      </c>
      <c r="N1144" s="6">
        <v>0</v>
      </c>
      <c r="O1144" t="s">
        <v>8322</v>
      </c>
      <c r="P1144" t="s">
        <v>8324</v>
      </c>
      <c r="Q1144" s="10">
        <v>41198.611712962964</v>
      </c>
      <c r="R1144" s="10">
        <v>41228.653379629628</v>
      </c>
      <c r="S1144" s="12">
        <f t="shared" si="17"/>
        <v>30</v>
      </c>
    </row>
    <row r="1145" spans="1:19" x14ac:dyDescent="0.3">
      <c r="A1145">
        <v>1490</v>
      </c>
      <c r="B1145" s="14">
        <v>2900</v>
      </c>
      <c r="C1145" s="14">
        <v>895</v>
      </c>
      <c r="D1145" s="5" t="s">
        <v>8221</v>
      </c>
      <c r="E1145" t="s">
        <v>8224</v>
      </c>
      <c r="F1145" t="s">
        <v>8246</v>
      </c>
      <c r="G1145">
        <v>1380720474</v>
      </c>
      <c r="H1145">
        <v>1378214874</v>
      </c>
      <c r="I1145" t="b">
        <v>0</v>
      </c>
      <c r="J1145">
        <v>19</v>
      </c>
      <c r="K1145" t="b">
        <v>0</v>
      </c>
      <c r="L1145" t="s">
        <v>8275</v>
      </c>
      <c r="M1145" s="4">
        <v>31</v>
      </c>
      <c r="N1145" s="6">
        <v>47.11</v>
      </c>
      <c r="O1145" t="s">
        <v>8322</v>
      </c>
      <c r="P1145" t="s">
        <v>8324</v>
      </c>
      <c r="Q1145" s="10">
        <v>41520.561041666668</v>
      </c>
      <c r="R1145" s="10">
        <v>41549.561041666668</v>
      </c>
      <c r="S1145" s="12">
        <f t="shared" si="17"/>
        <v>29</v>
      </c>
    </row>
    <row r="1146" spans="1:19" x14ac:dyDescent="0.3">
      <c r="A1146">
        <v>1491</v>
      </c>
      <c r="B1146" s="14">
        <v>1200</v>
      </c>
      <c r="C1146" s="14">
        <v>100</v>
      </c>
      <c r="D1146" s="5" t="s">
        <v>8221</v>
      </c>
      <c r="E1146" t="s">
        <v>8224</v>
      </c>
      <c r="F1146" t="s">
        <v>8246</v>
      </c>
      <c r="G1146">
        <v>1424014680</v>
      </c>
      <c r="H1146">
        <v>1418922443</v>
      </c>
      <c r="I1146" t="b">
        <v>0</v>
      </c>
      <c r="J1146">
        <v>1</v>
      </c>
      <c r="K1146" t="b">
        <v>0</v>
      </c>
      <c r="L1146" t="s">
        <v>8275</v>
      </c>
      <c r="M1146" s="4">
        <v>8</v>
      </c>
      <c r="N1146" s="6">
        <v>100</v>
      </c>
      <c r="O1146" t="s">
        <v>8322</v>
      </c>
      <c r="P1146" t="s">
        <v>8324</v>
      </c>
      <c r="Q1146" s="10">
        <v>41991.713460648149</v>
      </c>
      <c r="R1146" s="10">
        <v>42050.651388888888</v>
      </c>
      <c r="S1146" s="12">
        <f t="shared" si="17"/>
        <v>59</v>
      </c>
    </row>
    <row r="1147" spans="1:19" x14ac:dyDescent="0.3">
      <c r="A1147">
        <v>1492</v>
      </c>
      <c r="B1147" s="14">
        <v>4000</v>
      </c>
      <c r="C1147" s="14">
        <v>30</v>
      </c>
      <c r="D1147" s="5" t="s">
        <v>8221</v>
      </c>
      <c r="E1147" t="s">
        <v>8224</v>
      </c>
      <c r="F1147" t="s">
        <v>8246</v>
      </c>
      <c r="G1147">
        <v>1308431646</v>
      </c>
      <c r="H1147">
        <v>1305839646</v>
      </c>
      <c r="I1147" t="b">
        <v>0</v>
      </c>
      <c r="J1147">
        <v>2</v>
      </c>
      <c r="K1147" t="b">
        <v>0</v>
      </c>
      <c r="L1147" t="s">
        <v>8275</v>
      </c>
      <c r="M1147" s="4">
        <v>1</v>
      </c>
      <c r="N1147" s="6">
        <v>15</v>
      </c>
      <c r="O1147" t="s">
        <v>8322</v>
      </c>
      <c r="P1147" t="s">
        <v>8324</v>
      </c>
      <c r="Q1147" s="10">
        <v>40682.884791666671</v>
      </c>
      <c r="R1147" s="10">
        <v>40712.884791666671</v>
      </c>
      <c r="S1147" s="12">
        <f t="shared" si="17"/>
        <v>30</v>
      </c>
    </row>
    <row r="1148" spans="1:19" x14ac:dyDescent="0.3">
      <c r="A1148">
        <v>1493</v>
      </c>
      <c r="B1148" s="14">
        <v>2400</v>
      </c>
      <c r="C1148" s="14">
        <v>0</v>
      </c>
      <c r="D1148" s="5" t="s">
        <v>8221</v>
      </c>
      <c r="E1148" t="s">
        <v>8224</v>
      </c>
      <c r="F1148" t="s">
        <v>8246</v>
      </c>
      <c r="G1148">
        <v>1371415675</v>
      </c>
      <c r="H1148">
        <v>1368823675</v>
      </c>
      <c r="I1148" t="b">
        <v>0</v>
      </c>
      <c r="J1148">
        <v>0</v>
      </c>
      <c r="K1148" t="b">
        <v>0</v>
      </c>
      <c r="L1148" t="s">
        <v>8275</v>
      </c>
      <c r="M1148" s="4">
        <v>0</v>
      </c>
      <c r="N1148" s="6">
        <v>0</v>
      </c>
      <c r="O1148" t="s">
        <v>8322</v>
      </c>
      <c r="P1148" t="s">
        <v>8324</v>
      </c>
      <c r="Q1148" s="10">
        <v>41411.866608796299</v>
      </c>
      <c r="R1148" s="10">
        <v>41441.866608796299</v>
      </c>
      <c r="S1148" s="12">
        <f t="shared" si="17"/>
        <v>30</v>
      </c>
    </row>
    <row r="1149" spans="1:19" x14ac:dyDescent="0.3">
      <c r="A1149">
        <v>1494</v>
      </c>
      <c r="B1149" s="14">
        <v>5000</v>
      </c>
      <c r="C1149" s="14">
        <v>445</v>
      </c>
      <c r="D1149" s="5" t="s">
        <v>8221</v>
      </c>
      <c r="E1149" t="s">
        <v>8224</v>
      </c>
      <c r="F1149" t="s">
        <v>8246</v>
      </c>
      <c r="G1149">
        <v>1428075480</v>
      </c>
      <c r="H1149">
        <v>1425489613</v>
      </c>
      <c r="I1149" t="b">
        <v>0</v>
      </c>
      <c r="J1149">
        <v>11</v>
      </c>
      <c r="K1149" t="b">
        <v>0</v>
      </c>
      <c r="L1149" t="s">
        <v>8275</v>
      </c>
      <c r="M1149" s="4">
        <v>9</v>
      </c>
      <c r="N1149" s="6">
        <v>40.450000000000003</v>
      </c>
      <c r="O1149" t="s">
        <v>8322</v>
      </c>
      <c r="P1149" t="s">
        <v>8324</v>
      </c>
      <c r="Q1149" s="10">
        <v>42067.722372685181</v>
      </c>
      <c r="R1149" s="10">
        <v>42097.651388888888</v>
      </c>
      <c r="S1149" s="12">
        <f t="shared" si="17"/>
        <v>30</v>
      </c>
    </row>
    <row r="1150" spans="1:19" x14ac:dyDescent="0.3">
      <c r="A1150">
        <v>1495</v>
      </c>
      <c r="B1150" s="14">
        <v>2000</v>
      </c>
      <c r="C1150" s="14">
        <v>0</v>
      </c>
      <c r="D1150" s="5" t="s">
        <v>8221</v>
      </c>
      <c r="E1150" t="s">
        <v>8224</v>
      </c>
      <c r="F1150" t="s">
        <v>8246</v>
      </c>
      <c r="G1150">
        <v>1314471431</v>
      </c>
      <c r="H1150">
        <v>1311879431</v>
      </c>
      <c r="I1150" t="b">
        <v>0</v>
      </c>
      <c r="J1150">
        <v>0</v>
      </c>
      <c r="K1150" t="b">
        <v>0</v>
      </c>
      <c r="L1150" t="s">
        <v>8275</v>
      </c>
      <c r="M1150" s="4">
        <v>0</v>
      </c>
      <c r="N1150" s="6">
        <v>0</v>
      </c>
      <c r="O1150" t="s">
        <v>8322</v>
      </c>
      <c r="P1150" t="s">
        <v>8324</v>
      </c>
      <c r="Q1150" s="10">
        <v>40752.789710648147</v>
      </c>
      <c r="R1150" s="10">
        <v>40782.789710648147</v>
      </c>
      <c r="S1150" s="12">
        <f t="shared" si="17"/>
        <v>30</v>
      </c>
    </row>
    <row r="1151" spans="1:19" x14ac:dyDescent="0.3">
      <c r="A1151">
        <v>1496</v>
      </c>
      <c r="B1151" s="14">
        <v>1500</v>
      </c>
      <c r="C1151" s="14">
        <v>0</v>
      </c>
      <c r="D1151" s="5" t="s">
        <v>8221</v>
      </c>
      <c r="E1151" t="s">
        <v>8224</v>
      </c>
      <c r="F1151" t="s">
        <v>8246</v>
      </c>
      <c r="G1151">
        <v>1410866659</v>
      </c>
      <c r="H1151">
        <v>1405682659</v>
      </c>
      <c r="I1151" t="b">
        <v>0</v>
      </c>
      <c r="J1151">
        <v>0</v>
      </c>
      <c r="K1151" t="b">
        <v>0</v>
      </c>
      <c r="L1151" t="s">
        <v>8275</v>
      </c>
      <c r="M1151" s="4">
        <v>0</v>
      </c>
      <c r="N1151" s="6">
        <v>0</v>
      </c>
      <c r="O1151" t="s">
        <v>8322</v>
      </c>
      <c r="P1151" t="s">
        <v>8324</v>
      </c>
      <c r="Q1151" s="10">
        <v>41838.475219907406</v>
      </c>
      <c r="R1151" s="10">
        <v>41898.475219907406</v>
      </c>
      <c r="S1151" s="12">
        <f t="shared" si="17"/>
        <v>60</v>
      </c>
    </row>
    <row r="1152" spans="1:19" x14ac:dyDescent="0.3">
      <c r="A1152">
        <v>1497</v>
      </c>
      <c r="B1152" s="14">
        <v>15000</v>
      </c>
      <c r="C1152" s="14">
        <v>1</v>
      </c>
      <c r="D1152" s="5" t="s">
        <v>8221</v>
      </c>
      <c r="E1152" t="s">
        <v>8224</v>
      </c>
      <c r="F1152" t="s">
        <v>8246</v>
      </c>
      <c r="G1152">
        <v>1375299780</v>
      </c>
      <c r="H1152">
        <v>1371655522</v>
      </c>
      <c r="I1152" t="b">
        <v>0</v>
      </c>
      <c r="J1152">
        <v>1</v>
      </c>
      <c r="K1152" t="b">
        <v>0</v>
      </c>
      <c r="L1152" t="s">
        <v>8275</v>
      </c>
      <c r="M1152" s="4">
        <v>0</v>
      </c>
      <c r="N1152" s="6">
        <v>1</v>
      </c>
      <c r="O1152" t="s">
        <v>8322</v>
      </c>
      <c r="P1152" t="s">
        <v>8324</v>
      </c>
      <c r="Q1152" s="10">
        <v>41444.64261574074</v>
      </c>
      <c r="R1152" s="10">
        <v>41486.821527777778</v>
      </c>
      <c r="S1152" s="12">
        <f t="shared" si="17"/>
        <v>42</v>
      </c>
    </row>
    <row r="1153" spans="1:19" x14ac:dyDescent="0.3">
      <c r="A1153">
        <v>1498</v>
      </c>
      <c r="B1153" s="14">
        <v>3000</v>
      </c>
      <c r="C1153" s="14">
        <v>57</v>
      </c>
      <c r="D1153" s="5" t="s">
        <v>8221</v>
      </c>
      <c r="E1153" t="s">
        <v>8224</v>
      </c>
      <c r="F1153" t="s">
        <v>8246</v>
      </c>
      <c r="G1153">
        <v>1409787378</v>
      </c>
      <c r="H1153">
        <v>1405899378</v>
      </c>
      <c r="I1153" t="b">
        <v>0</v>
      </c>
      <c r="J1153">
        <v>3</v>
      </c>
      <c r="K1153" t="b">
        <v>0</v>
      </c>
      <c r="L1153" t="s">
        <v>8275</v>
      </c>
      <c r="M1153" s="4">
        <v>2</v>
      </c>
      <c r="N1153" s="6">
        <v>19</v>
      </c>
      <c r="O1153" t="s">
        <v>8322</v>
      </c>
      <c r="P1153" t="s">
        <v>8324</v>
      </c>
      <c r="Q1153" s="10">
        <v>41840.983541666668</v>
      </c>
      <c r="R1153" s="10">
        <v>41885.983541666668</v>
      </c>
      <c r="S1153" s="12">
        <f t="shared" si="17"/>
        <v>45</v>
      </c>
    </row>
    <row r="1154" spans="1:19" x14ac:dyDescent="0.3">
      <c r="A1154">
        <v>1499</v>
      </c>
      <c r="B1154" s="14">
        <v>2000</v>
      </c>
      <c r="C1154" s="14">
        <v>5</v>
      </c>
      <c r="D1154" s="5" t="s">
        <v>8221</v>
      </c>
      <c r="E1154" t="s">
        <v>8224</v>
      </c>
      <c r="F1154" t="s">
        <v>8246</v>
      </c>
      <c r="G1154">
        <v>1470355833</v>
      </c>
      <c r="H1154">
        <v>1465171833</v>
      </c>
      <c r="I1154" t="b">
        <v>0</v>
      </c>
      <c r="J1154">
        <v>1</v>
      </c>
      <c r="K1154" t="b">
        <v>0</v>
      </c>
      <c r="L1154" t="s">
        <v>8275</v>
      </c>
      <c r="M1154" s="4">
        <v>0</v>
      </c>
      <c r="N1154" s="6">
        <v>5</v>
      </c>
      <c r="O1154" t="s">
        <v>8322</v>
      </c>
      <c r="P1154" t="s">
        <v>8324</v>
      </c>
      <c r="Q1154" s="10">
        <v>42527.007326388892</v>
      </c>
      <c r="R1154" s="10">
        <v>42587.007326388892</v>
      </c>
      <c r="S1154" s="12">
        <f t="shared" si="17"/>
        <v>60</v>
      </c>
    </row>
    <row r="1155" spans="1:19" x14ac:dyDescent="0.3">
      <c r="A1155">
        <v>1500</v>
      </c>
      <c r="B1155" s="14">
        <v>2800</v>
      </c>
      <c r="C1155" s="14">
        <v>701</v>
      </c>
      <c r="D1155" s="5" t="s">
        <v>8221</v>
      </c>
      <c r="E1155" t="s">
        <v>8224</v>
      </c>
      <c r="F1155" t="s">
        <v>8246</v>
      </c>
      <c r="G1155">
        <v>1367444557</v>
      </c>
      <c r="H1155">
        <v>1364852557</v>
      </c>
      <c r="I1155" t="b">
        <v>0</v>
      </c>
      <c r="J1155">
        <v>15</v>
      </c>
      <c r="K1155" t="b">
        <v>0</v>
      </c>
      <c r="L1155" t="s">
        <v>8275</v>
      </c>
      <c r="M1155" s="4">
        <v>25</v>
      </c>
      <c r="N1155" s="6">
        <v>46.73</v>
      </c>
      <c r="O1155" t="s">
        <v>8322</v>
      </c>
      <c r="P1155" t="s">
        <v>8324</v>
      </c>
      <c r="Q1155" s="10">
        <v>41365.904594907406</v>
      </c>
      <c r="R1155" s="10">
        <v>41395.904594907406</v>
      </c>
      <c r="S1155" s="12">
        <f t="shared" ref="S1155:S1218" si="18">ROUND(+R1155-Q1155,0)</f>
        <v>30</v>
      </c>
    </row>
    <row r="1156" spans="1:19" x14ac:dyDescent="0.3">
      <c r="A1156">
        <v>1507</v>
      </c>
      <c r="B1156" s="14">
        <v>1200</v>
      </c>
      <c r="C1156" s="14">
        <v>2580</v>
      </c>
      <c r="D1156" s="5" t="s">
        <v>8219</v>
      </c>
      <c r="E1156" t="s">
        <v>8224</v>
      </c>
      <c r="F1156" t="s">
        <v>8246</v>
      </c>
      <c r="G1156">
        <v>1273911000</v>
      </c>
      <c r="H1156">
        <v>1268822909</v>
      </c>
      <c r="I1156" t="b">
        <v>1</v>
      </c>
      <c r="J1156">
        <v>33</v>
      </c>
      <c r="K1156" t="b">
        <v>1</v>
      </c>
      <c r="L1156" t="s">
        <v>8285</v>
      </c>
      <c r="M1156" s="4">
        <v>215</v>
      </c>
      <c r="N1156" s="6">
        <v>78.180000000000007</v>
      </c>
      <c r="O1156" t="s">
        <v>8338</v>
      </c>
      <c r="P1156" t="s">
        <v>8339</v>
      </c>
      <c r="Q1156" s="10">
        <v>40254.450335648151</v>
      </c>
      <c r="R1156" s="10">
        <v>40313.340277777781</v>
      </c>
      <c r="S1156" s="12">
        <f t="shared" si="18"/>
        <v>59</v>
      </c>
    </row>
    <row r="1157" spans="1:19" x14ac:dyDescent="0.3">
      <c r="A1157">
        <v>1508</v>
      </c>
      <c r="B1157" s="14">
        <v>18500</v>
      </c>
      <c r="C1157" s="14">
        <v>20491</v>
      </c>
      <c r="D1157" s="5" t="s">
        <v>8219</v>
      </c>
      <c r="E1157" t="s">
        <v>8224</v>
      </c>
      <c r="F1157" t="s">
        <v>8246</v>
      </c>
      <c r="G1157">
        <v>1403880281</v>
      </c>
      <c r="H1157">
        <v>1401201881</v>
      </c>
      <c r="I1157" t="b">
        <v>1</v>
      </c>
      <c r="J1157">
        <v>211</v>
      </c>
      <c r="K1157" t="b">
        <v>1</v>
      </c>
      <c r="L1157" t="s">
        <v>8285</v>
      </c>
      <c r="M1157" s="4">
        <v>111</v>
      </c>
      <c r="N1157" s="6">
        <v>97.11</v>
      </c>
      <c r="O1157" t="s">
        <v>8338</v>
      </c>
      <c r="P1157" t="s">
        <v>8339</v>
      </c>
      <c r="Q1157" s="10">
        <v>41786.614363425928</v>
      </c>
      <c r="R1157" s="10">
        <v>41817.614363425928</v>
      </c>
      <c r="S1157" s="12">
        <f t="shared" si="18"/>
        <v>31</v>
      </c>
    </row>
    <row r="1158" spans="1:19" x14ac:dyDescent="0.3">
      <c r="A1158">
        <v>1511</v>
      </c>
      <c r="B1158" s="14">
        <v>14000</v>
      </c>
      <c r="C1158" s="14">
        <v>15651</v>
      </c>
      <c r="D1158" s="5" t="s">
        <v>8219</v>
      </c>
      <c r="E1158" t="s">
        <v>8224</v>
      </c>
      <c r="F1158" t="s">
        <v>8246</v>
      </c>
      <c r="G1158">
        <v>1447858804</v>
      </c>
      <c r="H1158">
        <v>1445263204</v>
      </c>
      <c r="I1158" t="b">
        <v>1</v>
      </c>
      <c r="J1158">
        <v>206</v>
      </c>
      <c r="K1158" t="b">
        <v>1</v>
      </c>
      <c r="L1158" t="s">
        <v>8285</v>
      </c>
      <c r="M1158" s="4">
        <v>112</v>
      </c>
      <c r="N1158" s="6">
        <v>75.98</v>
      </c>
      <c r="O1158" t="s">
        <v>8338</v>
      </c>
      <c r="P1158" t="s">
        <v>8339</v>
      </c>
      <c r="Q1158" s="10">
        <v>42296.583379629628</v>
      </c>
      <c r="R1158" s="10">
        <v>42326.625046296293</v>
      </c>
      <c r="S1158" s="12">
        <f t="shared" si="18"/>
        <v>30</v>
      </c>
    </row>
    <row r="1159" spans="1:19" x14ac:dyDescent="0.3">
      <c r="A1159">
        <v>1512</v>
      </c>
      <c r="B1159" s="14">
        <v>3500</v>
      </c>
      <c r="C1159" s="14">
        <v>19557</v>
      </c>
      <c r="D1159" s="5" t="s">
        <v>8219</v>
      </c>
      <c r="E1159" t="s">
        <v>8224</v>
      </c>
      <c r="F1159" t="s">
        <v>8246</v>
      </c>
      <c r="G1159">
        <v>1486311939</v>
      </c>
      <c r="H1159">
        <v>1483719939</v>
      </c>
      <c r="I1159" t="b">
        <v>1</v>
      </c>
      <c r="J1159">
        <v>335</v>
      </c>
      <c r="K1159" t="b">
        <v>1</v>
      </c>
      <c r="L1159" t="s">
        <v>8285</v>
      </c>
      <c r="M1159" s="4">
        <v>559</v>
      </c>
      <c r="N1159" s="6">
        <v>58.38</v>
      </c>
      <c r="O1159" t="s">
        <v>8338</v>
      </c>
      <c r="P1159" t="s">
        <v>8339</v>
      </c>
      <c r="Q1159" s="10">
        <v>42741.684479166666</v>
      </c>
      <c r="R1159" s="10">
        <v>42771.684479166666</v>
      </c>
      <c r="S1159" s="12">
        <f t="shared" si="18"/>
        <v>30</v>
      </c>
    </row>
    <row r="1160" spans="1:19" x14ac:dyDescent="0.3">
      <c r="A1160">
        <v>1514</v>
      </c>
      <c r="B1160" s="14">
        <v>25000</v>
      </c>
      <c r="C1160" s="14">
        <v>26619</v>
      </c>
      <c r="D1160" s="5" t="s">
        <v>8219</v>
      </c>
      <c r="E1160" t="s">
        <v>8224</v>
      </c>
      <c r="F1160" t="s">
        <v>8246</v>
      </c>
      <c r="G1160">
        <v>1443363640</v>
      </c>
      <c r="H1160">
        <v>1439907640</v>
      </c>
      <c r="I1160" t="b">
        <v>1</v>
      </c>
      <c r="J1160">
        <v>176</v>
      </c>
      <c r="K1160" t="b">
        <v>1</v>
      </c>
      <c r="L1160" t="s">
        <v>8285</v>
      </c>
      <c r="M1160" s="4">
        <v>106</v>
      </c>
      <c r="N1160" s="6">
        <v>151.24</v>
      </c>
      <c r="O1160" t="s">
        <v>8338</v>
      </c>
      <c r="P1160" t="s">
        <v>8339</v>
      </c>
      <c r="Q1160" s="10">
        <v>42234.597685185188</v>
      </c>
      <c r="R1160" s="10">
        <v>42274.597685185188</v>
      </c>
      <c r="S1160" s="12">
        <f t="shared" si="18"/>
        <v>40</v>
      </c>
    </row>
    <row r="1161" spans="1:19" x14ac:dyDescent="0.3">
      <c r="A1161">
        <v>1516</v>
      </c>
      <c r="B1161" s="14">
        <v>17000</v>
      </c>
      <c r="C1161" s="14">
        <v>18472</v>
      </c>
      <c r="D1161" s="5" t="s">
        <v>8219</v>
      </c>
      <c r="E1161" t="s">
        <v>8224</v>
      </c>
      <c r="F1161" t="s">
        <v>8246</v>
      </c>
      <c r="G1161">
        <v>1475762400</v>
      </c>
      <c r="H1161">
        <v>1473160292</v>
      </c>
      <c r="I1161" t="b">
        <v>1</v>
      </c>
      <c r="J1161">
        <v>116</v>
      </c>
      <c r="K1161" t="b">
        <v>1</v>
      </c>
      <c r="L1161" t="s">
        <v>8285</v>
      </c>
      <c r="M1161" s="4">
        <v>109</v>
      </c>
      <c r="N1161" s="6">
        <v>159.24</v>
      </c>
      <c r="O1161" t="s">
        <v>8338</v>
      </c>
      <c r="P1161" t="s">
        <v>8339</v>
      </c>
      <c r="Q1161" s="10">
        <v>42619.466342592597</v>
      </c>
      <c r="R1161" s="10">
        <v>42649.583333333328</v>
      </c>
      <c r="S1161" s="12">
        <f t="shared" si="18"/>
        <v>30</v>
      </c>
    </row>
    <row r="1162" spans="1:19" x14ac:dyDescent="0.3">
      <c r="A1162">
        <v>1517</v>
      </c>
      <c r="B1162" s="14">
        <v>15000</v>
      </c>
      <c r="C1162" s="14">
        <v>24297</v>
      </c>
      <c r="D1162" s="5" t="s">
        <v>8219</v>
      </c>
      <c r="E1162" t="s">
        <v>8224</v>
      </c>
      <c r="F1162" t="s">
        <v>8246</v>
      </c>
      <c r="G1162">
        <v>1417845600</v>
      </c>
      <c r="H1162">
        <v>1415194553</v>
      </c>
      <c r="I1162" t="b">
        <v>1</v>
      </c>
      <c r="J1162">
        <v>615</v>
      </c>
      <c r="K1162" t="b">
        <v>1</v>
      </c>
      <c r="L1162" t="s">
        <v>8285</v>
      </c>
      <c r="M1162" s="4">
        <v>162</v>
      </c>
      <c r="N1162" s="6">
        <v>39.51</v>
      </c>
      <c r="O1162" t="s">
        <v>8338</v>
      </c>
      <c r="P1162" t="s">
        <v>8339</v>
      </c>
      <c r="Q1162" s="10">
        <v>41948.56658564815</v>
      </c>
      <c r="R1162" s="10">
        <v>41979.25</v>
      </c>
      <c r="S1162" s="12">
        <f t="shared" si="18"/>
        <v>31</v>
      </c>
    </row>
    <row r="1163" spans="1:19" x14ac:dyDescent="0.3">
      <c r="A1163">
        <v>1518</v>
      </c>
      <c r="B1163" s="14">
        <v>15000</v>
      </c>
      <c r="C1163" s="14">
        <v>30805</v>
      </c>
      <c r="D1163" s="5" t="s">
        <v>8219</v>
      </c>
      <c r="E1163" t="s">
        <v>8224</v>
      </c>
      <c r="F1163" t="s">
        <v>8246</v>
      </c>
      <c r="G1163">
        <v>1401565252</v>
      </c>
      <c r="H1163">
        <v>1398973252</v>
      </c>
      <c r="I1163" t="b">
        <v>1</v>
      </c>
      <c r="J1163">
        <v>236</v>
      </c>
      <c r="K1163" t="b">
        <v>1</v>
      </c>
      <c r="L1163" t="s">
        <v>8285</v>
      </c>
      <c r="M1163" s="4">
        <v>205</v>
      </c>
      <c r="N1163" s="6">
        <v>130.53</v>
      </c>
      <c r="O1163" t="s">
        <v>8338</v>
      </c>
      <c r="P1163" t="s">
        <v>8339</v>
      </c>
      <c r="Q1163" s="10">
        <v>41760.8200462963</v>
      </c>
      <c r="R1163" s="10">
        <v>41790.8200462963</v>
      </c>
      <c r="S1163" s="12">
        <f t="shared" si="18"/>
        <v>30</v>
      </c>
    </row>
    <row r="1164" spans="1:19" x14ac:dyDescent="0.3">
      <c r="A1164">
        <v>1519</v>
      </c>
      <c r="B1164" s="14">
        <v>9000</v>
      </c>
      <c r="C1164" s="14">
        <v>9302.75</v>
      </c>
      <c r="D1164" s="5" t="s">
        <v>8219</v>
      </c>
      <c r="E1164" t="s">
        <v>8224</v>
      </c>
      <c r="F1164" t="s">
        <v>8246</v>
      </c>
      <c r="G1164">
        <v>1403301540</v>
      </c>
      <c r="H1164">
        <v>1400867283</v>
      </c>
      <c r="I1164" t="b">
        <v>1</v>
      </c>
      <c r="J1164">
        <v>145</v>
      </c>
      <c r="K1164" t="b">
        <v>1</v>
      </c>
      <c r="L1164" t="s">
        <v>8285</v>
      </c>
      <c r="M1164" s="4">
        <v>103</v>
      </c>
      <c r="N1164" s="6">
        <v>64.16</v>
      </c>
      <c r="O1164" t="s">
        <v>8338</v>
      </c>
      <c r="P1164" t="s">
        <v>8339</v>
      </c>
      <c r="Q1164" s="10">
        <v>41782.741701388892</v>
      </c>
      <c r="R1164" s="10">
        <v>41810.915972222225</v>
      </c>
      <c r="S1164" s="12">
        <f t="shared" si="18"/>
        <v>28</v>
      </c>
    </row>
    <row r="1165" spans="1:19" x14ac:dyDescent="0.3">
      <c r="A1165">
        <v>1520</v>
      </c>
      <c r="B1165" s="14">
        <v>18000</v>
      </c>
      <c r="C1165" s="14">
        <v>18625</v>
      </c>
      <c r="D1165" s="5" t="s">
        <v>8219</v>
      </c>
      <c r="E1165" t="s">
        <v>8224</v>
      </c>
      <c r="F1165" t="s">
        <v>8246</v>
      </c>
      <c r="G1165">
        <v>1418961600</v>
      </c>
      <c r="H1165">
        <v>1415824513</v>
      </c>
      <c r="I1165" t="b">
        <v>1</v>
      </c>
      <c r="J1165">
        <v>167</v>
      </c>
      <c r="K1165" t="b">
        <v>1</v>
      </c>
      <c r="L1165" t="s">
        <v>8285</v>
      </c>
      <c r="M1165" s="4">
        <v>103</v>
      </c>
      <c r="N1165" s="6">
        <v>111.53</v>
      </c>
      <c r="O1165" t="s">
        <v>8338</v>
      </c>
      <c r="P1165" t="s">
        <v>8339</v>
      </c>
      <c r="Q1165" s="10">
        <v>41955.857789351852</v>
      </c>
      <c r="R1165" s="10">
        <v>41992.166666666672</v>
      </c>
      <c r="S1165" s="12">
        <f t="shared" si="18"/>
        <v>36</v>
      </c>
    </row>
    <row r="1166" spans="1:19" x14ac:dyDescent="0.3">
      <c r="A1166">
        <v>1521</v>
      </c>
      <c r="B1166" s="14">
        <v>37500</v>
      </c>
      <c r="C1166" s="14">
        <v>40055</v>
      </c>
      <c r="D1166" s="5" t="s">
        <v>8219</v>
      </c>
      <c r="E1166" t="s">
        <v>8224</v>
      </c>
      <c r="F1166" t="s">
        <v>8246</v>
      </c>
      <c r="G1166">
        <v>1465272091</v>
      </c>
      <c r="H1166">
        <v>1462248091</v>
      </c>
      <c r="I1166" t="b">
        <v>1</v>
      </c>
      <c r="J1166">
        <v>235</v>
      </c>
      <c r="K1166" t="b">
        <v>1</v>
      </c>
      <c r="L1166" t="s">
        <v>8285</v>
      </c>
      <c r="M1166" s="4">
        <v>107</v>
      </c>
      <c r="N1166" s="6">
        <v>170.45</v>
      </c>
      <c r="O1166" t="s">
        <v>8338</v>
      </c>
      <c r="P1166" t="s">
        <v>8339</v>
      </c>
      <c r="Q1166" s="10">
        <v>42493.167719907404</v>
      </c>
      <c r="R1166" s="10">
        <v>42528.167719907404</v>
      </c>
      <c r="S1166" s="12">
        <f t="shared" si="18"/>
        <v>35</v>
      </c>
    </row>
    <row r="1167" spans="1:19" x14ac:dyDescent="0.3">
      <c r="A1167">
        <v>1522</v>
      </c>
      <c r="B1167" s="14">
        <v>43500</v>
      </c>
      <c r="C1167" s="14">
        <v>60450.1</v>
      </c>
      <c r="D1167" s="5" t="s">
        <v>8219</v>
      </c>
      <c r="E1167" t="s">
        <v>8224</v>
      </c>
      <c r="F1167" t="s">
        <v>8246</v>
      </c>
      <c r="G1167">
        <v>1413575739</v>
      </c>
      <c r="H1167">
        <v>1410983739</v>
      </c>
      <c r="I1167" t="b">
        <v>1</v>
      </c>
      <c r="J1167">
        <v>452</v>
      </c>
      <c r="K1167" t="b">
        <v>1</v>
      </c>
      <c r="L1167" t="s">
        <v>8285</v>
      </c>
      <c r="M1167" s="4">
        <v>139</v>
      </c>
      <c r="N1167" s="6">
        <v>133.74</v>
      </c>
      <c r="O1167" t="s">
        <v>8338</v>
      </c>
      <c r="P1167" t="s">
        <v>8339</v>
      </c>
      <c r="Q1167" s="10">
        <v>41899.830312500002</v>
      </c>
      <c r="R1167" s="10">
        <v>41929.830312500002</v>
      </c>
      <c r="S1167" s="12">
        <f t="shared" si="18"/>
        <v>30</v>
      </c>
    </row>
    <row r="1168" spans="1:19" x14ac:dyDescent="0.3">
      <c r="A1168">
        <v>1523</v>
      </c>
      <c r="B1168" s="14">
        <v>18500</v>
      </c>
      <c r="C1168" s="14">
        <v>23096</v>
      </c>
      <c r="D1168" s="5" t="s">
        <v>8219</v>
      </c>
      <c r="E1168" t="s">
        <v>8224</v>
      </c>
      <c r="F1168" t="s">
        <v>8246</v>
      </c>
      <c r="G1168">
        <v>1419292800</v>
      </c>
      <c r="H1168">
        <v>1416592916</v>
      </c>
      <c r="I1168" t="b">
        <v>1</v>
      </c>
      <c r="J1168">
        <v>241</v>
      </c>
      <c r="K1168" t="b">
        <v>1</v>
      </c>
      <c r="L1168" t="s">
        <v>8285</v>
      </c>
      <c r="M1168" s="4">
        <v>125</v>
      </c>
      <c r="N1168" s="6">
        <v>95.83</v>
      </c>
      <c r="O1168" t="s">
        <v>8338</v>
      </c>
      <c r="P1168" t="s">
        <v>8339</v>
      </c>
      <c r="Q1168" s="10">
        <v>41964.751342592594</v>
      </c>
      <c r="R1168" s="10">
        <v>41996</v>
      </c>
      <c r="S1168" s="12">
        <f t="shared" si="18"/>
        <v>31</v>
      </c>
    </row>
    <row r="1169" spans="1:19" x14ac:dyDescent="0.3">
      <c r="A1169">
        <v>1525</v>
      </c>
      <c r="B1169" s="14">
        <v>2600</v>
      </c>
      <c r="C1169" s="14">
        <v>4524.1499999999996</v>
      </c>
      <c r="D1169" s="5" t="s">
        <v>8219</v>
      </c>
      <c r="E1169" t="s">
        <v>8224</v>
      </c>
      <c r="F1169" t="s">
        <v>8246</v>
      </c>
      <c r="G1169">
        <v>1471539138</v>
      </c>
      <c r="H1169">
        <v>1468947138</v>
      </c>
      <c r="I1169" t="b">
        <v>1</v>
      </c>
      <c r="J1169">
        <v>140</v>
      </c>
      <c r="K1169" t="b">
        <v>1</v>
      </c>
      <c r="L1169" t="s">
        <v>8285</v>
      </c>
      <c r="M1169" s="4">
        <v>174</v>
      </c>
      <c r="N1169" s="6">
        <v>32.32</v>
      </c>
      <c r="O1169" t="s">
        <v>8338</v>
      </c>
      <c r="P1169" t="s">
        <v>8339</v>
      </c>
      <c r="Q1169" s="10">
        <v>42570.702986111108</v>
      </c>
      <c r="R1169" s="10">
        <v>42600.702986111108</v>
      </c>
      <c r="S1169" s="12">
        <f t="shared" si="18"/>
        <v>30</v>
      </c>
    </row>
    <row r="1170" spans="1:19" x14ac:dyDescent="0.3">
      <c r="A1170">
        <v>1526</v>
      </c>
      <c r="B1170" s="14">
        <v>23000</v>
      </c>
      <c r="C1170" s="14">
        <v>27675</v>
      </c>
      <c r="D1170" s="5" t="s">
        <v>8219</v>
      </c>
      <c r="E1170" t="s">
        <v>8224</v>
      </c>
      <c r="F1170" t="s">
        <v>8246</v>
      </c>
      <c r="G1170">
        <v>1453185447</v>
      </c>
      <c r="H1170">
        <v>1448951847</v>
      </c>
      <c r="I1170" t="b">
        <v>1</v>
      </c>
      <c r="J1170">
        <v>280</v>
      </c>
      <c r="K1170" t="b">
        <v>1</v>
      </c>
      <c r="L1170" t="s">
        <v>8285</v>
      </c>
      <c r="M1170" s="4">
        <v>120</v>
      </c>
      <c r="N1170" s="6">
        <v>98.84</v>
      </c>
      <c r="O1170" t="s">
        <v>8338</v>
      </c>
      <c r="P1170" t="s">
        <v>8339</v>
      </c>
      <c r="Q1170" s="10">
        <v>42339.276006944448</v>
      </c>
      <c r="R1170" s="10">
        <v>42388.276006944448</v>
      </c>
      <c r="S1170" s="12">
        <f t="shared" si="18"/>
        <v>49</v>
      </c>
    </row>
    <row r="1171" spans="1:19" x14ac:dyDescent="0.3">
      <c r="A1171">
        <v>1527</v>
      </c>
      <c r="B1171" s="14">
        <v>3500</v>
      </c>
      <c r="C1171" s="14">
        <v>3865.55</v>
      </c>
      <c r="D1171" s="5" t="s">
        <v>8219</v>
      </c>
      <c r="E1171" t="s">
        <v>8224</v>
      </c>
      <c r="F1171" t="s">
        <v>8246</v>
      </c>
      <c r="G1171">
        <v>1489497886</v>
      </c>
      <c r="H1171">
        <v>1487082286</v>
      </c>
      <c r="I1171" t="b">
        <v>1</v>
      </c>
      <c r="J1171">
        <v>70</v>
      </c>
      <c r="K1171" t="b">
        <v>1</v>
      </c>
      <c r="L1171" t="s">
        <v>8285</v>
      </c>
      <c r="M1171" s="4">
        <v>110</v>
      </c>
      <c r="N1171" s="6">
        <v>55.22</v>
      </c>
      <c r="O1171" t="s">
        <v>8338</v>
      </c>
      <c r="P1171" t="s">
        <v>8339</v>
      </c>
      <c r="Q1171" s="10">
        <v>42780.600532407407</v>
      </c>
      <c r="R1171" s="10">
        <v>42808.558865740735</v>
      </c>
      <c r="S1171" s="12">
        <f t="shared" si="18"/>
        <v>28</v>
      </c>
    </row>
    <row r="1172" spans="1:19" x14ac:dyDescent="0.3">
      <c r="A1172">
        <v>1528</v>
      </c>
      <c r="B1172" s="14">
        <v>3000</v>
      </c>
      <c r="C1172" s="14">
        <v>8447</v>
      </c>
      <c r="D1172" s="5" t="s">
        <v>8219</v>
      </c>
      <c r="E1172" t="s">
        <v>8224</v>
      </c>
      <c r="F1172" t="s">
        <v>8246</v>
      </c>
      <c r="G1172">
        <v>1485907200</v>
      </c>
      <c r="H1172">
        <v>1483292122</v>
      </c>
      <c r="I1172" t="b">
        <v>1</v>
      </c>
      <c r="J1172">
        <v>160</v>
      </c>
      <c r="K1172" t="b">
        <v>1</v>
      </c>
      <c r="L1172" t="s">
        <v>8285</v>
      </c>
      <c r="M1172" s="4">
        <v>282</v>
      </c>
      <c r="N1172" s="6">
        <v>52.79</v>
      </c>
      <c r="O1172" t="s">
        <v>8338</v>
      </c>
      <c r="P1172" t="s">
        <v>8339</v>
      </c>
      <c r="Q1172" s="10">
        <v>42736.732893518521</v>
      </c>
      <c r="R1172" s="10">
        <v>42767</v>
      </c>
      <c r="S1172" s="12">
        <f t="shared" si="18"/>
        <v>30</v>
      </c>
    </row>
    <row r="1173" spans="1:19" x14ac:dyDescent="0.3">
      <c r="A1173">
        <v>1529</v>
      </c>
      <c r="B1173" s="14">
        <v>19000</v>
      </c>
      <c r="C1173" s="14">
        <v>19129</v>
      </c>
      <c r="D1173" s="5" t="s">
        <v>8219</v>
      </c>
      <c r="E1173" t="s">
        <v>8224</v>
      </c>
      <c r="F1173" t="s">
        <v>8246</v>
      </c>
      <c r="G1173">
        <v>1426773920</v>
      </c>
      <c r="H1173">
        <v>1424185520</v>
      </c>
      <c r="I1173" t="b">
        <v>1</v>
      </c>
      <c r="J1173">
        <v>141</v>
      </c>
      <c r="K1173" t="b">
        <v>1</v>
      </c>
      <c r="L1173" t="s">
        <v>8285</v>
      </c>
      <c r="M1173" s="4">
        <v>101</v>
      </c>
      <c r="N1173" s="6">
        <v>135.66999999999999</v>
      </c>
      <c r="O1173" t="s">
        <v>8338</v>
      </c>
      <c r="P1173" t="s">
        <v>8339</v>
      </c>
      <c r="Q1173" s="10">
        <v>42052.628703703704</v>
      </c>
      <c r="R1173" s="10">
        <v>42082.587037037039</v>
      </c>
      <c r="S1173" s="12">
        <f t="shared" si="18"/>
        <v>30</v>
      </c>
    </row>
    <row r="1174" spans="1:19" x14ac:dyDescent="0.3">
      <c r="A1174">
        <v>1530</v>
      </c>
      <c r="B1174" s="14">
        <v>35000</v>
      </c>
      <c r="C1174" s="14">
        <v>47189</v>
      </c>
      <c r="D1174" s="5" t="s">
        <v>8219</v>
      </c>
      <c r="E1174" t="s">
        <v>8224</v>
      </c>
      <c r="F1174" t="s">
        <v>8246</v>
      </c>
      <c r="G1174">
        <v>1445624695</v>
      </c>
      <c r="H1174">
        <v>1443464695</v>
      </c>
      <c r="I1174" t="b">
        <v>1</v>
      </c>
      <c r="J1174">
        <v>874</v>
      </c>
      <c r="K1174" t="b">
        <v>1</v>
      </c>
      <c r="L1174" t="s">
        <v>8285</v>
      </c>
      <c r="M1174" s="4">
        <v>135</v>
      </c>
      <c r="N1174" s="6">
        <v>53.99</v>
      </c>
      <c r="O1174" t="s">
        <v>8338</v>
      </c>
      <c r="P1174" t="s">
        <v>8339</v>
      </c>
      <c r="Q1174" s="10">
        <v>42275.767303240747</v>
      </c>
      <c r="R1174" s="10">
        <v>42300.767303240747</v>
      </c>
      <c r="S1174" s="12">
        <f t="shared" si="18"/>
        <v>25</v>
      </c>
    </row>
    <row r="1175" spans="1:19" x14ac:dyDescent="0.3">
      <c r="A1175">
        <v>1531</v>
      </c>
      <c r="B1175" s="14">
        <v>2350</v>
      </c>
      <c r="C1175" s="14">
        <v>4135</v>
      </c>
      <c r="D1175" s="5" t="s">
        <v>8219</v>
      </c>
      <c r="E1175" t="s">
        <v>8224</v>
      </c>
      <c r="F1175" t="s">
        <v>8246</v>
      </c>
      <c r="G1175">
        <v>1417402800</v>
      </c>
      <c r="H1175">
        <v>1414610126</v>
      </c>
      <c r="I1175" t="b">
        <v>1</v>
      </c>
      <c r="J1175">
        <v>73</v>
      </c>
      <c r="K1175" t="b">
        <v>1</v>
      </c>
      <c r="L1175" t="s">
        <v>8285</v>
      </c>
      <c r="M1175" s="4">
        <v>176</v>
      </c>
      <c r="N1175" s="6">
        <v>56.64</v>
      </c>
      <c r="O1175" t="s">
        <v>8338</v>
      </c>
      <c r="P1175" t="s">
        <v>8339</v>
      </c>
      <c r="Q1175" s="10">
        <v>41941.802384259259</v>
      </c>
      <c r="R1175" s="10">
        <v>41974.125</v>
      </c>
      <c r="S1175" s="12">
        <f t="shared" si="18"/>
        <v>32</v>
      </c>
    </row>
    <row r="1176" spans="1:19" x14ac:dyDescent="0.3">
      <c r="A1176">
        <v>1533</v>
      </c>
      <c r="B1176" s="14">
        <v>45000</v>
      </c>
      <c r="C1176" s="14">
        <v>65313</v>
      </c>
      <c r="D1176" s="5" t="s">
        <v>8219</v>
      </c>
      <c r="E1176" t="s">
        <v>8224</v>
      </c>
      <c r="F1176" t="s">
        <v>8246</v>
      </c>
      <c r="G1176">
        <v>1462161540</v>
      </c>
      <c r="H1176">
        <v>1457913777</v>
      </c>
      <c r="I1176" t="b">
        <v>1</v>
      </c>
      <c r="J1176">
        <v>740</v>
      </c>
      <c r="K1176" t="b">
        <v>1</v>
      </c>
      <c r="L1176" t="s">
        <v>8285</v>
      </c>
      <c r="M1176" s="4">
        <v>145</v>
      </c>
      <c r="N1176" s="6">
        <v>88.26</v>
      </c>
      <c r="O1176" t="s">
        <v>8338</v>
      </c>
      <c r="P1176" t="s">
        <v>8339</v>
      </c>
      <c r="Q1176" s="10">
        <v>42443.00204861111</v>
      </c>
      <c r="R1176" s="10">
        <v>42492.165972222225</v>
      </c>
      <c r="S1176" s="12">
        <f t="shared" si="18"/>
        <v>49</v>
      </c>
    </row>
    <row r="1177" spans="1:19" x14ac:dyDescent="0.3">
      <c r="A1177">
        <v>1534</v>
      </c>
      <c r="B1177" s="14">
        <v>7500</v>
      </c>
      <c r="C1177" s="14">
        <v>31330</v>
      </c>
      <c r="D1177" s="5" t="s">
        <v>8219</v>
      </c>
      <c r="E1177" t="s">
        <v>8224</v>
      </c>
      <c r="F1177" t="s">
        <v>8246</v>
      </c>
      <c r="G1177">
        <v>1441383062</v>
      </c>
      <c r="H1177">
        <v>1438791062</v>
      </c>
      <c r="I1177" t="b">
        <v>1</v>
      </c>
      <c r="J1177">
        <v>369</v>
      </c>
      <c r="K1177" t="b">
        <v>1</v>
      </c>
      <c r="L1177" t="s">
        <v>8285</v>
      </c>
      <c r="M1177" s="4">
        <v>418</v>
      </c>
      <c r="N1177" s="6">
        <v>84.91</v>
      </c>
      <c r="O1177" t="s">
        <v>8338</v>
      </c>
      <c r="P1177" t="s">
        <v>8339</v>
      </c>
      <c r="Q1177" s="10">
        <v>42221.67432870371</v>
      </c>
      <c r="R1177" s="10">
        <v>42251.67432870371</v>
      </c>
      <c r="S1177" s="12">
        <f t="shared" si="18"/>
        <v>30</v>
      </c>
    </row>
    <row r="1178" spans="1:19" x14ac:dyDescent="0.3">
      <c r="A1178">
        <v>1535</v>
      </c>
      <c r="B1178" s="14">
        <v>4000</v>
      </c>
      <c r="C1178" s="14">
        <v>5297</v>
      </c>
      <c r="D1178" s="5" t="s">
        <v>8219</v>
      </c>
      <c r="E1178" t="s">
        <v>8224</v>
      </c>
      <c r="F1178" t="s">
        <v>8246</v>
      </c>
      <c r="G1178">
        <v>1464040800</v>
      </c>
      <c r="H1178">
        <v>1461527631</v>
      </c>
      <c r="I1178" t="b">
        <v>1</v>
      </c>
      <c r="J1178">
        <v>110</v>
      </c>
      <c r="K1178" t="b">
        <v>1</v>
      </c>
      <c r="L1178" t="s">
        <v>8285</v>
      </c>
      <c r="M1178" s="4">
        <v>132</v>
      </c>
      <c r="N1178" s="6">
        <v>48.15</v>
      </c>
      <c r="O1178" t="s">
        <v>8338</v>
      </c>
      <c r="P1178" t="s">
        <v>8339</v>
      </c>
      <c r="Q1178" s="10">
        <v>42484.829062500001</v>
      </c>
      <c r="R1178" s="10">
        <v>42513.916666666672</v>
      </c>
      <c r="S1178" s="12">
        <f t="shared" si="18"/>
        <v>29</v>
      </c>
    </row>
    <row r="1179" spans="1:19" x14ac:dyDescent="0.3">
      <c r="A1179">
        <v>1536</v>
      </c>
      <c r="B1179" s="14">
        <v>12000</v>
      </c>
      <c r="C1179" s="14">
        <v>30037.01</v>
      </c>
      <c r="D1179" s="5" t="s">
        <v>8219</v>
      </c>
      <c r="E1179" t="s">
        <v>8224</v>
      </c>
      <c r="F1179" t="s">
        <v>8246</v>
      </c>
      <c r="G1179">
        <v>1440702910</v>
      </c>
      <c r="H1179">
        <v>1438110910</v>
      </c>
      <c r="I1179" t="b">
        <v>1</v>
      </c>
      <c r="J1179">
        <v>455</v>
      </c>
      <c r="K1179" t="b">
        <v>1</v>
      </c>
      <c r="L1179" t="s">
        <v>8285</v>
      </c>
      <c r="M1179" s="4">
        <v>250</v>
      </c>
      <c r="N1179" s="6">
        <v>66.02</v>
      </c>
      <c r="O1179" t="s">
        <v>8338</v>
      </c>
      <c r="P1179" t="s">
        <v>8339</v>
      </c>
      <c r="Q1179" s="10">
        <v>42213.802199074074</v>
      </c>
      <c r="R1179" s="10">
        <v>42243.802199074074</v>
      </c>
      <c r="S1179" s="12">
        <f t="shared" si="18"/>
        <v>30</v>
      </c>
    </row>
    <row r="1180" spans="1:19" x14ac:dyDescent="0.3">
      <c r="A1180">
        <v>1538</v>
      </c>
      <c r="B1180" s="14">
        <v>7000</v>
      </c>
      <c r="C1180" s="14">
        <v>7184</v>
      </c>
      <c r="D1180" s="5" t="s">
        <v>8219</v>
      </c>
      <c r="E1180" t="s">
        <v>8224</v>
      </c>
      <c r="F1180" t="s">
        <v>8246</v>
      </c>
      <c r="G1180">
        <v>1421952370</v>
      </c>
      <c r="H1180">
        <v>1418064370</v>
      </c>
      <c r="I1180" t="b">
        <v>1</v>
      </c>
      <c r="J1180">
        <v>46</v>
      </c>
      <c r="K1180" t="b">
        <v>1</v>
      </c>
      <c r="L1180" t="s">
        <v>8285</v>
      </c>
      <c r="M1180" s="4">
        <v>103</v>
      </c>
      <c r="N1180" s="6">
        <v>156.16999999999999</v>
      </c>
      <c r="O1180" t="s">
        <v>8338</v>
      </c>
      <c r="P1180" t="s">
        <v>8339</v>
      </c>
      <c r="Q1180" s="10">
        <v>41981.782060185185</v>
      </c>
      <c r="R1180" s="10">
        <v>42026.782060185185</v>
      </c>
      <c r="S1180" s="12">
        <f t="shared" si="18"/>
        <v>45</v>
      </c>
    </row>
    <row r="1181" spans="1:19" x14ac:dyDescent="0.3">
      <c r="A1181">
        <v>1539</v>
      </c>
      <c r="B1181" s="14">
        <v>20000</v>
      </c>
      <c r="C1181" s="14">
        <v>27197.22</v>
      </c>
      <c r="D1181" s="5" t="s">
        <v>8219</v>
      </c>
      <c r="E1181" t="s">
        <v>8224</v>
      </c>
      <c r="F1181" t="s">
        <v>8246</v>
      </c>
      <c r="G1181">
        <v>1483481019</v>
      </c>
      <c r="H1181">
        <v>1480629819</v>
      </c>
      <c r="I1181" t="b">
        <v>0</v>
      </c>
      <c r="J1181">
        <v>284</v>
      </c>
      <c r="K1181" t="b">
        <v>1</v>
      </c>
      <c r="L1181" t="s">
        <v>8285</v>
      </c>
      <c r="M1181" s="4">
        <v>136</v>
      </c>
      <c r="N1181" s="6">
        <v>95.76</v>
      </c>
      <c r="O1181" t="s">
        <v>8338</v>
      </c>
      <c r="P1181" t="s">
        <v>8339</v>
      </c>
      <c r="Q1181" s="10">
        <v>42705.919201388882</v>
      </c>
      <c r="R1181" s="10">
        <v>42738.919201388882</v>
      </c>
      <c r="S1181" s="12">
        <f t="shared" si="18"/>
        <v>33</v>
      </c>
    </row>
    <row r="1182" spans="1:19" x14ac:dyDescent="0.3">
      <c r="A1182">
        <v>1540</v>
      </c>
      <c r="B1182" s="14">
        <v>15000</v>
      </c>
      <c r="C1182" s="14">
        <v>17680</v>
      </c>
      <c r="D1182" s="5" t="s">
        <v>8219</v>
      </c>
      <c r="E1182" t="s">
        <v>8224</v>
      </c>
      <c r="F1182" t="s">
        <v>8246</v>
      </c>
      <c r="G1182">
        <v>1416964500</v>
      </c>
      <c r="H1182">
        <v>1414368616</v>
      </c>
      <c r="I1182" t="b">
        <v>1</v>
      </c>
      <c r="J1182">
        <v>98</v>
      </c>
      <c r="K1182" t="b">
        <v>1</v>
      </c>
      <c r="L1182" t="s">
        <v>8285</v>
      </c>
      <c r="M1182" s="4">
        <v>118</v>
      </c>
      <c r="N1182" s="6">
        <v>180.41</v>
      </c>
      <c r="O1182" t="s">
        <v>8338</v>
      </c>
      <c r="P1182" t="s">
        <v>8339</v>
      </c>
      <c r="Q1182" s="10">
        <v>41939.00712962963</v>
      </c>
      <c r="R1182" s="10">
        <v>41969.052083333328</v>
      </c>
      <c r="S1182" s="12">
        <f t="shared" si="18"/>
        <v>30</v>
      </c>
    </row>
    <row r="1183" spans="1:19" x14ac:dyDescent="0.3">
      <c r="A1183">
        <v>1541</v>
      </c>
      <c r="B1183" s="14">
        <v>18000</v>
      </c>
      <c r="C1183" s="14">
        <v>6</v>
      </c>
      <c r="D1183" s="5" t="s">
        <v>8221</v>
      </c>
      <c r="E1183" t="s">
        <v>8224</v>
      </c>
      <c r="F1183" t="s">
        <v>8246</v>
      </c>
      <c r="G1183">
        <v>1420045538</v>
      </c>
      <c r="H1183">
        <v>1417453538</v>
      </c>
      <c r="I1183" t="b">
        <v>0</v>
      </c>
      <c r="J1183">
        <v>2</v>
      </c>
      <c r="K1183" t="b">
        <v>0</v>
      </c>
      <c r="L1183" t="s">
        <v>8289</v>
      </c>
      <c r="M1183" s="4">
        <v>0</v>
      </c>
      <c r="N1183" s="6">
        <v>3</v>
      </c>
      <c r="O1183" t="s">
        <v>8338</v>
      </c>
      <c r="P1183" t="s">
        <v>8343</v>
      </c>
      <c r="Q1183" s="10">
        <v>41974.712245370371</v>
      </c>
      <c r="R1183" s="10">
        <v>42004.712245370371</v>
      </c>
      <c r="S1183" s="12">
        <f t="shared" si="18"/>
        <v>30</v>
      </c>
    </row>
    <row r="1184" spans="1:19" x14ac:dyDescent="0.3">
      <c r="A1184">
        <v>1543</v>
      </c>
      <c r="B1184" s="14">
        <v>2250</v>
      </c>
      <c r="C1184" s="14">
        <v>10</v>
      </c>
      <c r="D1184" s="5" t="s">
        <v>8221</v>
      </c>
      <c r="E1184" t="s">
        <v>8224</v>
      </c>
      <c r="F1184" t="s">
        <v>8246</v>
      </c>
      <c r="G1184">
        <v>1416662034</v>
      </c>
      <c r="H1184">
        <v>1414066434</v>
      </c>
      <c r="I1184" t="b">
        <v>0</v>
      </c>
      <c r="J1184">
        <v>1</v>
      </c>
      <c r="K1184" t="b">
        <v>0</v>
      </c>
      <c r="L1184" t="s">
        <v>8289</v>
      </c>
      <c r="M1184" s="4">
        <v>0</v>
      </c>
      <c r="N1184" s="6">
        <v>10</v>
      </c>
      <c r="O1184" t="s">
        <v>8338</v>
      </c>
      <c r="P1184" t="s">
        <v>8343</v>
      </c>
      <c r="Q1184" s="10">
        <v>41935.509652777779</v>
      </c>
      <c r="R1184" s="10">
        <v>41965.551319444443</v>
      </c>
      <c r="S1184" s="12">
        <f t="shared" si="18"/>
        <v>30</v>
      </c>
    </row>
    <row r="1185" spans="1:19" x14ac:dyDescent="0.3">
      <c r="A1185">
        <v>1544</v>
      </c>
      <c r="B1185" s="14">
        <v>1000</v>
      </c>
      <c r="C1185" s="14">
        <v>0</v>
      </c>
      <c r="D1185" s="5" t="s">
        <v>8221</v>
      </c>
      <c r="E1185" t="s">
        <v>8224</v>
      </c>
      <c r="F1185" t="s">
        <v>8246</v>
      </c>
      <c r="G1185">
        <v>1427847480</v>
      </c>
      <c r="H1185">
        <v>1424222024</v>
      </c>
      <c r="I1185" t="b">
        <v>0</v>
      </c>
      <c r="J1185">
        <v>0</v>
      </c>
      <c r="K1185" t="b">
        <v>0</v>
      </c>
      <c r="L1185" t="s">
        <v>8289</v>
      </c>
      <c r="M1185" s="4">
        <v>0</v>
      </c>
      <c r="N1185" s="6">
        <v>0</v>
      </c>
      <c r="O1185" t="s">
        <v>8338</v>
      </c>
      <c r="P1185" t="s">
        <v>8343</v>
      </c>
      <c r="Q1185" s="10">
        <v>42053.051203703704</v>
      </c>
      <c r="R1185" s="10">
        <v>42095.012499999997</v>
      </c>
      <c r="S1185" s="12">
        <f t="shared" si="18"/>
        <v>42</v>
      </c>
    </row>
    <row r="1186" spans="1:19" x14ac:dyDescent="0.3">
      <c r="A1186">
        <v>1545</v>
      </c>
      <c r="B1186" s="14">
        <v>3000</v>
      </c>
      <c r="C1186" s="14">
        <v>1</v>
      </c>
      <c r="D1186" s="5" t="s">
        <v>8221</v>
      </c>
      <c r="E1186" t="s">
        <v>8224</v>
      </c>
      <c r="F1186" t="s">
        <v>8246</v>
      </c>
      <c r="G1186">
        <v>1425330960</v>
      </c>
      <c r="H1186">
        <v>1422393234</v>
      </c>
      <c r="I1186" t="b">
        <v>0</v>
      </c>
      <c r="J1186">
        <v>1</v>
      </c>
      <c r="K1186" t="b">
        <v>0</v>
      </c>
      <c r="L1186" t="s">
        <v>8289</v>
      </c>
      <c r="M1186" s="4">
        <v>0</v>
      </c>
      <c r="N1186" s="6">
        <v>1</v>
      </c>
      <c r="O1186" t="s">
        <v>8338</v>
      </c>
      <c r="P1186" t="s">
        <v>8343</v>
      </c>
      <c r="Q1186" s="10">
        <v>42031.884652777779</v>
      </c>
      <c r="R1186" s="10">
        <v>42065.886111111111</v>
      </c>
      <c r="S1186" s="12">
        <f t="shared" si="18"/>
        <v>34</v>
      </c>
    </row>
    <row r="1187" spans="1:19" x14ac:dyDescent="0.3">
      <c r="A1187">
        <v>1547</v>
      </c>
      <c r="B1187" s="14">
        <v>20</v>
      </c>
      <c r="C1187" s="14">
        <v>0</v>
      </c>
      <c r="D1187" s="5" t="s">
        <v>8221</v>
      </c>
      <c r="E1187" t="s">
        <v>8224</v>
      </c>
      <c r="F1187" t="s">
        <v>8246</v>
      </c>
      <c r="G1187">
        <v>1487844882</v>
      </c>
      <c r="H1187">
        <v>1487240082</v>
      </c>
      <c r="I1187" t="b">
        <v>0</v>
      </c>
      <c r="J1187">
        <v>0</v>
      </c>
      <c r="K1187" t="b">
        <v>0</v>
      </c>
      <c r="L1187" t="s">
        <v>8289</v>
      </c>
      <c r="M1187" s="4">
        <v>0</v>
      </c>
      <c r="N1187" s="6">
        <v>0</v>
      </c>
      <c r="O1187" t="s">
        <v>8338</v>
      </c>
      <c r="P1187" t="s">
        <v>8343</v>
      </c>
      <c r="Q1187" s="10">
        <v>42782.426875000005</v>
      </c>
      <c r="R1187" s="10">
        <v>42789.426875000005</v>
      </c>
      <c r="S1187" s="12">
        <f t="shared" si="18"/>
        <v>7</v>
      </c>
    </row>
    <row r="1188" spans="1:19" x14ac:dyDescent="0.3">
      <c r="A1188">
        <v>1548</v>
      </c>
      <c r="B1188" s="14">
        <v>700</v>
      </c>
      <c r="C1188" s="14">
        <v>60</v>
      </c>
      <c r="D1188" s="5" t="s">
        <v>8221</v>
      </c>
      <c r="E1188" t="s">
        <v>8224</v>
      </c>
      <c r="F1188" t="s">
        <v>8246</v>
      </c>
      <c r="G1188">
        <v>1447020620</v>
      </c>
      <c r="H1188">
        <v>1444425020</v>
      </c>
      <c r="I1188" t="b">
        <v>0</v>
      </c>
      <c r="J1188">
        <v>1</v>
      </c>
      <c r="K1188" t="b">
        <v>0</v>
      </c>
      <c r="L1188" t="s">
        <v>8289</v>
      </c>
      <c r="M1188" s="4">
        <v>9</v>
      </c>
      <c r="N1188" s="6">
        <v>60</v>
      </c>
      <c r="O1188" t="s">
        <v>8338</v>
      </c>
      <c r="P1188" t="s">
        <v>8343</v>
      </c>
      <c r="Q1188" s="10">
        <v>42286.88217592593</v>
      </c>
      <c r="R1188" s="10">
        <v>42316.923842592587</v>
      </c>
      <c r="S1188" s="12">
        <f t="shared" si="18"/>
        <v>30</v>
      </c>
    </row>
    <row r="1189" spans="1:19" x14ac:dyDescent="0.3">
      <c r="A1189">
        <v>1549</v>
      </c>
      <c r="B1189" s="14">
        <v>500</v>
      </c>
      <c r="C1189" s="14">
        <v>170</v>
      </c>
      <c r="D1189" s="5" t="s">
        <v>8221</v>
      </c>
      <c r="E1189" t="s">
        <v>8224</v>
      </c>
      <c r="F1189" t="s">
        <v>8246</v>
      </c>
      <c r="G1189">
        <v>1446524159</v>
      </c>
      <c r="H1189">
        <v>1443928559</v>
      </c>
      <c r="I1189" t="b">
        <v>0</v>
      </c>
      <c r="J1189">
        <v>6</v>
      </c>
      <c r="K1189" t="b">
        <v>0</v>
      </c>
      <c r="L1189" t="s">
        <v>8289</v>
      </c>
      <c r="M1189" s="4">
        <v>34</v>
      </c>
      <c r="N1189" s="6">
        <v>28.33</v>
      </c>
      <c r="O1189" t="s">
        <v>8338</v>
      </c>
      <c r="P1189" t="s">
        <v>8343</v>
      </c>
      <c r="Q1189" s="10">
        <v>42281.136099537034</v>
      </c>
      <c r="R1189" s="10">
        <v>42311.177766203706</v>
      </c>
      <c r="S1189" s="12">
        <f t="shared" si="18"/>
        <v>30</v>
      </c>
    </row>
    <row r="1190" spans="1:19" x14ac:dyDescent="0.3">
      <c r="A1190">
        <v>1551</v>
      </c>
      <c r="B1190" s="14">
        <v>3500</v>
      </c>
      <c r="C1190" s="14">
        <v>0</v>
      </c>
      <c r="D1190" s="5" t="s">
        <v>8221</v>
      </c>
      <c r="E1190" t="s">
        <v>8224</v>
      </c>
      <c r="F1190" t="s">
        <v>8246</v>
      </c>
      <c r="G1190">
        <v>1432756039</v>
      </c>
      <c r="H1190">
        <v>1430164039</v>
      </c>
      <c r="I1190" t="b">
        <v>0</v>
      </c>
      <c r="J1190">
        <v>0</v>
      </c>
      <c r="K1190" t="b">
        <v>0</v>
      </c>
      <c r="L1190" t="s">
        <v>8289</v>
      </c>
      <c r="M1190" s="4">
        <v>0</v>
      </c>
      <c r="N1190" s="6">
        <v>0</v>
      </c>
      <c r="O1190" t="s">
        <v>8338</v>
      </c>
      <c r="P1190" t="s">
        <v>8343</v>
      </c>
      <c r="Q1190" s="10">
        <v>42121.824525462958</v>
      </c>
      <c r="R1190" s="10">
        <v>42151.824525462958</v>
      </c>
      <c r="S1190" s="12">
        <f t="shared" si="18"/>
        <v>30</v>
      </c>
    </row>
    <row r="1191" spans="1:19" x14ac:dyDescent="0.3">
      <c r="A1191">
        <v>1552</v>
      </c>
      <c r="B1191" s="14">
        <v>4300</v>
      </c>
      <c r="C1191" s="14">
        <v>2115</v>
      </c>
      <c r="D1191" s="5" t="s">
        <v>8221</v>
      </c>
      <c r="E1191" t="s">
        <v>8224</v>
      </c>
      <c r="F1191" t="s">
        <v>8246</v>
      </c>
      <c r="G1191">
        <v>1412135940</v>
      </c>
      <c r="H1191">
        <v>1410366708</v>
      </c>
      <c r="I1191" t="b">
        <v>0</v>
      </c>
      <c r="J1191">
        <v>16</v>
      </c>
      <c r="K1191" t="b">
        <v>0</v>
      </c>
      <c r="L1191" t="s">
        <v>8289</v>
      </c>
      <c r="M1191" s="4">
        <v>49</v>
      </c>
      <c r="N1191" s="6">
        <v>132.19</v>
      </c>
      <c r="O1191" t="s">
        <v>8338</v>
      </c>
      <c r="P1191" t="s">
        <v>8343</v>
      </c>
      <c r="Q1191" s="10">
        <v>41892.688750000001</v>
      </c>
      <c r="R1191" s="10">
        <v>41913.165972222225</v>
      </c>
      <c r="S1191" s="12">
        <f t="shared" si="18"/>
        <v>20</v>
      </c>
    </row>
    <row r="1192" spans="1:19" x14ac:dyDescent="0.3">
      <c r="A1192">
        <v>1553</v>
      </c>
      <c r="B1192" s="14">
        <v>6000</v>
      </c>
      <c r="C1192" s="14">
        <v>0</v>
      </c>
      <c r="D1192" s="5" t="s">
        <v>8221</v>
      </c>
      <c r="E1192" t="s">
        <v>8224</v>
      </c>
      <c r="F1192" t="s">
        <v>8246</v>
      </c>
      <c r="G1192">
        <v>1441176447</v>
      </c>
      <c r="H1192">
        <v>1438584447</v>
      </c>
      <c r="I1192" t="b">
        <v>0</v>
      </c>
      <c r="J1192">
        <v>0</v>
      </c>
      <c r="K1192" t="b">
        <v>0</v>
      </c>
      <c r="L1192" t="s">
        <v>8289</v>
      </c>
      <c r="M1192" s="4">
        <v>0</v>
      </c>
      <c r="N1192" s="6">
        <v>0</v>
      </c>
      <c r="O1192" t="s">
        <v>8338</v>
      </c>
      <c r="P1192" t="s">
        <v>8343</v>
      </c>
      <c r="Q1192" s="10">
        <v>42219.282951388886</v>
      </c>
      <c r="R1192" s="10">
        <v>42249.282951388886</v>
      </c>
      <c r="S1192" s="12">
        <f t="shared" si="18"/>
        <v>30</v>
      </c>
    </row>
    <row r="1193" spans="1:19" x14ac:dyDescent="0.3">
      <c r="A1193">
        <v>1555</v>
      </c>
      <c r="B1193" s="14">
        <v>750</v>
      </c>
      <c r="C1193" s="14">
        <v>0</v>
      </c>
      <c r="D1193" s="5" t="s">
        <v>8221</v>
      </c>
      <c r="E1193" t="s">
        <v>8224</v>
      </c>
      <c r="F1193" t="s">
        <v>8246</v>
      </c>
      <c r="G1193">
        <v>1442509200</v>
      </c>
      <c r="H1193">
        <v>1440513832</v>
      </c>
      <c r="I1193" t="b">
        <v>0</v>
      </c>
      <c r="J1193">
        <v>0</v>
      </c>
      <c r="K1193" t="b">
        <v>0</v>
      </c>
      <c r="L1193" t="s">
        <v>8289</v>
      </c>
      <c r="M1193" s="4">
        <v>0</v>
      </c>
      <c r="N1193" s="6">
        <v>0</v>
      </c>
      <c r="O1193" t="s">
        <v>8338</v>
      </c>
      <c r="P1193" t="s">
        <v>8343</v>
      </c>
      <c r="Q1193" s="10">
        <v>42241.613796296297</v>
      </c>
      <c r="R1193" s="10">
        <v>42264.708333333328</v>
      </c>
      <c r="S1193" s="12">
        <f t="shared" si="18"/>
        <v>23</v>
      </c>
    </row>
    <row r="1194" spans="1:19" x14ac:dyDescent="0.3">
      <c r="A1194">
        <v>1557</v>
      </c>
      <c r="B1194" s="14">
        <v>2500</v>
      </c>
      <c r="C1194" s="14">
        <v>100</v>
      </c>
      <c r="D1194" s="5" t="s">
        <v>8221</v>
      </c>
      <c r="E1194" t="s">
        <v>8224</v>
      </c>
      <c r="F1194" t="s">
        <v>8246</v>
      </c>
      <c r="G1194">
        <v>1411227633</v>
      </c>
      <c r="H1194">
        <v>1408549233</v>
      </c>
      <c r="I1194" t="b">
        <v>0</v>
      </c>
      <c r="J1194">
        <v>1</v>
      </c>
      <c r="K1194" t="b">
        <v>0</v>
      </c>
      <c r="L1194" t="s">
        <v>8289</v>
      </c>
      <c r="M1194" s="4">
        <v>4</v>
      </c>
      <c r="N1194" s="6">
        <v>100</v>
      </c>
      <c r="O1194" t="s">
        <v>8338</v>
      </c>
      <c r="P1194" t="s">
        <v>8343</v>
      </c>
      <c r="Q1194" s="10">
        <v>41871.65315972222</v>
      </c>
      <c r="R1194" s="10">
        <v>41902.65315972222</v>
      </c>
      <c r="S1194" s="12">
        <f t="shared" si="18"/>
        <v>31</v>
      </c>
    </row>
    <row r="1195" spans="1:19" x14ac:dyDescent="0.3">
      <c r="A1195">
        <v>1559</v>
      </c>
      <c r="B1195" s="14">
        <v>15000</v>
      </c>
      <c r="C1195" s="14">
        <v>50</v>
      </c>
      <c r="D1195" s="5" t="s">
        <v>8221</v>
      </c>
      <c r="E1195" t="s">
        <v>8224</v>
      </c>
      <c r="F1195" t="s">
        <v>8246</v>
      </c>
      <c r="G1195">
        <v>1430270199</v>
      </c>
      <c r="H1195">
        <v>1428974199</v>
      </c>
      <c r="I1195" t="b">
        <v>0</v>
      </c>
      <c r="J1195">
        <v>1</v>
      </c>
      <c r="K1195" t="b">
        <v>0</v>
      </c>
      <c r="L1195" t="s">
        <v>8289</v>
      </c>
      <c r="M1195" s="4">
        <v>0</v>
      </c>
      <c r="N1195" s="6">
        <v>50</v>
      </c>
      <c r="O1195" t="s">
        <v>8338</v>
      </c>
      <c r="P1195" t="s">
        <v>8343</v>
      </c>
      <c r="Q1195" s="10">
        <v>42108.05322916666</v>
      </c>
      <c r="R1195" s="10">
        <v>42123.05322916666</v>
      </c>
      <c r="S1195" s="12">
        <f t="shared" si="18"/>
        <v>15</v>
      </c>
    </row>
    <row r="1196" spans="1:19" x14ac:dyDescent="0.3">
      <c r="A1196">
        <v>1560</v>
      </c>
      <c r="B1196" s="14">
        <v>2500</v>
      </c>
      <c r="C1196" s="14">
        <v>94</v>
      </c>
      <c r="D1196" s="5" t="s">
        <v>8221</v>
      </c>
      <c r="E1196" t="s">
        <v>8224</v>
      </c>
      <c r="F1196" t="s">
        <v>8246</v>
      </c>
      <c r="G1196">
        <v>1415842193</v>
      </c>
      <c r="H1196">
        <v>1414110593</v>
      </c>
      <c r="I1196" t="b">
        <v>0</v>
      </c>
      <c r="J1196">
        <v>4</v>
      </c>
      <c r="K1196" t="b">
        <v>0</v>
      </c>
      <c r="L1196" t="s">
        <v>8289</v>
      </c>
      <c r="M1196" s="4">
        <v>4</v>
      </c>
      <c r="N1196" s="6">
        <v>23.5</v>
      </c>
      <c r="O1196" t="s">
        <v>8338</v>
      </c>
      <c r="P1196" t="s">
        <v>8343</v>
      </c>
      <c r="Q1196" s="10">
        <v>41936.020752314813</v>
      </c>
      <c r="R1196" s="10">
        <v>41956.062418981484</v>
      </c>
      <c r="S1196" s="12">
        <f t="shared" si="18"/>
        <v>20</v>
      </c>
    </row>
    <row r="1197" spans="1:19" x14ac:dyDescent="0.3">
      <c r="A1197">
        <v>1561</v>
      </c>
      <c r="B1197" s="14">
        <v>10000</v>
      </c>
      <c r="C1197" s="14">
        <v>67</v>
      </c>
      <c r="D1197" s="5" t="s">
        <v>8220</v>
      </c>
      <c r="E1197" t="s">
        <v>8224</v>
      </c>
      <c r="F1197" t="s">
        <v>8246</v>
      </c>
      <c r="G1197">
        <v>1383789603</v>
      </c>
      <c r="H1197">
        <v>1381194003</v>
      </c>
      <c r="I1197" t="b">
        <v>0</v>
      </c>
      <c r="J1197">
        <v>1</v>
      </c>
      <c r="K1197" t="b">
        <v>0</v>
      </c>
      <c r="L1197" t="s">
        <v>8290</v>
      </c>
      <c r="M1197" s="4">
        <v>1</v>
      </c>
      <c r="N1197" s="6">
        <v>67</v>
      </c>
      <c r="O1197" t="s">
        <v>8322</v>
      </c>
      <c r="P1197" t="s">
        <v>8344</v>
      </c>
      <c r="Q1197" s="10">
        <v>41555.041701388887</v>
      </c>
      <c r="R1197" s="10">
        <v>41585.083368055559</v>
      </c>
      <c r="S1197" s="12">
        <f t="shared" si="18"/>
        <v>30</v>
      </c>
    </row>
    <row r="1198" spans="1:19" x14ac:dyDescent="0.3">
      <c r="A1198">
        <v>1562</v>
      </c>
      <c r="B1198" s="14">
        <v>4000</v>
      </c>
      <c r="C1198" s="14">
        <v>0</v>
      </c>
      <c r="D1198" s="5" t="s">
        <v>8220</v>
      </c>
      <c r="E1198" t="s">
        <v>8224</v>
      </c>
      <c r="F1198" t="s">
        <v>8246</v>
      </c>
      <c r="G1198">
        <v>1259715000</v>
      </c>
      <c r="H1198">
        <v>1253712916</v>
      </c>
      <c r="I1198" t="b">
        <v>0</v>
      </c>
      <c r="J1198">
        <v>0</v>
      </c>
      <c r="K1198" t="b">
        <v>0</v>
      </c>
      <c r="L1198" t="s">
        <v>8290</v>
      </c>
      <c r="M1198" s="4">
        <v>0</v>
      </c>
      <c r="N1198" s="6">
        <v>0</v>
      </c>
      <c r="O1198" t="s">
        <v>8322</v>
      </c>
      <c r="P1198" t="s">
        <v>8344</v>
      </c>
      <c r="Q1198" s="10">
        <v>40079.566157407404</v>
      </c>
      <c r="R1198" s="10">
        <v>40149.034722222219</v>
      </c>
      <c r="S1198" s="12">
        <f t="shared" si="18"/>
        <v>69</v>
      </c>
    </row>
    <row r="1199" spans="1:19" x14ac:dyDescent="0.3">
      <c r="A1199">
        <v>1564</v>
      </c>
      <c r="B1199" s="14">
        <v>10000</v>
      </c>
      <c r="C1199" s="14">
        <v>10</v>
      </c>
      <c r="D1199" s="5" t="s">
        <v>8220</v>
      </c>
      <c r="E1199" t="s">
        <v>8224</v>
      </c>
      <c r="F1199" t="s">
        <v>8246</v>
      </c>
      <c r="G1199">
        <v>1432843500</v>
      </c>
      <c r="H1199">
        <v>1430124509</v>
      </c>
      <c r="I1199" t="b">
        <v>0</v>
      </c>
      <c r="J1199">
        <v>1</v>
      </c>
      <c r="K1199" t="b">
        <v>0</v>
      </c>
      <c r="L1199" t="s">
        <v>8290</v>
      </c>
      <c r="M1199" s="4">
        <v>0</v>
      </c>
      <c r="N1199" s="6">
        <v>10</v>
      </c>
      <c r="O1199" t="s">
        <v>8322</v>
      </c>
      <c r="P1199" t="s">
        <v>8344</v>
      </c>
      <c r="Q1199" s="10">
        <v>42121.367002314815</v>
      </c>
      <c r="R1199" s="10">
        <v>42152.836805555555</v>
      </c>
      <c r="S1199" s="12">
        <f t="shared" si="18"/>
        <v>31</v>
      </c>
    </row>
    <row r="1200" spans="1:19" x14ac:dyDescent="0.3">
      <c r="A1200">
        <v>1565</v>
      </c>
      <c r="B1200" s="14">
        <v>4000</v>
      </c>
      <c r="C1200" s="14">
        <v>100</v>
      </c>
      <c r="D1200" s="5" t="s">
        <v>8220</v>
      </c>
      <c r="E1200" t="s">
        <v>8224</v>
      </c>
      <c r="F1200" t="s">
        <v>8246</v>
      </c>
      <c r="G1200">
        <v>1307554261</v>
      </c>
      <c r="H1200">
        <v>1304962261</v>
      </c>
      <c r="I1200" t="b">
        <v>0</v>
      </c>
      <c r="J1200">
        <v>1</v>
      </c>
      <c r="K1200" t="b">
        <v>0</v>
      </c>
      <c r="L1200" t="s">
        <v>8290</v>
      </c>
      <c r="M1200" s="4">
        <v>3</v>
      </c>
      <c r="N1200" s="6">
        <v>100</v>
      </c>
      <c r="O1200" t="s">
        <v>8322</v>
      </c>
      <c r="P1200" t="s">
        <v>8344</v>
      </c>
      <c r="Q1200" s="10">
        <v>40672.729872685188</v>
      </c>
      <c r="R1200" s="10">
        <v>40702.729872685188</v>
      </c>
      <c r="S1200" s="12">
        <f t="shared" si="18"/>
        <v>30</v>
      </c>
    </row>
    <row r="1201" spans="1:19" x14ac:dyDescent="0.3">
      <c r="A1201">
        <v>1566</v>
      </c>
      <c r="B1201" s="14">
        <v>30000</v>
      </c>
      <c r="C1201" s="14">
        <v>6375</v>
      </c>
      <c r="D1201" s="5" t="s">
        <v>8220</v>
      </c>
      <c r="E1201" t="s">
        <v>8224</v>
      </c>
      <c r="F1201" t="s">
        <v>8246</v>
      </c>
      <c r="G1201">
        <v>1469656800</v>
      </c>
      <c r="H1201">
        <v>1467151204</v>
      </c>
      <c r="I1201" t="b">
        <v>0</v>
      </c>
      <c r="J1201">
        <v>59</v>
      </c>
      <c r="K1201" t="b">
        <v>0</v>
      </c>
      <c r="L1201" t="s">
        <v>8290</v>
      </c>
      <c r="M1201" s="4">
        <v>21</v>
      </c>
      <c r="N1201" s="6">
        <v>108.05</v>
      </c>
      <c r="O1201" t="s">
        <v>8322</v>
      </c>
      <c r="P1201" t="s">
        <v>8344</v>
      </c>
      <c r="Q1201" s="10">
        <v>42549.916712962964</v>
      </c>
      <c r="R1201" s="10">
        <v>42578.916666666672</v>
      </c>
      <c r="S1201" s="12">
        <f t="shared" si="18"/>
        <v>29</v>
      </c>
    </row>
    <row r="1202" spans="1:19" x14ac:dyDescent="0.3">
      <c r="A1202">
        <v>1567</v>
      </c>
      <c r="B1202" s="14">
        <v>8500</v>
      </c>
      <c r="C1202" s="14">
        <v>350</v>
      </c>
      <c r="D1202" s="5" t="s">
        <v>8220</v>
      </c>
      <c r="E1202" t="s">
        <v>8224</v>
      </c>
      <c r="F1202" t="s">
        <v>8246</v>
      </c>
      <c r="G1202">
        <v>1392595200</v>
      </c>
      <c r="H1202">
        <v>1391293745</v>
      </c>
      <c r="I1202" t="b">
        <v>0</v>
      </c>
      <c r="J1202">
        <v>13</v>
      </c>
      <c r="K1202" t="b">
        <v>0</v>
      </c>
      <c r="L1202" t="s">
        <v>8290</v>
      </c>
      <c r="M1202" s="4">
        <v>4</v>
      </c>
      <c r="N1202" s="6">
        <v>26.92</v>
      </c>
      <c r="O1202" t="s">
        <v>8322</v>
      </c>
      <c r="P1202" t="s">
        <v>8344</v>
      </c>
      <c r="Q1202" s="10">
        <v>41671.936863425923</v>
      </c>
      <c r="R1202" s="10">
        <v>41687</v>
      </c>
      <c r="S1202" s="12">
        <f t="shared" si="18"/>
        <v>15</v>
      </c>
    </row>
    <row r="1203" spans="1:19" x14ac:dyDescent="0.3">
      <c r="A1203">
        <v>1568</v>
      </c>
      <c r="B1203" s="14">
        <v>25000</v>
      </c>
      <c r="C1203" s="14">
        <v>3410</v>
      </c>
      <c r="D1203" s="5" t="s">
        <v>8220</v>
      </c>
      <c r="E1203" t="s">
        <v>8224</v>
      </c>
      <c r="F1203" t="s">
        <v>8246</v>
      </c>
      <c r="G1203">
        <v>1419384585</v>
      </c>
      <c r="H1203">
        <v>1416360585</v>
      </c>
      <c r="I1203" t="b">
        <v>0</v>
      </c>
      <c r="J1203">
        <v>22</v>
      </c>
      <c r="K1203" t="b">
        <v>0</v>
      </c>
      <c r="L1203" t="s">
        <v>8290</v>
      </c>
      <c r="M1203" s="4">
        <v>14</v>
      </c>
      <c r="N1203" s="6">
        <v>155</v>
      </c>
      <c r="O1203" t="s">
        <v>8322</v>
      </c>
      <c r="P1203" t="s">
        <v>8344</v>
      </c>
      <c r="Q1203" s="10">
        <v>41962.062326388885</v>
      </c>
      <c r="R1203" s="10">
        <v>41997.062326388885</v>
      </c>
      <c r="S1203" s="12">
        <f t="shared" si="18"/>
        <v>35</v>
      </c>
    </row>
    <row r="1204" spans="1:19" x14ac:dyDescent="0.3">
      <c r="A1204">
        <v>1569</v>
      </c>
      <c r="B1204" s="14">
        <v>30000</v>
      </c>
      <c r="C1204" s="14">
        <v>0</v>
      </c>
      <c r="D1204" s="5" t="s">
        <v>8220</v>
      </c>
      <c r="E1204" t="s">
        <v>8224</v>
      </c>
      <c r="F1204" t="s">
        <v>8246</v>
      </c>
      <c r="G1204">
        <v>1369498714</v>
      </c>
      <c r="H1204">
        <v>1366906714</v>
      </c>
      <c r="I1204" t="b">
        <v>0</v>
      </c>
      <c r="J1204">
        <v>0</v>
      </c>
      <c r="K1204" t="b">
        <v>0</v>
      </c>
      <c r="L1204" t="s">
        <v>8290</v>
      </c>
      <c r="M1204" s="4">
        <v>0</v>
      </c>
      <c r="N1204" s="6">
        <v>0</v>
      </c>
      <c r="O1204" t="s">
        <v>8322</v>
      </c>
      <c r="P1204" t="s">
        <v>8344</v>
      </c>
      <c r="Q1204" s="10">
        <v>41389.679560185185</v>
      </c>
      <c r="R1204" s="10">
        <v>41419.679560185185</v>
      </c>
      <c r="S1204" s="12">
        <f t="shared" si="18"/>
        <v>30</v>
      </c>
    </row>
    <row r="1205" spans="1:19" x14ac:dyDescent="0.3">
      <c r="A1205">
        <v>1570</v>
      </c>
      <c r="B1205" s="14">
        <v>6000</v>
      </c>
      <c r="C1205" s="14">
        <v>2484</v>
      </c>
      <c r="D1205" s="5" t="s">
        <v>8220</v>
      </c>
      <c r="E1205" t="s">
        <v>8224</v>
      </c>
      <c r="F1205" t="s">
        <v>8246</v>
      </c>
      <c r="G1205">
        <v>1460140282</v>
      </c>
      <c r="H1205">
        <v>1457551882</v>
      </c>
      <c r="I1205" t="b">
        <v>0</v>
      </c>
      <c r="J1205">
        <v>52</v>
      </c>
      <c r="K1205" t="b">
        <v>0</v>
      </c>
      <c r="L1205" t="s">
        <v>8290</v>
      </c>
      <c r="M1205" s="4">
        <v>41</v>
      </c>
      <c r="N1205" s="6">
        <v>47.77</v>
      </c>
      <c r="O1205" t="s">
        <v>8322</v>
      </c>
      <c r="P1205" t="s">
        <v>8344</v>
      </c>
      <c r="Q1205" s="10">
        <v>42438.813449074078</v>
      </c>
      <c r="R1205" s="10">
        <v>42468.771782407406</v>
      </c>
      <c r="S1205" s="12">
        <f t="shared" si="18"/>
        <v>30</v>
      </c>
    </row>
    <row r="1206" spans="1:19" x14ac:dyDescent="0.3">
      <c r="A1206">
        <v>1574</v>
      </c>
      <c r="B1206" s="14">
        <v>10000</v>
      </c>
      <c r="C1206" s="14">
        <v>506</v>
      </c>
      <c r="D1206" s="5" t="s">
        <v>8220</v>
      </c>
      <c r="E1206" t="s">
        <v>8224</v>
      </c>
      <c r="F1206" t="s">
        <v>8246</v>
      </c>
      <c r="G1206">
        <v>1424211329</v>
      </c>
      <c r="H1206">
        <v>1421187329</v>
      </c>
      <c r="I1206" t="b">
        <v>0</v>
      </c>
      <c r="J1206">
        <v>6</v>
      </c>
      <c r="K1206" t="b">
        <v>0</v>
      </c>
      <c r="L1206" t="s">
        <v>8290</v>
      </c>
      <c r="M1206" s="4">
        <v>5</v>
      </c>
      <c r="N1206" s="6">
        <v>84.33</v>
      </c>
      <c r="O1206" t="s">
        <v>8322</v>
      </c>
      <c r="P1206" t="s">
        <v>8344</v>
      </c>
      <c r="Q1206" s="10">
        <v>42017.927418981482</v>
      </c>
      <c r="R1206" s="10">
        <v>42052.927418981482</v>
      </c>
      <c r="S1206" s="12">
        <f t="shared" si="18"/>
        <v>35</v>
      </c>
    </row>
    <row r="1207" spans="1:19" x14ac:dyDescent="0.3">
      <c r="A1207">
        <v>1575</v>
      </c>
      <c r="B1207" s="14">
        <v>10000</v>
      </c>
      <c r="C1207" s="14">
        <v>2291</v>
      </c>
      <c r="D1207" s="5" t="s">
        <v>8220</v>
      </c>
      <c r="E1207" t="s">
        <v>8224</v>
      </c>
      <c r="F1207" t="s">
        <v>8246</v>
      </c>
      <c r="G1207">
        <v>1404909296</v>
      </c>
      <c r="H1207">
        <v>1402317296</v>
      </c>
      <c r="I1207" t="b">
        <v>0</v>
      </c>
      <c r="J1207">
        <v>35</v>
      </c>
      <c r="K1207" t="b">
        <v>0</v>
      </c>
      <c r="L1207" t="s">
        <v>8290</v>
      </c>
      <c r="M1207" s="4">
        <v>23</v>
      </c>
      <c r="N1207" s="6">
        <v>65.459999999999994</v>
      </c>
      <c r="O1207" t="s">
        <v>8322</v>
      </c>
      <c r="P1207" t="s">
        <v>8344</v>
      </c>
      <c r="Q1207" s="10">
        <v>41799.524259259262</v>
      </c>
      <c r="R1207" s="10">
        <v>41829.524259259262</v>
      </c>
      <c r="S1207" s="12">
        <f t="shared" si="18"/>
        <v>30</v>
      </c>
    </row>
    <row r="1208" spans="1:19" x14ac:dyDescent="0.3">
      <c r="A1208">
        <v>1576</v>
      </c>
      <c r="B1208" s="14">
        <v>5000</v>
      </c>
      <c r="C1208" s="14">
        <v>650</v>
      </c>
      <c r="D1208" s="5" t="s">
        <v>8220</v>
      </c>
      <c r="E1208" t="s">
        <v>8224</v>
      </c>
      <c r="F1208" t="s">
        <v>8246</v>
      </c>
      <c r="G1208">
        <v>1435698368</v>
      </c>
      <c r="H1208">
        <v>1431810368</v>
      </c>
      <c r="I1208" t="b">
        <v>0</v>
      </c>
      <c r="J1208">
        <v>10</v>
      </c>
      <c r="K1208" t="b">
        <v>0</v>
      </c>
      <c r="L1208" t="s">
        <v>8290</v>
      </c>
      <c r="M1208" s="4">
        <v>13</v>
      </c>
      <c r="N1208" s="6">
        <v>65</v>
      </c>
      <c r="O1208" t="s">
        <v>8322</v>
      </c>
      <c r="P1208" t="s">
        <v>8344</v>
      </c>
      <c r="Q1208" s="10">
        <v>42140.879259259258</v>
      </c>
      <c r="R1208" s="10">
        <v>42185.879259259258</v>
      </c>
      <c r="S1208" s="12">
        <f t="shared" si="18"/>
        <v>45</v>
      </c>
    </row>
    <row r="1209" spans="1:19" x14ac:dyDescent="0.3">
      <c r="A1209">
        <v>1577</v>
      </c>
      <c r="B1209" s="14">
        <v>10000</v>
      </c>
      <c r="C1209" s="14">
        <v>55</v>
      </c>
      <c r="D1209" s="5" t="s">
        <v>8220</v>
      </c>
      <c r="E1209" t="s">
        <v>8224</v>
      </c>
      <c r="F1209" t="s">
        <v>8246</v>
      </c>
      <c r="G1209">
        <v>1343161248</v>
      </c>
      <c r="H1209">
        <v>1337977248</v>
      </c>
      <c r="I1209" t="b">
        <v>0</v>
      </c>
      <c r="J1209">
        <v>2</v>
      </c>
      <c r="K1209" t="b">
        <v>0</v>
      </c>
      <c r="L1209" t="s">
        <v>8290</v>
      </c>
      <c r="M1209" s="4">
        <v>1</v>
      </c>
      <c r="N1209" s="6">
        <v>27.5</v>
      </c>
      <c r="O1209" t="s">
        <v>8322</v>
      </c>
      <c r="P1209" t="s">
        <v>8344</v>
      </c>
      <c r="Q1209" s="10">
        <v>41054.847777777781</v>
      </c>
      <c r="R1209" s="10">
        <v>41114.847777777781</v>
      </c>
      <c r="S1209" s="12">
        <f t="shared" si="18"/>
        <v>60</v>
      </c>
    </row>
    <row r="1210" spans="1:19" x14ac:dyDescent="0.3">
      <c r="A1210">
        <v>1578</v>
      </c>
      <c r="B1210" s="14">
        <v>1897</v>
      </c>
      <c r="C1210" s="14">
        <v>205</v>
      </c>
      <c r="D1210" s="5" t="s">
        <v>8220</v>
      </c>
      <c r="E1210" t="s">
        <v>8224</v>
      </c>
      <c r="F1210" t="s">
        <v>8246</v>
      </c>
      <c r="G1210">
        <v>1283392800</v>
      </c>
      <c r="H1210">
        <v>1281317691</v>
      </c>
      <c r="I1210" t="b">
        <v>0</v>
      </c>
      <c r="J1210">
        <v>4</v>
      </c>
      <c r="K1210" t="b">
        <v>0</v>
      </c>
      <c r="L1210" t="s">
        <v>8290</v>
      </c>
      <c r="M1210" s="4">
        <v>11</v>
      </c>
      <c r="N1210" s="6">
        <v>51.25</v>
      </c>
      <c r="O1210" t="s">
        <v>8322</v>
      </c>
      <c r="P1210" t="s">
        <v>8344</v>
      </c>
      <c r="Q1210" s="10">
        <v>40399.065868055557</v>
      </c>
      <c r="R1210" s="10">
        <v>40423.083333333336</v>
      </c>
      <c r="S1210" s="12">
        <f t="shared" si="18"/>
        <v>24</v>
      </c>
    </row>
    <row r="1211" spans="1:19" x14ac:dyDescent="0.3">
      <c r="A1211">
        <v>1579</v>
      </c>
      <c r="B1211" s="14">
        <v>3333</v>
      </c>
      <c r="C1211" s="14">
        <v>28</v>
      </c>
      <c r="D1211" s="5" t="s">
        <v>8220</v>
      </c>
      <c r="E1211" t="s">
        <v>8224</v>
      </c>
      <c r="F1211" t="s">
        <v>8246</v>
      </c>
      <c r="G1211">
        <v>1377734091</v>
      </c>
      <c r="H1211">
        <v>1374882891</v>
      </c>
      <c r="I1211" t="b">
        <v>0</v>
      </c>
      <c r="J1211">
        <v>2</v>
      </c>
      <c r="K1211" t="b">
        <v>0</v>
      </c>
      <c r="L1211" t="s">
        <v>8290</v>
      </c>
      <c r="M1211" s="4">
        <v>1</v>
      </c>
      <c r="N1211" s="6">
        <v>14</v>
      </c>
      <c r="O1211" t="s">
        <v>8322</v>
      </c>
      <c r="P1211" t="s">
        <v>8344</v>
      </c>
      <c r="Q1211" s="10">
        <v>41481.996423611112</v>
      </c>
      <c r="R1211" s="10">
        <v>41514.996423611112</v>
      </c>
      <c r="S1211" s="12">
        <f t="shared" si="18"/>
        <v>33</v>
      </c>
    </row>
    <row r="1212" spans="1:19" x14ac:dyDescent="0.3">
      <c r="A1212">
        <v>1580</v>
      </c>
      <c r="B1212" s="14">
        <v>1750</v>
      </c>
      <c r="C1212" s="14">
        <v>0</v>
      </c>
      <c r="D1212" s="5" t="s">
        <v>8220</v>
      </c>
      <c r="E1212" t="s">
        <v>8224</v>
      </c>
      <c r="F1212" t="s">
        <v>8246</v>
      </c>
      <c r="G1212">
        <v>1337562726</v>
      </c>
      <c r="H1212">
        <v>1332378726</v>
      </c>
      <c r="I1212" t="b">
        <v>0</v>
      </c>
      <c r="J1212">
        <v>0</v>
      </c>
      <c r="K1212" t="b">
        <v>0</v>
      </c>
      <c r="L1212" t="s">
        <v>8290</v>
      </c>
      <c r="M1212" s="4">
        <v>0</v>
      </c>
      <c r="N1212" s="6">
        <v>0</v>
      </c>
      <c r="O1212" t="s">
        <v>8322</v>
      </c>
      <c r="P1212" t="s">
        <v>8344</v>
      </c>
      <c r="Q1212" s="10">
        <v>40990.050069444449</v>
      </c>
      <c r="R1212" s="10">
        <v>41050.050069444449</v>
      </c>
      <c r="S1212" s="12">
        <f t="shared" si="18"/>
        <v>60</v>
      </c>
    </row>
    <row r="1213" spans="1:19" x14ac:dyDescent="0.3">
      <c r="A1213">
        <v>1582</v>
      </c>
      <c r="B1213" s="14">
        <v>1000</v>
      </c>
      <c r="C1213" s="14">
        <v>93</v>
      </c>
      <c r="D1213" s="5" t="s">
        <v>8221</v>
      </c>
      <c r="E1213" t="s">
        <v>8224</v>
      </c>
      <c r="F1213" t="s">
        <v>8246</v>
      </c>
      <c r="G1213">
        <v>1445894400</v>
      </c>
      <c r="H1213">
        <v>1440961053</v>
      </c>
      <c r="I1213" t="b">
        <v>0</v>
      </c>
      <c r="J1213">
        <v>3</v>
      </c>
      <c r="K1213" t="b">
        <v>0</v>
      </c>
      <c r="L1213" t="s">
        <v>8291</v>
      </c>
      <c r="M1213" s="4">
        <v>9</v>
      </c>
      <c r="N1213" s="6">
        <v>31</v>
      </c>
      <c r="O1213" t="s">
        <v>8338</v>
      </c>
      <c r="P1213" t="s">
        <v>8345</v>
      </c>
      <c r="Q1213" s="10">
        <v>42246.789965277778</v>
      </c>
      <c r="R1213" s="10">
        <v>42303.888888888891</v>
      </c>
      <c r="S1213" s="12">
        <f t="shared" si="18"/>
        <v>57</v>
      </c>
    </row>
    <row r="1214" spans="1:19" x14ac:dyDescent="0.3">
      <c r="A1214">
        <v>1584</v>
      </c>
      <c r="B1214" s="14">
        <v>1200</v>
      </c>
      <c r="C1214" s="14">
        <v>0</v>
      </c>
      <c r="D1214" s="5" t="s">
        <v>8221</v>
      </c>
      <c r="E1214" t="s">
        <v>8224</v>
      </c>
      <c r="F1214" t="s">
        <v>8246</v>
      </c>
      <c r="G1214">
        <v>1401464101</v>
      </c>
      <c r="H1214">
        <v>1400600101</v>
      </c>
      <c r="I1214" t="b">
        <v>0</v>
      </c>
      <c r="J1214">
        <v>0</v>
      </c>
      <c r="K1214" t="b">
        <v>0</v>
      </c>
      <c r="L1214" t="s">
        <v>8291</v>
      </c>
      <c r="M1214" s="4">
        <v>0</v>
      </c>
      <c r="N1214" s="6">
        <v>0</v>
      </c>
      <c r="O1214" t="s">
        <v>8338</v>
      </c>
      <c r="P1214" t="s">
        <v>8345</v>
      </c>
      <c r="Q1214" s="10">
        <v>41779.649317129632</v>
      </c>
      <c r="R1214" s="10">
        <v>41789.649317129632</v>
      </c>
      <c r="S1214" s="12">
        <f t="shared" si="18"/>
        <v>10</v>
      </c>
    </row>
    <row r="1215" spans="1:19" x14ac:dyDescent="0.3">
      <c r="A1215">
        <v>1586</v>
      </c>
      <c r="B1215" s="14">
        <v>1500</v>
      </c>
      <c r="C1215" s="14">
        <v>0</v>
      </c>
      <c r="D1215" s="5" t="s">
        <v>8221</v>
      </c>
      <c r="E1215" t="s">
        <v>8224</v>
      </c>
      <c r="F1215" t="s">
        <v>8246</v>
      </c>
      <c r="G1215">
        <v>1428197422</v>
      </c>
      <c r="H1215">
        <v>1425609022</v>
      </c>
      <c r="I1215" t="b">
        <v>0</v>
      </c>
      <c r="J1215">
        <v>0</v>
      </c>
      <c r="K1215" t="b">
        <v>0</v>
      </c>
      <c r="L1215" t="s">
        <v>8291</v>
      </c>
      <c r="M1215" s="4">
        <v>0</v>
      </c>
      <c r="N1215" s="6">
        <v>0</v>
      </c>
      <c r="O1215" t="s">
        <v>8338</v>
      </c>
      <c r="P1215" t="s">
        <v>8345</v>
      </c>
      <c r="Q1215" s="10">
        <v>42069.104421296302</v>
      </c>
      <c r="R1215" s="10">
        <v>42099.062754629631</v>
      </c>
      <c r="S1215" s="12">
        <f t="shared" si="18"/>
        <v>30</v>
      </c>
    </row>
    <row r="1216" spans="1:19" x14ac:dyDescent="0.3">
      <c r="A1216">
        <v>1587</v>
      </c>
      <c r="B1216" s="14">
        <v>7500</v>
      </c>
      <c r="C1216" s="14">
        <v>1</v>
      </c>
      <c r="D1216" s="5" t="s">
        <v>8221</v>
      </c>
      <c r="E1216" t="s">
        <v>8224</v>
      </c>
      <c r="F1216" t="s">
        <v>8246</v>
      </c>
      <c r="G1216">
        <v>1418510965</v>
      </c>
      <c r="H1216">
        <v>1415918965</v>
      </c>
      <c r="I1216" t="b">
        <v>0</v>
      </c>
      <c r="J1216">
        <v>1</v>
      </c>
      <c r="K1216" t="b">
        <v>0</v>
      </c>
      <c r="L1216" t="s">
        <v>8291</v>
      </c>
      <c r="M1216" s="4">
        <v>0</v>
      </c>
      <c r="N1216" s="6">
        <v>1</v>
      </c>
      <c r="O1216" t="s">
        <v>8338</v>
      </c>
      <c r="P1216" t="s">
        <v>8345</v>
      </c>
      <c r="Q1216" s="10">
        <v>41956.950983796298</v>
      </c>
      <c r="R1216" s="10">
        <v>41986.950983796298</v>
      </c>
      <c r="S1216" s="12">
        <f t="shared" si="18"/>
        <v>30</v>
      </c>
    </row>
    <row r="1217" spans="1:19" x14ac:dyDescent="0.3">
      <c r="A1217">
        <v>1588</v>
      </c>
      <c r="B1217" s="14">
        <v>516</v>
      </c>
      <c r="C1217" s="14">
        <v>0</v>
      </c>
      <c r="D1217" s="5" t="s">
        <v>8221</v>
      </c>
      <c r="E1217" t="s">
        <v>8224</v>
      </c>
      <c r="F1217" t="s">
        <v>8246</v>
      </c>
      <c r="G1217">
        <v>1422735120</v>
      </c>
      <c r="H1217">
        <v>1420091999</v>
      </c>
      <c r="I1217" t="b">
        <v>0</v>
      </c>
      <c r="J1217">
        <v>0</v>
      </c>
      <c r="K1217" t="b">
        <v>0</v>
      </c>
      <c r="L1217" t="s">
        <v>8291</v>
      </c>
      <c r="M1217" s="4">
        <v>0</v>
      </c>
      <c r="N1217" s="6">
        <v>0</v>
      </c>
      <c r="O1217" t="s">
        <v>8338</v>
      </c>
      <c r="P1217" t="s">
        <v>8345</v>
      </c>
      <c r="Q1217" s="10">
        <v>42005.24998842593</v>
      </c>
      <c r="R1217" s="10">
        <v>42035.841666666667</v>
      </c>
      <c r="S1217" s="12">
        <f t="shared" si="18"/>
        <v>31</v>
      </c>
    </row>
    <row r="1218" spans="1:19" x14ac:dyDescent="0.3">
      <c r="A1218">
        <v>1589</v>
      </c>
      <c r="B1218" s="14">
        <v>1200</v>
      </c>
      <c r="C1218" s="14">
        <v>0</v>
      </c>
      <c r="D1218" s="5" t="s">
        <v>8221</v>
      </c>
      <c r="E1218" t="s">
        <v>8224</v>
      </c>
      <c r="F1218" t="s">
        <v>8246</v>
      </c>
      <c r="G1218">
        <v>1444433886</v>
      </c>
      <c r="H1218">
        <v>1441841886</v>
      </c>
      <c r="I1218" t="b">
        <v>0</v>
      </c>
      <c r="J1218">
        <v>0</v>
      </c>
      <c r="K1218" t="b">
        <v>0</v>
      </c>
      <c r="L1218" t="s">
        <v>8291</v>
      </c>
      <c r="M1218" s="4">
        <v>0</v>
      </c>
      <c r="N1218" s="6">
        <v>0</v>
      </c>
      <c r="O1218" t="s">
        <v>8338</v>
      </c>
      <c r="P1218" t="s">
        <v>8345</v>
      </c>
      <c r="Q1218" s="10">
        <v>42256.984791666662</v>
      </c>
      <c r="R1218" s="10">
        <v>42286.984791666662</v>
      </c>
      <c r="S1218" s="12">
        <f t="shared" si="18"/>
        <v>30</v>
      </c>
    </row>
    <row r="1219" spans="1:19" x14ac:dyDescent="0.3">
      <c r="A1219">
        <v>1592</v>
      </c>
      <c r="B1219" s="14">
        <v>25</v>
      </c>
      <c r="C1219" s="14">
        <v>0</v>
      </c>
      <c r="D1219" s="5" t="s">
        <v>8221</v>
      </c>
      <c r="E1219" t="s">
        <v>8224</v>
      </c>
      <c r="F1219" t="s">
        <v>8246</v>
      </c>
      <c r="G1219">
        <v>1427503485</v>
      </c>
      <c r="H1219">
        <v>1423619085</v>
      </c>
      <c r="I1219" t="b">
        <v>0</v>
      </c>
      <c r="J1219">
        <v>0</v>
      </c>
      <c r="K1219" t="b">
        <v>0</v>
      </c>
      <c r="L1219" t="s">
        <v>8291</v>
      </c>
      <c r="M1219" s="4">
        <v>0</v>
      </c>
      <c r="N1219" s="6">
        <v>0</v>
      </c>
      <c r="O1219" t="s">
        <v>8338</v>
      </c>
      <c r="P1219" t="s">
        <v>8345</v>
      </c>
      <c r="Q1219" s="10">
        <v>42046.072743055556</v>
      </c>
      <c r="R1219" s="10">
        <v>42091.031076388885</v>
      </c>
      <c r="S1219" s="12">
        <f t="shared" ref="S1219:S1282" si="19">ROUND(+R1219-Q1219,0)</f>
        <v>45</v>
      </c>
    </row>
    <row r="1220" spans="1:19" x14ac:dyDescent="0.3">
      <c r="A1220">
        <v>1593</v>
      </c>
      <c r="B1220" s="14">
        <v>22000</v>
      </c>
      <c r="C1220" s="14">
        <v>3</v>
      </c>
      <c r="D1220" s="5" t="s">
        <v>8221</v>
      </c>
      <c r="E1220" t="s">
        <v>8224</v>
      </c>
      <c r="F1220" t="s">
        <v>8246</v>
      </c>
      <c r="G1220">
        <v>1425154655</v>
      </c>
      <c r="H1220">
        <v>1422562655</v>
      </c>
      <c r="I1220" t="b">
        <v>0</v>
      </c>
      <c r="J1220">
        <v>3</v>
      </c>
      <c r="K1220" t="b">
        <v>0</v>
      </c>
      <c r="L1220" t="s">
        <v>8291</v>
      </c>
      <c r="M1220" s="4">
        <v>0</v>
      </c>
      <c r="N1220" s="6">
        <v>1</v>
      </c>
      <c r="O1220" t="s">
        <v>8338</v>
      </c>
      <c r="P1220" t="s">
        <v>8345</v>
      </c>
      <c r="Q1220" s="10">
        <v>42033.845543981486</v>
      </c>
      <c r="R1220" s="10">
        <v>42063.845543981486</v>
      </c>
      <c r="S1220" s="12">
        <f t="shared" si="19"/>
        <v>30</v>
      </c>
    </row>
    <row r="1221" spans="1:19" x14ac:dyDescent="0.3">
      <c r="A1221">
        <v>1594</v>
      </c>
      <c r="B1221" s="14">
        <v>1000</v>
      </c>
      <c r="C1221" s="14">
        <v>205</v>
      </c>
      <c r="D1221" s="5" t="s">
        <v>8221</v>
      </c>
      <c r="E1221" t="s">
        <v>8224</v>
      </c>
      <c r="F1221" t="s">
        <v>8246</v>
      </c>
      <c r="G1221">
        <v>1463329260</v>
      </c>
      <c r="H1221">
        <v>1458147982</v>
      </c>
      <c r="I1221" t="b">
        <v>0</v>
      </c>
      <c r="J1221">
        <v>10</v>
      </c>
      <c r="K1221" t="b">
        <v>0</v>
      </c>
      <c r="L1221" t="s">
        <v>8291</v>
      </c>
      <c r="M1221" s="4">
        <v>21</v>
      </c>
      <c r="N1221" s="6">
        <v>20.5</v>
      </c>
      <c r="O1221" t="s">
        <v>8338</v>
      </c>
      <c r="P1221" t="s">
        <v>8345</v>
      </c>
      <c r="Q1221" s="10">
        <v>42445.712754629625</v>
      </c>
      <c r="R1221" s="10">
        <v>42505.681249999994</v>
      </c>
      <c r="S1221" s="12">
        <f t="shared" si="19"/>
        <v>60</v>
      </c>
    </row>
    <row r="1222" spans="1:19" x14ac:dyDescent="0.3">
      <c r="A1222">
        <v>1595</v>
      </c>
      <c r="B1222" s="14">
        <v>100000</v>
      </c>
      <c r="C1222" s="14">
        <v>280</v>
      </c>
      <c r="D1222" s="5" t="s">
        <v>8221</v>
      </c>
      <c r="E1222" t="s">
        <v>8224</v>
      </c>
      <c r="F1222" t="s">
        <v>8246</v>
      </c>
      <c r="G1222">
        <v>1403122380</v>
      </c>
      <c r="H1222">
        <v>1400634728</v>
      </c>
      <c r="I1222" t="b">
        <v>0</v>
      </c>
      <c r="J1222">
        <v>7</v>
      </c>
      <c r="K1222" t="b">
        <v>0</v>
      </c>
      <c r="L1222" t="s">
        <v>8291</v>
      </c>
      <c r="M1222" s="4">
        <v>0</v>
      </c>
      <c r="N1222" s="6">
        <v>40</v>
      </c>
      <c r="O1222" t="s">
        <v>8338</v>
      </c>
      <c r="P1222" t="s">
        <v>8345</v>
      </c>
      <c r="Q1222" s="10">
        <v>41780.050092592595</v>
      </c>
      <c r="R1222" s="10">
        <v>41808.842361111114</v>
      </c>
      <c r="S1222" s="12">
        <f t="shared" si="19"/>
        <v>29</v>
      </c>
    </row>
    <row r="1223" spans="1:19" x14ac:dyDescent="0.3">
      <c r="A1223">
        <v>1597</v>
      </c>
      <c r="B1223" s="14">
        <v>15000</v>
      </c>
      <c r="C1223" s="14">
        <v>0</v>
      </c>
      <c r="D1223" s="5" t="s">
        <v>8221</v>
      </c>
      <c r="E1223" t="s">
        <v>8224</v>
      </c>
      <c r="F1223" t="s">
        <v>8246</v>
      </c>
      <c r="G1223">
        <v>1474360197</v>
      </c>
      <c r="H1223">
        <v>1471768197</v>
      </c>
      <c r="I1223" t="b">
        <v>0</v>
      </c>
      <c r="J1223">
        <v>0</v>
      </c>
      <c r="K1223" t="b">
        <v>0</v>
      </c>
      <c r="L1223" t="s">
        <v>8291</v>
      </c>
      <c r="M1223" s="4">
        <v>0</v>
      </c>
      <c r="N1223" s="6">
        <v>0</v>
      </c>
      <c r="O1223" t="s">
        <v>8338</v>
      </c>
      <c r="P1223" t="s">
        <v>8345</v>
      </c>
      <c r="Q1223" s="10">
        <v>42603.354131944448</v>
      </c>
      <c r="R1223" s="10">
        <v>42633.354131944448</v>
      </c>
      <c r="S1223" s="12">
        <f t="shared" si="19"/>
        <v>30</v>
      </c>
    </row>
    <row r="1224" spans="1:19" x14ac:dyDescent="0.3">
      <c r="A1224">
        <v>1598</v>
      </c>
      <c r="B1224" s="14">
        <v>800</v>
      </c>
      <c r="C1224" s="14">
        <v>1</v>
      </c>
      <c r="D1224" s="5" t="s">
        <v>8221</v>
      </c>
      <c r="E1224" t="s">
        <v>8224</v>
      </c>
      <c r="F1224" t="s">
        <v>8246</v>
      </c>
      <c r="G1224">
        <v>1437926458</v>
      </c>
      <c r="H1224">
        <v>1432742458</v>
      </c>
      <c r="I1224" t="b">
        <v>0</v>
      </c>
      <c r="J1224">
        <v>1</v>
      </c>
      <c r="K1224" t="b">
        <v>0</v>
      </c>
      <c r="L1224" t="s">
        <v>8291</v>
      </c>
      <c r="M1224" s="4">
        <v>0</v>
      </c>
      <c r="N1224" s="6">
        <v>1</v>
      </c>
      <c r="O1224" t="s">
        <v>8338</v>
      </c>
      <c r="P1224" t="s">
        <v>8345</v>
      </c>
      <c r="Q1224" s="10">
        <v>42151.667337962965</v>
      </c>
      <c r="R1224" s="10">
        <v>42211.667337962965</v>
      </c>
      <c r="S1224" s="12">
        <f t="shared" si="19"/>
        <v>60</v>
      </c>
    </row>
    <row r="1225" spans="1:19" x14ac:dyDescent="0.3">
      <c r="A1225">
        <v>1600</v>
      </c>
      <c r="B1225" s="14">
        <v>5000</v>
      </c>
      <c r="C1225" s="14">
        <v>367</v>
      </c>
      <c r="D1225" s="5" t="s">
        <v>8221</v>
      </c>
      <c r="E1225" t="s">
        <v>8224</v>
      </c>
      <c r="F1225" t="s">
        <v>8246</v>
      </c>
      <c r="G1225">
        <v>1405401060</v>
      </c>
      <c r="H1225">
        <v>1401585752</v>
      </c>
      <c r="I1225" t="b">
        <v>0</v>
      </c>
      <c r="J1225">
        <v>9</v>
      </c>
      <c r="K1225" t="b">
        <v>0</v>
      </c>
      <c r="L1225" t="s">
        <v>8291</v>
      </c>
      <c r="M1225" s="4">
        <v>7</v>
      </c>
      <c r="N1225" s="6">
        <v>40.78</v>
      </c>
      <c r="O1225" t="s">
        <v>8338</v>
      </c>
      <c r="P1225" t="s">
        <v>8345</v>
      </c>
      <c r="Q1225" s="10">
        <v>41791.057314814818</v>
      </c>
      <c r="R1225" s="10">
        <v>41835.21597222222</v>
      </c>
      <c r="S1225" s="12">
        <f t="shared" si="19"/>
        <v>44</v>
      </c>
    </row>
    <row r="1226" spans="1:19" x14ac:dyDescent="0.3">
      <c r="A1226">
        <v>1601</v>
      </c>
      <c r="B1226" s="14">
        <v>2500</v>
      </c>
      <c r="C1226" s="14">
        <v>2706.23</v>
      </c>
      <c r="D1226" s="5" t="s">
        <v>8219</v>
      </c>
      <c r="E1226" t="s">
        <v>8224</v>
      </c>
      <c r="F1226" t="s">
        <v>8246</v>
      </c>
      <c r="G1226">
        <v>1304561633</v>
      </c>
      <c r="H1226">
        <v>1301969633</v>
      </c>
      <c r="I1226" t="b">
        <v>0</v>
      </c>
      <c r="J1226">
        <v>56</v>
      </c>
      <c r="K1226" t="b">
        <v>1</v>
      </c>
      <c r="L1226" t="s">
        <v>8276</v>
      </c>
      <c r="M1226" s="4">
        <v>108</v>
      </c>
      <c r="N1226" s="6">
        <v>48.33</v>
      </c>
      <c r="O1226" t="s">
        <v>8325</v>
      </c>
      <c r="P1226" t="s">
        <v>8326</v>
      </c>
      <c r="Q1226" s="10">
        <v>40638.092974537038</v>
      </c>
      <c r="R1226" s="10">
        <v>40668.092974537038</v>
      </c>
      <c r="S1226" s="12">
        <f t="shared" si="19"/>
        <v>30</v>
      </c>
    </row>
    <row r="1227" spans="1:19" x14ac:dyDescent="0.3">
      <c r="A1227">
        <v>1602</v>
      </c>
      <c r="B1227" s="14">
        <v>1500</v>
      </c>
      <c r="C1227" s="14">
        <v>1502.5</v>
      </c>
      <c r="D1227" s="5" t="s">
        <v>8219</v>
      </c>
      <c r="E1227" t="s">
        <v>8224</v>
      </c>
      <c r="F1227" t="s">
        <v>8246</v>
      </c>
      <c r="G1227">
        <v>1318633200</v>
      </c>
      <c r="H1227">
        <v>1314947317</v>
      </c>
      <c r="I1227" t="b">
        <v>0</v>
      </c>
      <c r="J1227">
        <v>32</v>
      </c>
      <c r="K1227" t="b">
        <v>1</v>
      </c>
      <c r="L1227" t="s">
        <v>8276</v>
      </c>
      <c r="M1227" s="4">
        <v>100</v>
      </c>
      <c r="N1227" s="6">
        <v>46.95</v>
      </c>
      <c r="O1227" t="s">
        <v>8325</v>
      </c>
      <c r="P1227" t="s">
        <v>8326</v>
      </c>
      <c r="Q1227" s="10">
        <v>40788.297650462962</v>
      </c>
      <c r="R1227" s="10">
        <v>40830.958333333336</v>
      </c>
      <c r="S1227" s="12">
        <f t="shared" si="19"/>
        <v>43</v>
      </c>
    </row>
    <row r="1228" spans="1:19" x14ac:dyDescent="0.3">
      <c r="A1228">
        <v>1603</v>
      </c>
      <c r="B1228" s="14">
        <v>2000</v>
      </c>
      <c r="C1228" s="14">
        <v>2000.66</v>
      </c>
      <c r="D1228" s="5" t="s">
        <v>8219</v>
      </c>
      <c r="E1228" t="s">
        <v>8224</v>
      </c>
      <c r="F1228" t="s">
        <v>8246</v>
      </c>
      <c r="G1228">
        <v>1327723459</v>
      </c>
      <c r="H1228">
        <v>1322539459</v>
      </c>
      <c r="I1228" t="b">
        <v>0</v>
      </c>
      <c r="J1228">
        <v>30</v>
      </c>
      <c r="K1228" t="b">
        <v>1</v>
      </c>
      <c r="L1228" t="s">
        <v>8276</v>
      </c>
      <c r="M1228" s="4">
        <v>100</v>
      </c>
      <c r="N1228" s="6">
        <v>66.69</v>
      </c>
      <c r="O1228" t="s">
        <v>8325</v>
      </c>
      <c r="P1228" t="s">
        <v>8326</v>
      </c>
      <c r="Q1228" s="10">
        <v>40876.169664351852</v>
      </c>
      <c r="R1228" s="10">
        <v>40936.169664351852</v>
      </c>
      <c r="S1228" s="12">
        <f t="shared" si="19"/>
        <v>60</v>
      </c>
    </row>
    <row r="1229" spans="1:19" x14ac:dyDescent="0.3">
      <c r="A1229">
        <v>1604</v>
      </c>
      <c r="B1229" s="14">
        <v>2800</v>
      </c>
      <c r="C1229" s="14">
        <v>3419</v>
      </c>
      <c r="D1229" s="5" t="s">
        <v>8219</v>
      </c>
      <c r="E1229" t="s">
        <v>8224</v>
      </c>
      <c r="F1229" t="s">
        <v>8246</v>
      </c>
      <c r="G1229">
        <v>1332011835</v>
      </c>
      <c r="H1229">
        <v>1328559435</v>
      </c>
      <c r="I1229" t="b">
        <v>0</v>
      </c>
      <c r="J1229">
        <v>70</v>
      </c>
      <c r="K1229" t="b">
        <v>1</v>
      </c>
      <c r="L1229" t="s">
        <v>8276</v>
      </c>
      <c r="M1229" s="4">
        <v>122</v>
      </c>
      <c r="N1229" s="6">
        <v>48.84</v>
      </c>
      <c r="O1229" t="s">
        <v>8325</v>
      </c>
      <c r="P1229" t="s">
        <v>8326</v>
      </c>
      <c r="Q1229" s="10">
        <v>40945.845312500001</v>
      </c>
      <c r="R1229" s="10">
        <v>40985.80364583333</v>
      </c>
      <c r="S1229" s="12">
        <f t="shared" si="19"/>
        <v>40</v>
      </c>
    </row>
    <row r="1230" spans="1:19" x14ac:dyDescent="0.3">
      <c r="A1230">
        <v>1605</v>
      </c>
      <c r="B1230" s="14">
        <v>6000</v>
      </c>
      <c r="C1230" s="14">
        <v>6041.6</v>
      </c>
      <c r="D1230" s="5" t="s">
        <v>8219</v>
      </c>
      <c r="E1230" t="s">
        <v>8224</v>
      </c>
      <c r="F1230" t="s">
        <v>8246</v>
      </c>
      <c r="G1230">
        <v>1312182000</v>
      </c>
      <c r="H1230">
        <v>1311380313</v>
      </c>
      <c r="I1230" t="b">
        <v>0</v>
      </c>
      <c r="J1230">
        <v>44</v>
      </c>
      <c r="K1230" t="b">
        <v>1</v>
      </c>
      <c r="L1230" t="s">
        <v>8276</v>
      </c>
      <c r="M1230" s="4">
        <v>101</v>
      </c>
      <c r="N1230" s="6">
        <v>137.31</v>
      </c>
      <c r="O1230" t="s">
        <v>8325</v>
      </c>
      <c r="P1230" t="s">
        <v>8326</v>
      </c>
      <c r="Q1230" s="10">
        <v>40747.012881944444</v>
      </c>
      <c r="R1230" s="10">
        <v>40756.291666666664</v>
      </c>
      <c r="S1230" s="12">
        <f t="shared" si="19"/>
        <v>9</v>
      </c>
    </row>
    <row r="1231" spans="1:19" x14ac:dyDescent="0.3">
      <c r="A1231">
        <v>1606</v>
      </c>
      <c r="B1231" s="14">
        <v>8000</v>
      </c>
      <c r="C1231" s="14">
        <v>8080.33</v>
      </c>
      <c r="D1231" s="5" t="s">
        <v>8219</v>
      </c>
      <c r="E1231" t="s">
        <v>8224</v>
      </c>
      <c r="F1231" t="s">
        <v>8246</v>
      </c>
      <c r="G1231">
        <v>1300930838</v>
      </c>
      <c r="H1231">
        <v>1293158438</v>
      </c>
      <c r="I1231" t="b">
        <v>0</v>
      </c>
      <c r="J1231">
        <v>92</v>
      </c>
      <c r="K1231" t="b">
        <v>1</v>
      </c>
      <c r="L1231" t="s">
        <v>8276</v>
      </c>
      <c r="M1231" s="4">
        <v>101</v>
      </c>
      <c r="N1231" s="6">
        <v>87.83</v>
      </c>
      <c r="O1231" t="s">
        <v>8325</v>
      </c>
      <c r="P1231" t="s">
        <v>8326</v>
      </c>
      <c r="Q1231" s="10">
        <v>40536.111550925925</v>
      </c>
      <c r="R1231" s="10">
        <v>40626.069884259261</v>
      </c>
      <c r="S1231" s="12">
        <f t="shared" si="19"/>
        <v>90</v>
      </c>
    </row>
    <row r="1232" spans="1:19" x14ac:dyDescent="0.3">
      <c r="A1232">
        <v>1607</v>
      </c>
      <c r="B1232" s="14">
        <v>10000</v>
      </c>
      <c r="C1232" s="14">
        <v>14511</v>
      </c>
      <c r="D1232" s="5" t="s">
        <v>8219</v>
      </c>
      <c r="E1232" t="s">
        <v>8224</v>
      </c>
      <c r="F1232" t="s">
        <v>8246</v>
      </c>
      <c r="G1232">
        <v>1339701851</v>
      </c>
      <c r="H1232">
        <v>1337887451</v>
      </c>
      <c r="I1232" t="b">
        <v>0</v>
      </c>
      <c r="J1232">
        <v>205</v>
      </c>
      <c r="K1232" t="b">
        <v>1</v>
      </c>
      <c r="L1232" t="s">
        <v>8276</v>
      </c>
      <c r="M1232" s="4">
        <v>145</v>
      </c>
      <c r="N1232" s="6">
        <v>70.790000000000006</v>
      </c>
      <c r="O1232" t="s">
        <v>8325</v>
      </c>
      <c r="P1232" t="s">
        <v>8326</v>
      </c>
      <c r="Q1232" s="10">
        <v>41053.80846064815</v>
      </c>
      <c r="R1232" s="10">
        <v>41074.80846064815</v>
      </c>
      <c r="S1232" s="12">
        <f t="shared" si="19"/>
        <v>21</v>
      </c>
    </row>
    <row r="1233" spans="1:19" x14ac:dyDescent="0.3">
      <c r="A1233">
        <v>1608</v>
      </c>
      <c r="B1233" s="14">
        <v>1200</v>
      </c>
      <c r="C1233" s="14">
        <v>1215</v>
      </c>
      <c r="D1233" s="5" t="s">
        <v>8219</v>
      </c>
      <c r="E1233" t="s">
        <v>8224</v>
      </c>
      <c r="F1233" t="s">
        <v>8246</v>
      </c>
      <c r="G1233">
        <v>1388553960</v>
      </c>
      <c r="H1233">
        <v>1385754986</v>
      </c>
      <c r="I1233" t="b">
        <v>0</v>
      </c>
      <c r="J1233">
        <v>23</v>
      </c>
      <c r="K1233" t="b">
        <v>1</v>
      </c>
      <c r="L1233" t="s">
        <v>8276</v>
      </c>
      <c r="M1233" s="4">
        <v>101</v>
      </c>
      <c r="N1233" s="6">
        <v>52.83</v>
      </c>
      <c r="O1233" t="s">
        <v>8325</v>
      </c>
      <c r="P1233" t="s">
        <v>8326</v>
      </c>
      <c r="Q1233" s="10">
        <v>41607.83085648148</v>
      </c>
      <c r="R1233" s="10">
        <v>41640.226388888892</v>
      </c>
      <c r="S1233" s="12">
        <f t="shared" si="19"/>
        <v>32</v>
      </c>
    </row>
    <row r="1234" spans="1:19" x14ac:dyDescent="0.3">
      <c r="A1234">
        <v>1609</v>
      </c>
      <c r="B1234" s="14">
        <v>1500</v>
      </c>
      <c r="C1234" s="14">
        <v>1775</v>
      </c>
      <c r="D1234" s="5" t="s">
        <v>8219</v>
      </c>
      <c r="E1234" t="s">
        <v>8224</v>
      </c>
      <c r="F1234" t="s">
        <v>8246</v>
      </c>
      <c r="G1234">
        <v>1320220800</v>
      </c>
      <c r="H1234">
        <v>1315612909</v>
      </c>
      <c r="I1234" t="b">
        <v>0</v>
      </c>
      <c r="J1234">
        <v>4</v>
      </c>
      <c r="K1234" t="b">
        <v>1</v>
      </c>
      <c r="L1234" t="s">
        <v>8276</v>
      </c>
      <c r="M1234" s="4">
        <v>118</v>
      </c>
      <c r="N1234" s="6">
        <v>443.75</v>
      </c>
      <c r="O1234" t="s">
        <v>8325</v>
      </c>
      <c r="P1234" t="s">
        <v>8326</v>
      </c>
      <c r="Q1234" s="10">
        <v>40796.001261574071</v>
      </c>
      <c r="R1234" s="10">
        <v>40849.333333333336</v>
      </c>
      <c r="S1234" s="12">
        <f t="shared" si="19"/>
        <v>53</v>
      </c>
    </row>
    <row r="1235" spans="1:19" x14ac:dyDescent="0.3">
      <c r="A1235">
        <v>1610</v>
      </c>
      <c r="B1235" s="14">
        <v>2000</v>
      </c>
      <c r="C1235" s="14">
        <v>5437</v>
      </c>
      <c r="D1235" s="5" t="s">
        <v>8219</v>
      </c>
      <c r="E1235" t="s">
        <v>8224</v>
      </c>
      <c r="F1235" t="s">
        <v>8246</v>
      </c>
      <c r="G1235">
        <v>1355609510</v>
      </c>
      <c r="H1235">
        <v>1353017510</v>
      </c>
      <c r="I1235" t="b">
        <v>0</v>
      </c>
      <c r="J1235">
        <v>112</v>
      </c>
      <c r="K1235" t="b">
        <v>1</v>
      </c>
      <c r="L1235" t="s">
        <v>8276</v>
      </c>
      <c r="M1235" s="4">
        <v>272</v>
      </c>
      <c r="N1235" s="6">
        <v>48.54</v>
      </c>
      <c r="O1235" t="s">
        <v>8325</v>
      </c>
      <c r="P1235" t="s">
        <v>8326</v>
      </c>
      <c r="Q1235" s="10">
        <v>41228.924884259257</v>
      </c>
      <c r="R1235" s="10">
        <v>41258.924884259257</v>
      </c>
      <c r="S1235" s="12">
        <f t="shared" si="19"/>
        <v>30</v>
      </c>
    </row>
    <row r="1236" spans="1:19" x14ac:dyDescent="0.3">
      <c r="A1236">
        <v>1611</v>
      </c>
      <c r="B1236" s="14">
        <v>800</v>
      </c>
      <c r="C1236" s="14">
        <v>1001</v>
      </c>
      <c r="D1236" s="5" t="s">
        <v>8219</v>
      </c>
      <c r="E1236" t="s">
        <v>8224</v>
      </c>
      <c r="F1236" t="s">
        <v>8246</v>
      </c>
      <c r="G1236">
        <v>1370390432</v>
      </c>
      <c r="H1236">
        <v>1368576032</v>
      </c>
      <c r="I1236" t="b">
        <v>0</v>
      </c>
      <c r="J1236">
        <v>27</v>
      </c>
      <c r="K1236" t="b">
        <v>1</v>
      </c>
      <c r="L1236" t="s">
        <v>8276</v>
      </c>
      <c r="M1236" s="4">
        <v>125</v>
      </c>
      <c r="N1236" s="6">
        <v>37.07</v>
      </c>
      <c r="O1236" t="s">
        <v>8325</v>
      </c>
      <c r="P1236" t="s">
        <v>8326</v>
      </c>
      <c r="Q1236" s="10">
        <v>41409.00037037037</v>
      </c>
      <c r="R1236" s="10">
        <v>41430.00037037037</v>
      </c>
      <c r="S1236" s="12">
        <f t="shared" si="19"/>
        <v>21</v>
      </c>
    </row>
    <row r="1237" spans="1:19" x14ac:dyDescent="0.3">
      <c r="A1237">
        <v>1612</v>
      </c>
      <c r="B1237" s="14">
        <v>500</v>
      </c>
      <c r="C1237" s="14">
        <v>550</v>
      </c>
      <c r="D1237" s="5" t="s">
        <v>8219</v>
      </c>
      <c r="E1237" t="s">
        <v>8224</v>
      </c>
      <c r="F1237" t="s">
        <v>8246</v>
      </c>
      <c r="G1237">
        <v>1357160384</v>
      </c>
      <c r="H1237">
        <v>1354568384</v>
      </c>
      <c r="I1237" t="b">
        <v>0</v>
      </c>
      <c r="J1237">
        <v>11</v>
      </c>
      <c r="K1237" t="b">
        <v>1</v>
      </c>
      <c r="L1237" t="s">
        <v>8276</v>
      </c>
      <c r="M1237" s="4">
        <v>110</v>
      </c>
      <c r="N1237" s="6">
        <v>50</v>
      </c>
      <c r="O1237" t="s">
        <v>8325</v>
      </c>
      <c r="P1237" t="s">
        <v>8326</v>
      </c>
      <c r="Q1237" s="10">
        <v>41246.874814814815</v>
      </c>
      <c r="R1237" s="10">
        <v>41276.874814814815</v>
      </c>
      <c r="S1237" s="12">
        <f t="shared" si="19"/>
        <v>30</v>
      </c>
    </row>
    <row r="1238" spans="1:19" x14ac:dyDescent="0.3">
      <c r="A1238">
        <v>1613</v>
      </c>
      <c r="B1238" s="14">
        <v>1000</v>
      </c>
      <c r="C1238" s="14">
        <v>1015</v>
      </c>
      <c r="D1238" s="5" t="s">
        <v>8219</v>
      </c>
      <c r="E1238" t="s">
        <v>8224</v>
      </c>
      <c r="F1238" t="s">
        <v>8246</v>
      </c>
      <c r="G1238">
        <v>1342921202</v>
      </c>
      <c r="H1238">
        <v>1340329202</v>
      </c>
      <c r="I1238" t="b">
        <v>0</v>
      </c>
      <c r="J1238">
        <v>26</v>
      </c>
      <c r="K1238" t="b">
        <v>1</v>
      </c>
      <c r="L1238" t="s">
        <v>8276</v>
      </c>
      <c r="M1238" s="4">
        <v>102</v>
      </c>
      <c r="N1238" s="6">
        <v>39.04</v>
      </c>
      <c r="O1238" t="s">
        <v>8325</v>
      </c>
      <c r="P1238" t="s">
        <v>8326</v>
      </c>
      <c r="Q1238" s="10">
        <v>41082.069467592592</v>
      </c>
      <c r="R1238" s="10">
        <v>41112.069467592592</v>
      </c>
      <c r="S1238" s="12">
        <f t="shared" si="19"/>
        <v>30</v>
      </c>
    </row>
    <row r="1239" spans="1:19" x14ac:dyDescent="0.3">
      <c r="A1239">
        <v>1614</v>
      </c>
      <c r="B1239" s="14">
        <v>5000</v>
      </c>
      <c r="C1239" s="14">
        <v>5135</v>
      </c>
      <c r="D1239" s="5" t="s">
        <v>8219</v>
      </c>
      <c r="E1239" t="s">
        <v>8224</v>
      </c>
      <c r="F1239" t="s">
        <v>8246</v>
      </c>
      <c r="G1239">
        <v>1407085200</v>
      </c>
      <c r="H1239">
        <v>1401924769</v>
      </c>
      <c r="I1239" t="b">
        <v>0</v>
      </c>
      <c r="J1239">
        <v>77</v>
      </c>
      <c r="K1239" t="b">
        <v>1</v>
      </c>
      <c r="L1239" t="s">
        <v>8276</v>
      </c>
      <c r="M1239" s="4">
        <v>103</v>
      </c>
      <c r="N1239" s="6">
        <v>66.69</v>
      </c>
      <c r="O1239" t="s">
        <v>8325</v>
      </c>
      <c r="P1239" t="s">
        <v>8326</v>
      </c>
      <c r="Q1239" s="10">
        <v>41794.981122685182</v>
      </c>
      <c r="R1239" s="10">
        <v>41854.708333333336</v>
      </c>
      <c r="S1239" s="12">
        <f t="shared" si="19"/>
        <v>60</v>
      </c>
    </row>
    <row r="1240" spans="1:19" x14ac:dyDescent="0.3">
      <c r="A1240">
        <v>1615</v>
      </c>
      <c r="B1240" s="14">
        <v>8000</v>
      </c>
      <c r="C1240" s="14">
        <v>9130</v>
      </c>
      <c r="D1240" s="5" t="s">
        <v>8219</v>
      </c>
      <c r="E1240" t="s">
        <v>8224</v>
      </c>
      <c r="F1240" t="s">
        <v>8246</v>
      </c>
      <c r="G1240">
        <v>1323742396</v>
      </c>
      <c r="H1240">
        <v>1319850796</v>
      </c>
      <c r="I1240" t="b">
        <v>0</v>
      </c>
      <c r="J1240">
        <v>136</v>
      </c>
      <c r="K1240" t="b">
        <v>1</v>
      </c>
      <c r="L1240" t="s">
        <v>8276</v>
      </c>
      <c r="M1240" s="4">
        <v>114</v>
      </c>
      <c r="N1240" s="6">
        <v>67.13</v>
      </c>
      <c r="O1240" t="s">
        <v>8325</v>
      </c>
      <c r="P1240" t="s">
        <v>8326</v>
      </c>
      <c r="Q1240" s="10">
        <v>40845.050879629627</v>
      </c>
      <c r="R1240" s="10">
        <v>40890.092546296299</v>
      </c>
      <c r="S1240" s="12">
        <f t="shared" si="19"/>
        <v>45</v>
      </c>
    </row>
    <row r="1241" spans="1:19" x14ac:dyDescent="0.3">
      <c r="A1241">
        <v>1616</v>
      </c>
      <c r="B1241" s="14">
        <v>10000</v>
      </c>
      <c r="C1241" s="14">
        <v>10420</v>
      </c>
      <c r="D1241" s="5" t="s">
        <v>8219</v>
      </c>
      <c r="E1241" t="s">
        <v>8224</v>
      </c>
      <c r="F1241" t="s">
        <v>8246</v>
      </c>
      <c r="G1241">
        <v>1353621600</v>
      </c>
      <c r="H1241">
        <v>1350061821</v>
      </c>
      <c r="I1241" t="b">
        <v>0</v>
      </c>
      <c r="J1241">
        <v>157</v>
      </c>
      <c r="K1241" t="b">
        <v>1</v>
      </c>
      <c r="L1241" t="s">
        <v>8276</v>
      </c>
      <c r="M1241" s="4">
        <v>104</v>
      </c>
      <c r="N1241" s="6">
        <v>66.37</v>
      </c>
      <c r="O1241" t="s">
        <v>8325</v>
      </c>
      <c r="P1241" t="s">
        <v>8326</v>
      </c>
      <c r="Q1241" s="10">
        <v>41194.715520833335</v>
      </c>
      <c r="R1241" s="10">
        <v>41235.916666666664</v>
      </c>
      <c r="S1241" s="12">
        <f t="shared" si="19"/>
        <v>41</v>
      </c>
    </row>
    <row r="1242" spans="1:19" x14ac:dyDescent="0.3">
      <c r="A1242">
        <v>1617</v>
      </c>
      <c r="B1242" s="14">
        <v>7000</v>
      </c>
      <c r="C1242" s="14">
        <v>10210</v>
      </c>
      <c r="D1242" s="5" t="s">
        <v>8219</v>
      </c>
      <c r="E1242" t="s">
        <v>8224</v>
      </c>
      <c r="F1242" t="s">
        <v>8246</v>
      </c>
      <c r="G1242">
        <v>1383332400</v>
      </c>
      <c r="H1242">
        <v>1380470188</v>
      </c>
      <c r="I1242" t="b">
        <v>0</v>
      </c>
      <c r="J1242">
        <v>158</v>
      </c>
      <c r="K1242" t="b">
        <v>1</v>
      </c>
      <c r="L1242" t="s">
        <v>8276</v>
      </c>
      <c r="M1242" s="4">
        <v>146</v>
      </c>
      <c r="N1242" s="6">
        <v>64.62</v>
      </c>
      <c r="O1242" t="s">
        <v>8325</v>
      </c>
      <c r="P1242" t="s">
        <v>8326</v>
      </c>
      <c r="Q1242" s="10">
        <v>41546.664212962962</v>
      </c>
      <c r="R1242" s="10">
        <v>41579.791666666664</v>
      </c>
      <c r="S1242" s="12">
        <f t="shared" si="19"/>
        <v>33</v>
      </c>
    </row>
    <row r="1243" spans="1:19" x14ac:dyDescent="0.3">
      <c r="A1243">
        <v>1618</v>
      </c>
      <c r="B1243" s="14">
        <v>1500</v>
      </c>
      <c r="C1243" s="14">
        <v>1576</v>
      </c>
      <c r="D1243" s="5" t="s">
        <v>8219</v>
      </c>
      <c r="E1243" t="s">
        <v>8224</v>
      </c>
      <c r="F1243" t="s">
        <v>8246</v>
      </c>
      <c r="G1243">
        <v>1362757335</v>
      </c>
      <c r="H1243">
        <v>1359301335</v>
      </c>
      <c r="I1243" t="b">
        <v>0</v>
      </c>
      <c r="J1243">
        <v>27</v>
      </c>
      <c r="K1243" t="b">
        <v>1</v>
      </c>
      <c r="L1243" t="s">
        <v>8276</v>
      </c>
      <c r="M1243" s="4">
        <v>105</v>
      </c>
      <c r="N1243" s="6">
        <v>58.37</v>
      </c>
      <c r="O1243" t="s">
        <v>8325</v>
      </c>
      <c r="P1243" t="s">
        <v>8326</v>
      </c>
      <c r="Q1243" s="10">
        <v>41301.654340277775</v>
      </c>
      <c r="R1243" s="10">
        <v>41341.654340277775</v>
      </c>
      <c r="S1243" s="12">
        <f t="shared" si="19"/>
        <v>40</v>
      </c>
    </row>
    <row r="1244" spans="1:19" x14ac:dyDescent="0.3">
      <c r="A1244">
        <v>1619</v>
      </c>
      <c r="B1244" s="14">
        <v>1500</v>
      </c>
      <c r="C1244" s="14">
        <v>2000</v>
      </c>
      <c r="D1244" s="5" t="s">
        <v>8219</v>
      </c>
      <c r="E1244" t="s">
        <v>8224</v>
      </c>
      <c r="F1244" t="s">
        <v>8246</v>
      </c>
      <c r="G1244">
        <v>1410755286</v>
      </c>
      <c r="H1244">
        <v>1408940886</v>
      </c>
      <c r="I1244" t="b">
        <v>0</v>
      </c>
      <c r="J1244">
        <v>23</v>
      </c>
      <c r="K1244" t="b">
        <v>1</v>
      </c>
      <c r="L1244" t="s">
        <v>8276</v>
      </c>
      <c r="M1244" s="4">
        <v>133</v>
      </c>
      <c r="N1244" s="6">
        <v>86.96</v>
      </c>
      <c r="O1244" t="s">
        <v>8325</v>
      </c>
      <c r="P1244" t="s">
        <v>8326</v>
      </c>
      <c r="Q1244" s="10">
        <v>41876.18618055556</v>
      </c>
      <c r="R1244" s="10">
        <v>41897.18618055556</v>
      </c>
      <c r="S1244" s="12">
        <f t="shared" si="19"/>
        <v>21</v>
      </c>
    </row>
    <row r="1245" spans="1:19" x14ac:dyDescent="0.3">
      <c r="A1245">
        <v>1620</v>
      </c>
      <c r="B1245" s="14">
        <v>1000</v>
      </c>
      <c r="C1245" s="14">
        <v>1130</v>
      </c>
      <c r="D1245" s="5" t="s">
        <v>8219</v>
      </c>
      <c r="E1245" t="s">
        <v>8224</v>
      </c>
      <c r="F1245" t="s">
        <v>8246</v>
      </c>
      <c r="G1245">
        <v>1361606940</v>
      </c>
      <c r="H1245">
        <v>1361002140</v>
      </c>
      <c r="I1245" t="b">
        <v>0</v>
      </c>
      <c r="J1245">
        <v>17</v>
      </c>
      <c r="K1245" t="b">
        <v>1</v>
      </c>
      <c r="L1245" t="s">
        <v>8276</v>
      </c>
      <c r="M1245" s="4">
        <v>113</v>
      </c>
      <c r="N1245" s="6">
        <v>66.47</v>
      </c>
      <c r="O1245" t="s">
        <v>8325</v>
      </c>
      <c r="P1245" t="s">
        <v>8326</v>
      </c>
      <c r="Q1245" s="10">
        <v>41321.339583333334</v>
      </c>
      <c r="R1245" s="10">
        <v>41328.339583333334</v>
      </c>
      <c r="S1245" s="12">
        <f t="shared" si="19"/>
        <v>7</v>
      </c>
    </row>
    <row r="1246" spans="1:19" x14ac:dyDescent="0.3">
      <c r="A1246">
        <v>1621</v>
      </c>
      <c r="B1246" s="14">
        <v>5000</v>
      </c>
      <c r="C1246" s="14">
        <v>6060</v>
      </c>
      <c r="D1246" s="5" t="s">
        <v>8219</v>
      </c>
      <c r="E1246" t="s">
        <v>8224</v>
      </c>
      <c r="F1246" t="s">
        <v>8246</v>
      </c>
      <c r="G1246">
        <v>1338177540</v>
      </c>
      <c r="H1246">
        <v>1333550015</v>
      </c>
      <c r="I1246" t="b">
        <v>0</v>
      </c>
      <c r="J1246">
        <v>37</v>
      </c>
      <c r="K1246" t="b">
        <v>1</v>
      </c>
      <c r="L1246" t="s">
        <v>8276</v>
      </c>
      <c r="M1246" s="4">
        <v>121</v>
      </c>
      <c r="N1246" s="6">
        <v>163.78</v>
      </c>
      <c r="O1246" t="s">
        <v>8325</v>
      </c>
      <c r="P1246" t="s">
        <v>8326</v>
      </c>
      <c r="Q1246" s="10">
        <v>41003.60665509259</v>
      </c>
      <c r="R1246" s="10">
        <v>41057.165972222225</v>
      </c>
      <c r="S1246" s="12">
        <f t="shared" si="19"/>
        <v>54</v>
      </c>
    </row>
    <row r="1247" spans="1:19" x14ac:dyDescent="0.3">
      <c r="A1247">
        <v>1622</v>
      </c>
      <c r="B1247" s="14">
        <v>6900</v>
      </c>
      <c r="C1247" s="14">
        <v>7019</v>
      </c>
      <c r="D1247" s="5" t="s">
        <v>8219</v>
      </c>
      <c r="E1247" t="s">
        <v>8224</v>
      </c>
      <c r="F1247" t="s">
        <v>8246</v>
      </c>
      <c r="G1247">
        <v>1418803140</v>
      </c>
      <c r="H1247">
        <v>1415343874</v>
      </c>
      <c r="I1247" t="b">
        <v>0</v>
      </c>
      <c r="J1247">
        <v>65</v>
      </c>
      <c r="K1247" t="b">
        <v>1</v>
      </c>
      <c r="L1247" t="s">
        <v>8276</v>
      </c>
      <c r="M1247" s="4">
        <v>102</v>
      </c>
      <c r="N1247" s="6">
        <v>107.98</v>
      </c>
      <c r="O1247" t="s">
        <v>8325</v>
      </c>
      <c r="P1247" t="s">
        <v>8326</v>
      </c>
      <c r="Q1247" s="10">
        <v>41950.29483796296</v>
      </c>
      <c r="R1247" s="10">
        <v>41990.332638888889</v>
      </c>
      <c r="S1247" s="12">
        <f t="shared" si="19"/>
        <v>40</v>
      </c>
    </row>
    <row r="1248" spans="1:19" x14ac:dyDescent="0.3">
      <c r="A1248">
        <v>1624</v>
      </c>
      <c r="B1248" s="14">
        <v>1000</v>
      </c>
      <c r="C1248" s="14">
        <v>1180</v>
      </c>
      <c r="D1248" s="5" t="s">
        <v>8219</v>
      </c>
      <c r="E1248" t="s">
        <v>8224</v>
      </c>
      <c r="F1248" t="s">
        <v>8246</v>
      </c>
      <c r="G1248">
        <v>1357721335</v>
      </c>
      <c r="H1248">
        <v>1354265335</v>
      </c>
      <c r="I1248" t="b">
        <v>0</v>
      </c>
      <c r="J1248">
        <v>25</v>
      </c>
      <c r="K1248" t="b">
        <v>1</v>
      </c>
      <c r="L1248" t="s">
        <v>8276</v>
      </c>
      <c r="M1248" s="4">
        <v>118</v>
      </c>
      <c r="N1248" s="6">
        <v>47.2</v>
      </c>
      <c r="O1248" t="s">
        <v>8325</v>
      </c>
      <c r="P1248" t="s">
        <v>8326</v>
      </c>
      <c r="Q1248" s="10">
        <v>41243.367303240739</v>
      </c>
      <c r="R1248" s="10">
        <v>41283.367303240739</v>
      </c>
      <c r="S1248" s="12">
        <f t="shared" si="19"/>
        <v>40</v>
      </c>
    </row>
    <row r="1249" spans="1:19" x14ac:dyDescent="0.3">
      <c r="A1249">
        <v>1625</v>
      </c>
      <c r="B1249" s="14">
        <v>7500</v>
      </c>
      <c r="C1249" s="14">
        <v>11650</v>
      </c>
      <c r="D1249" s="5" t="s">
        <v>8219</v>
      </c>
      <c r="E1249" t="s">
        <v>8224</v>
      </c>
      <c r="F1249" t="s">
        <v>8246</v>
      </c>
      <c r="G1249">
        <v>1347382053</v>
      </c>
      <c r="H1249">
        <v>1344962853</v>
      </c>
      <c r="I1249" t="b">
        <v>0</v>
      </c>
      <c r="J1249">
        <v>104</v>
      </c>
      <c r="K1249" t="b">
        <v>1</v>
      </c>
      <c r="L1249" t="s">
        <v>8276</v>
      </c>
      <c r="M1249" s="4">
        <v>155</v>
      </c>
      <c r="N1249" s="6">
        <v>112.02</v>
      </c>
      <c r="O1249" t="s">
        <v>8325</v>
      </c>
      <c r="P1249" t="s">
        <v>8326</v>
      </c>
      <c r="Q1249" s="10">
        <v>41135.699687500004</v>
      </c>
      <c r="R1249" s="10">
        <v>41163.699687500004</v>
      </c>
      <c r="S1249" s="12">
        <f t="shared" si="19"/>
        <v>28</v>
      </c>
    </row>
    <row r="1250" spans="1:19" x14ac:dyDescent="0.3">
      <c r="A1250">
        <v>1626</v>
      </c>
      <c r="B1250" s="14">
        <v>8000</v>
      </c>
      <c r="C1250" s="14">
        <v>8095</v>
      </c>
      <c r="D1250" s="5" t="s">
        <v>8219</v>
      </c>
      <c r="E1250" t="s">
        <v>8224</v>
      </c>
      <c r="F1250" t="s">
        <v>8246</v>
      </c>
      <c r="G1250">
        <v>1385932867</v>
      </c>
      <c r="H1250">
        <v>1383337267</v>
      </c>
      <c r="I1250" t="b">
        <v>0</v>
      </c>
      <c r="J1250">
        <v>108</v>
      </c>
      <c r="K1250" t="b">
        <v>1</v>
      </c>
      <c r="L1250" t="s">
        <v>8276</v>
      </c>
      <c r="M1250" s="4">
        <v>101</v>
      </c>
      <c r="N1250" s="6">
        <v>74.95</v>
      </c>
      <c r="O1250" t="s">
        <v>8325</v>
      </c>
      <c r="P1250" t="s">
        <v>8326</v>
      </c>
      <c r="Q1250" s="10">
        <v>41579.847997685189</v>
      </c>
      <c r="R1250" s="10">
        <v>41609.889664351853</v>
      </c>
      <c r="S1250" s="12">
        <f t="shared" si="19"/>
        <v>30</v>
      </c>
    </row>
    <row r="1251" spans="1:19" x14ac:dyDescent="0.3">
      <c r="A1251">
        <v>1627</v>
      </c>
      <c r="B1251" s="14">
        <v>2000</v>
      </c>
      <c r="C1251" s="14">
        <v>2340</v>
      </c>
      <c r="D1251" s="5" t="s">
        <v>8219</v>
      </c>
      <c r="E1251" t="s">
        <v>8224</v>
      </c>
      <c r="F1251" t="s">
        <v>8246</v>
      </c>
      <c r="G1251">
        <v>1353905940</v>
      </c>
      <c r="H1251">
        <v>1351011489</v>
      </c>
      <c r="I1251" t="b">
        <v>0</v>
      </c>
      <c r="J1251">
        <v>38</v>
      </c>
      <c r="K1251" t="b">
        <v>1</v>
      </c>
      <c r="L1251" t="s">
        <v>8276</v>
      </c>
      <c r="M1251" s="4">
        <v>117</v>
      </c>
      <c r="N1251" s="6">
        <v>61.58</v>
      </c>
      <c r="O1251" t="s">
        <v>8325</v>
      </c>
      <c r="P1251" t="s">
        <v>8326</v>
      </c>
      <c r="Q1251" s="10">
        <v>41205.707048611112</v>
      </c>
      <c r="R1251" s="10">
        <v>41239.207638888889</v>
      </c>
      <c r="S1251" s="12">
        <f t="shared" si="19"/>
        <v>34</v>
      </c>
    </row>
    <row r="1252" spans="1:19" x14ac:dyDescent="0.3">
      <c r="A1252">
        <v>1628</v>
      </c>
      <c r="B1252" s="14">
        <v>4000</v>
      </c>
      <c r="C1252" s="14">
        <v>4037</v>
      </c>
      <c r="D1252" s="5" t="s">
        <v>8219</v>
      </c>
      <c r="E1252" t="s">
        <v>8224</v>
      </c>
      <c r="F1252" t="s">
        <v>8246</v>
      </c>
      <c r="G1252">
        <v>1403026882</v>
      </c>
      <c r="H1252">
        <v>1400175682</v>
      </c>
      <c r="I1252" t="b">
        <v>0</v>
      </c>
      <c r="J1252">
        <v>88</v>
      </c>
      <c r="K1252" t="b">
        <v>1</v>
      </c>
      <c r="L1252" t="s">
        <v>8276</v>
      </c>
      <c r="M1252" s="4">
        <v>101</v>
      </c>
      <c r="N1252" s="6">
        <v>45.88</v>
      </c>
      <c r="O1252" t="s">
        <v>8325</v>
      </c>
      <c r="P1252" t="s">
        <v>8326</v>
      </c>
      <c r="Q1252" s="10">
        <v>41774.737060185187</v>
      </c>
      <c r="R1252" s="10">
        <v>41807.737060185187</v>
      </c>
      <c r="S1252" s="12">
        <f t="shared" si="19"/>
        <v>33</v>
      </c>
    </row>
    <row r="1253" spans="1:19" x14ac:dyDescent="0.3">
      <c r="A1253">
        <v>1629</v>
      </c>
      <c r="B1253" s="14">
        <v>6000</v>
      </c>
      <c r="C1253" s="14">
        <v>6220</v>
      </c>
      <c r="D1253" s="5" t="s">
        <v>8219</v>
      </c>
      <c r="E1253" t="s">
        <v>8224</v>
      </c>
      <c r="F1253" t="s">
        <v>8246</v>
      </c>
      <c r="G1253">
        <v>1392929333</v>
      </c>
      <c r="H1253">
        <v>1389041333</v>
      </c>
      <c r="I1253" t="b">
        <v>0</v>
      </c>
      <c r="J1253">
        <v>82</v>
      </c>
      <c r="K1253" t="b">
        <v>1</v>
      </c>
      <c r="L1253" t="s">
        <v>8276</v>
      </c>
      <c r="M1253" s="4">
        <v>104</v>
      </c>
      <c r="N1253" s="6">
        <v>75.849999999999994</v>
      </c>
      <c r="O1253" t="s">
        <v>8325</v>
      </c>
      <c r="P1253" t="s">
        <v>8326</v>
      </c>
      <c r="Q1253" s="10">
        <v>41645.867280092592</v>
      </c>
      <c r="R1253" s="10">
        <v>41690.867280092592</v>
      </c>
      <c r="S1253" s="12">
        <f t="shared" si="19"/>
        <v>45</v>
      </c>
    </row>
    <row r="1254" spans="1:19" x14ac:dyDescent="0.3">
      <c r="A1254">
        <v>1630</v>
      </c>
      <c r="B1254" s="14">
        <v>4000</v>
      </c>
      <c r="C1254" s="14">
        <v>10610</v>
      </c>
      <c r="D1254" s="5" t="s">
        <v>8219</v>
      </c>
      <c r="E1254" t="s">
        <v>8224</v>
      </c>
      <c r="F1254" t="s">
        <v>8246</v>
      </c>
      <c r="G1254">
        <v>1330671540</v>
      </c>
      <c r="H1254">
        <v>1328040375</v>
      </c>
      <c r="I1254" t="b">
        <v>0</v>
      </c>
      <c r="J1254">
        <v>126</v>
      </c>
      <c r="K1254" t="b">
        <v>1</v>
      </c>
      <c r="L1254" t="s">
        <v>8276</v>
      </c>
      <c r="M1254" s="4">
        <v>265</v>
      </c>
      <c r="N1254" s="6">
        <v>84.21</v>
      </c>
      <c r="O1254" t="s">
        <v>8325</v>
      </c>
      <c r="P1254" t="s">
        <v>8326</v>
      </c>
      <c r="Q1254" s="10">
        <v>40939.837673611109</v>
      </c>
      <c r="R1254" s="10">
        <v>40970.290972222225</v>
      </c>
      <c r="S1254" s="12">
        <f t="shared" si="19"/>
        <v>30</v>
      </c>
    </row>
    <row r="1255" spans="1:19" x14ac:dyDescent="0.3">
      <c r="A1255">
        <v>1631</v>
      </c>
      <c r="B1255" s="14">
        <v>10000</v>
      </c>
      <c r="C1255" s="14">
        <v>15591</v>
      </c>
      <c r="D1255" s="5" t="s">
        <v>8219</v>
      </c>
      <c r="E1255" t="s">
        <v>8224</v>
      </c>
      <c r="F1255" t="s">
        <v>8246</v>
      </c>
      <c r="G1255">
        <v>1350074261</v>
      </c>
      <c r="H1255">
        <v>1347482261</v>
      </c>
      <c r="I1255" t="b">
        <v>0</v>
      </c>
      <c r="J1255">
        <v>133</v>
      </c>
      <c r="K1255" t="b">
        <v>1</v>
      </c>
      <c r="L1255" t="s">
        <v>8276</v>
      </c>
      <c r="M1255" s="4">
        <v>156</v>
      </c>
      <c r="N1255" s="6">
        <v>117.23</v>
      </c>
      <c r="O1255" t="s">
        <v>8325</v>
      </c>
      <c r="P1255" t="s">
        <v>8326</v>
      </c>
      <c r="Q1255" s="10">
        <v>41164.859502314815</v>
      </c>
      <c r="R1255" s="10">
        <v>41194.859502314815</v>
      </c>
      <c r="S1255" s="12">
        <f t="shared" si="19"/>
        <v>30</v>
      </c>
    </row>
    <row r="1256" spans="1:19" x14ac:dyDescent="0.3">
      <c r="A1256">
        <v>1632</v>
      </c>
      <c r="B1256" s="14">
        <v>4000</v>
      </c>
      <c r="C1256" s="14">
        <v>4065</v>
      </c>
      <c r="D1256" s="5" t="s">
        <v>8219</v>
      </c>
      <c r="E1256" t="s">
        <v>8224</v>
      </c>
      <c r="F1256" t="s">
        <v>8246</v>
      </c>
      <c r="G1256">
        <v>1316851854</v>
      </c>
      <c r="H1256">
        <v>1311667854</v>
      </c>
      <c r="I1256" t="b">
        <v>0</v>
      </c>
      <c r="J1256">
        <v>47</v>
      </c>
      <c r="K1256" t="b">
        <v>1</v>
      </c>
      <c r="L1256" t="s">
        <v>8276</v>
      </c>
      <c r="M1256" s="4">
        <v>102</v>
      </c>
      <c r="N1256" s="6">
        <v>86.49</v>
      </c>
      <c r="O1256" t="s">
        <v>8325</v>
      </c>
      <c r="P1256" t="s">
        <v>8326</v>
      </c>
      <c r="Q1256" s="10">
        <v>40750.340902777774</v>
      </c>
      <c r="R1256" s="10">
        <v>40810.340902777774</v>
      </c>
      <c r="S1256" s="12">
        <f t="shared" si="19"/>
        <v>60</v>
      </c>
    </row>
    <row r="1257" spans="1:19" x14ac:dyDescent="0.3">
      <c r="A1257">
        <v>1633</v>
      </c>
      <c r="B1257" s="14">
        <v>10000</v>
      </c>
      <c r="C1257" s="14">
        <v>10000</v>
      </c>
      <c r="D1257" s="5" t="s">
        <v>8219</v>
      </c>
      <c r="E1257" t="s">
        <v>8224</v>
      </c>
      <c r="F1257" t="s">
        <v>8246</v>
      </c>
      <c r="G1257">
        <v>1326690000</v>
      </c>
      <c r="H1257">
        <v>1324329156</v>
      </c>
      <c r="I1257" t="b">
        <v>0</v>
      </c>
      <c r="J1257">
        <v>58</v>
      </c>
      <c r="K1257" t="b">
        <v>1</v>
      </c>
      <c r="L1257" t="s">
        <v>8276</v>
      </c>
      <c r="M1257" s="4">
        <v>100</v>
      </c>
      <c r="N1257" s="6">
        <v>172.41</v>
      </c>
      <c r="O1257" t="s">
        <v>8325</v>
      </c>
      <c r="P1257" t="s">
        <v>8326</v>
      </c>
      <c r="Q1257" s="10">
        <v>40896.883750000001</v>
      </c>
      <c r="R1257" s="10">
        <v>40924.208333333336</v>
      </c>
      <c r="S1257" s="12">
        <f t="shared" si="19"/>
        <v>27</v>
      </c>
    </row>
    <row r="1258" spans="1:19" x14ac:dyDescent="0.3">
      <c r="A1258">
        <v>1634</v>
      </c>
      <c r="B1258" s="14">
        <v>2000</v>
      </c>
      <c r="C1258" s="14">
        <v>2010</v>
      </c>
      <c r="D1258" s="5" t="s">
        <v>8219</v>
      </c>
      <c r="E1258" t="s">
        <v>8224</v>
      </c>
      <c r="F1258" t="s">
        <v>8246</v>
      </c>
      <c r="G1258">
        <v>1306994340</v>
      </c>
      <c r="H1258">
        <v>1303706001</v>
      </c>
      <c r="I1258" t="b">
        <v>0</v>
      </c>
      <c r="J1258">
        <v>32</v>
      </c>
      <c r="K1258" t="b">
        <v>1</v>
      </c>
      <c r="L1258" t="s">
        <v>8276</v>
      </c>
      <c r="M1258" s="4">
        <v>101</v>
      </c>
      <c r="N1258" s="6">
        <v>62.81</v>
      </c>
      <c r="O1258" t="s">
        <v>8325</v>
      </c>
      <c r="P1258" t="s">
        <v>8326</v>
      </c>
      <c r="Q1258" s="10">
        <v>40658.189826388887</v>
      </c>
      <c r="R1258" s="10">
        <v>40696.249305555553</v>
      </c>
      <c r="S1258" s="12">
        <f t="shared" si="19"/>
        <v>38</v>
      </c>
    </row>
    <row r="1259" spans="1:19" x14ac:dyDescent="0.3">
      <c r="A1259">
        <v>1635</v>
      </c>
      <c r="B1259" s="14">
        <v>2000</v>
      </c>
      <c r="C1259" s="14">
        <v>2506</v>
      </c>
      <c r="D1259" s="5" t="s">
        <v>8219</v>
      </c>
      <c r="E1259" t="s">
        <v>8224</v>
      </c>
      <c r="F1259" t="s">
        <v>8246</v>
      </c>
      <c r="G1259">
        <v>1468270261</v>
      </c>
      <c r="H1259">
        <v>1463086261</v>
      </c>
      <c r="I1259" t="b">
        <v>0</v>
      </c>
      <c r="J1259">
        <v>37</v>
      </c>
      <c r="K1259" t="b">
        <v>1</v>
      </c>
      <c r="L1259" t="s">
        <v>8276</v>
      </c>
      <c r="M1259" s="4">
        <v>125</v>
      </c>
      <c r="N1259" s="6">
        <v>67.73</v>
      </c>
      <c r="O1259" t="s">
        <v>8325</v>
      </c>
      <c r="P1259" t="s">
        <v>8326</v>
      </c>
      <c r="Q1259" s="10">
        <v>42502.868761574078</v>
      </c>
      <c r="R1259" s="10">
        <v>42562.868761574078</v>
      </c>
      <c r="S1259" s="12">
        <f t="shared" si="19"/>
        <v>60</v>
      </c>
    </row>
    <row r="1260" spans="1:19" x14ac:dyDescent="0.3">
      <c r="A1260">
        <v>1636</v>
      </c>
      <c r="B1260" s="14">
        <v>4500</v>
      </c>
      <c r="C1260" s="14">
        <v>4660</v>
      </c>
      <c r="D1260" s="5" t="s">
        <v>8219</v>
      </c>
      <c r="E1260" t="s">
        <v>8224</v>
      </c>
      <c r="F1260" t="s">
        <v>8246</v>
      </c>
      <c r="G1260">
        <v>1307851200</v>
      </c>
      <c r="H1260">
        <v>1304129088</v>
      </c>
      <c r="I1260" t="b">
        <v>0</v>
      </c>
      <c r="J1260">
        <v>87</v>
      </c>
      <c r="K1260" t="b">
        <v>1</v>
      </c>
      <c r="L1260" t="s">
        <v>8276</v>
      </c>
      <c r="M1260" s="4">
        <v>104</v>
      </c>
      <c r="N1260" s="6">
        <v>53.56</v>
      </c>
      <c r="O1260" t="s">
        <v>8325</v>
      </c>
      <c r="P1260" t="s">
        <v>8326</v>
      </c>
      <c r="Q1260" s="10">
        <v>40663.08666666667</v>
      </c>
      <c r="R1260" s="10">
        <v>40706.166666666664</v>
      </c>
      <c r="S1260" s="12">
        <f t="shared" si="19"/>
        <v>43</v>
      </c>
    </row>
    <row r="1261" spans="1:19" x14ac:dyDescent="0.3">
      <c r="A1261">
        <v>1637</v>
      </c>
      <c r="B1261" s="14">
        <v>500</v>
      </c>
      <c r="C1261" s="14">
        <v>519</v>
      </c>
      <c r="D1261" s="5" t="s">
        <v>8219</v>
      </c>
      <c r="E1261" t="s">
        <v>8224</v>
      </c>
      <c r="F1261" t="s">
        <v>8246</v>
      </c>
      <c r="G1261">
        <v>1262302740</v>
      </c>
      <c r="H1261">
        <v>1257444140</v>
      </c>
      <c r="I1261" t="b">
        <v>0</v>
      </c>
      <c r="J1261">
        <v>15</v>
      </c>
      <c r="K1261" t="b">
        <v>1</v>
      </c>
      <c r="L1261" t="s">
        <v>8276</v>
      </c>
      <c r="M1261" s="4">
        <v>104</v>
      </c>
      <c r="N1261" s="6">
        <v>34.6</v>
      </c>
      <c r="O1261" t="s">
        <v>8325</v>
      </c>
      <c r="P1261" t="s">
        <v>8326</v>
      </c>
      <c r="Q1261" s="10">
        <v>40122.751620370371</v>
      </c>
      <c r="R1261" s="10">
        <v>40178.98541666667</v>
      </c>
      <c r="S1261" s="12">
        <f t="shared" si="19"/>
        <v>56</v>
      </c>
    </row>
    <row r="1262" spans="1:19" x14ac:dyDescent="0.3">
      <c r="A1262">
        <v>1638</v>
      </c>
      <c r="B1262" s="14">
        <v>1000</v>
      </c>
      <c r="C1262" s="14">
        <v>1050</v>
      </c>
      <c r="D1262" s="5" t="s">
        <v>8219</v>
      </c>
      <c r="E1262" t="s">
        <v>8224</v>
      </c>
      <c r="F1262" t="s">
        <v>8246</v>
      </c>
      <c r="G1262">
        <v>1362086700</v>
      </c>
      <c r="H1262">
        <v>1358180968</v>
      </c>
      <c r="I1262" t="b">
        <v>0</v>
      </c>
      <c r="J1262">
        <v>27</v>
      </c>
      <c r="K1262" t="b">
        <v>1</v>
      </c>
      <c r="L1262" t="s">
        <v>8276</v>
      </c>
      <c r="M1262" s="4">
        <v>105</v>
      </c>
      <c r="N1262" s="6">
        <v>38.89</v>
      </c>
      <c r="O1262" t="s">
        <v>8325</v>
      </c>
      <c r="P1262" t="s">
        <v>8326</v>
      </c>
      <c r="Q1262" s="10">
        <v>41288.68712962963</v>
      </c>
      <c r="R1262" s="10">
        <v>41333.892361111109</v>
      </c>
      <c r="S1262" s="12">
        <f t="shared" si="19"/>
        <v>45</v>
      </c>
    </row>
    <row r="1263" spans="1:19" x14ac:dyDescent="0.3">
      <c r="A1263">
        <v>1639</v>
      </c>
      <c r="B1263" s="14">
        <v>1800</v>
      </c>
      <c r="C1263" s="14">
        <v>1800</v>
      </c>
      <c r="D1263" s="5" t="s">
        <v>8219</v>
      </c>
      <c r="E1263" t="s">
        <v>8224</v>
      </c>
      <c r="F1263" t="s">
        <v>8246</v>
      </c>
      <c r="G1263">
        <v>1330789165</v>
      </c>
      <c r="H1263">
        <v>1328197165</v>
      </c>
      <c r="I1263" t="b">
        <v>0</v>
      </c>
      <c r="J1263">
        <v>19</v>
      </c>
      <c r="K1263" t="b">
        <v>1</v>
      </c>
      <c r="L1263" t="s">
        <v>8276</v>
      </c>
      <c r="M1263" s="4">
        <v>100</v>
      </c>
      <c r="N1263" s="6">
        <v>94.74</v>
      </c>
      <c r="O1263" t="s">
        <v>8325</v>
      </c>
      <c r="P1263" t="s">
        <v>8326</v>
      </c>
      <c r="Q1263" s="10">
        <v>40941.652372685188</v>
      </c>
      <c r="R1263" s="10">
        <v>40971.652372685188</v>
      </c>
      <c r="S1263" s="12">
        <f t="shared" si="19"/>
        <v>30</v>
      </c>
    </row>
    <row r="1264" spans="1:19" x14ac:dyDescent="0.3">
      <c r="A1264">
        <v>1640</v>
      </c>
      <c r="B1264" s="14">
        <v>400</v>
      </c>
      <c r="C1264" s="14">
        <v>679.44</v>
      </c>
      <c r="D1264" s="5" t="s">
        <v>8219</v>
      </c>
      <c r="E1264" t="s">
        <v>8224</v>
      </c>
      <c r="F1264" t="s">
        <v>8246</v>
      </c>
      <c r="G1264">
        <v>1280800740</v>
      </c>
      <c r="H1264">
        <v>1279603955</v>
      </c>
      <c r="I1264" t="b">
        <v>0</v>
      </c>
      <c r="J1264">
        <v>17</v>
      </c>
      <c r="K1264" t="b">
        <v>1</v>
      </c>
      <c r="L1264" t="s">
        <v>8276</v>
      </c>
      <c r="M1264" s="4">
        <v>170</v>
      </c>
      <c r="N1264" s="6">
        <v>39.97</v>
      </c>
      <c r="O1264" t="s">
        <v>8325</v>
      </c>
      <c r="P1264" t="s">
        <v>8326</v>
      </c>
      <c r="Q1264" s="10">
        <v>40379.23096064815</v>
      </c>
      <c r="R1264" s="10">
        <v>40393.082638888889</v>
      </c>
      <c r="S1264" s="12">
        <f t="shared" si="19"/>
        <v>14</v>
      </c>
    </row>
    <row r="1265" spans="1:19" x14ac:dyDescent="0.3">
      <c r="A1265">
        <v>1641</v>
      </c>
      <c r="B1265" s="14">
        <v>2500</v>
      </c>
      <c r="C1265" s="14">
        <v>2535</v>
      </c>
      <c r="D1265" s="5" t="s">
        <v>8219</v>
      </c>
      <c r="E1265" t="s">
        <v>8224</v>
      </c>
      <c r="F1265" t="s">
        <v>8246</v>
      </c>
      <c r="G1265">
        <v>1418998744</v>
      </c>
      <c r="H1265">
        <v>1416406744</v>
      </c>
      <c r="I1265" t="b">
        <v>0</v>
      </c>
      <c r="J1265">
        <v>26</v>
      </c>
      <c r="K1265" t="b">
        <v>1</v>
      </c>
      <c r="L1265" t="s">
        <v>8292</v>
      </c>
      <c r="M1265" s="4">
        <v>101</v>
      </c>
      <c r="N1265" s="6">
        <v>97.5</v>
      </c>
      <c r="O1265" t="s">
        <v>8325</v>
      </c>
      <c r="P1265" t="s">
        <v>8346</v>
      </c>
      <c r="Q1265" s="10">
        <v>41962.596574074079</v>
      </c>
      <c r="R1265" s="10">
        <v>41992.596574074079</v>
      </c>
      <c r="S1265" s="12">
        <f t="shared" si="19"/>
        <v>30</v>
      </c>
    </row>
    <row r="1266" spans="1:19" x14ac:dyDescent="0.3">
      <c r="A1266">
        <v>1642</v>
      </c>
      <c r="B1266" s="14">
        <v>1200</v>
      </c>
      <c r="C1266" s="14">
        <v>1200</v>
      </c>
      <c r="D1266" s="5" t="s">
        <v>8219</v>
      </c>
      <c r="E1266" t="s">
        <v>8224</v>
      </c>
      <c r="F1266" t="s">
        <v>8246</v>
      </c>
      <c r="G1266">
        <v>1308011727</v>
      </c>
      <c r="H1266">
        <v>1306283727</v>
      </c>
      <c r="I1266" t="b">
        <v>0</v>
      </c>
      <c r="J1266">
        <v>28</v>
      </c>
      <c r="K1266" t="b">
        <v>1</v>
      </c>
      <c r="L1266" t="s">
        <v>8292</v>
      </c>
      <c r="M1266" s="4">
        <v>100</v>
      </c>
      <c r="N1266" s="6">
        <v>42.86</v>
      </c>
      <c r="O1266" t="s">
        <v>8325</v>
      </c>
      <c r="P1266" t="s">
        <v>8346</v>
      </c>
      <c r="Q1266" s="10">
        <v>40688.024618055555</v>
      </c>
      <c r="R1266" s="10">
        <v>40708.024618055555</v>
      </c>
      <c r="S1266" s="12">
        <f t="shared" si="19"/>
        <v>20</v>
      </c>
    </row>
    <row r="1267" spans="1:19" x14ac:dyDescent="0.3">
      <c r="A1267">
        <v>1643</v>
      </c>
      <c r="B1267" s="14">
        <v>5000</v>
      </c>
      <c r="C1267" s="14">
        <v>6235</v>
      </c>
      <c r="D1267" s="5" t="s">
        <v>8219</v>
      </c>
      <c r="E1267" t="s">
        <v>8224</v>
      </c>
      <c r="F1267" t="s">
        <v>8246</v>
      </c>
      <c r="G1267">
        <v>1348516012</v>
      </c>
      <c r="H1267">
        <v>1345924012</v>
      </c>
      <c r="I1267" t="b">
        <v>0</v>
      </c>
      <c r="J1267">
        <v>37</v>
      </c>
      <c r="K1267" t="b">
        <v>1</v>
      </c>
      <c r="L1267" t="s">
        <v>8292</v>
      </c>
      <c r="M1267" s="4">
        <v>125</v>
      </c>
      <c r="N1267" s="6">
        <v>168.51</v>
      </c>
      <c r="O1267" t="s">
        <v>8325</v>
      </c>
      <c r="P1267" t="s">
        <v>8346</v>
      </c>
      <c r="Q1267" s="10">
        <v>41146.824212962965</v>
      </c>
      <c r="R1267" s="10">
        <v>41176.824212962965</v>
      </c>
      <c r="S1267" s="12">
        <f t="shared" si="19"/>
        <v>30</v>
      </c>
    </row>
    <row r="1268" spans="1:19" x14ac:dyDescent="0.3">
      <c r="A1268">
        <v>1644</v>
      </c>
      <c r="B1268" s="14">
        <v>10000</v>
      </c>
      <c r="C1268" s="14">
        <v>10950</v>
      </c>
      <c r="D1268" s="5" t="s">
        <v>8219</v>
      </c>
      <c r="E1268" t="s">
        <v>8224</v>
      </c>
      <c r="F1268" t="s">
        <v>8246</v>
      </c>
      <c r="G1268">
        <v>1353551160</v>
      </c>
      <c r="H1268">
        <v>1348363560</v>
      </c>
      <c r="I1268" t="b">
        <v>0</v>
      </c>
      <c r="J1268">
        <v>128</v>
      </c>
      <c r="K1268" t="b">
        <v>1</v>
      </c>
      <c r="L1268" t="s">
        <v>8292</v>
      </c>
      <c r="M1268" s="4">
        <v>110</v>
      </c>
      <c r="N1268" s="6">
        <v>85.55</v>
      </c>
      <c r="O1268" t="s">
        <v>8325</v>
      </c>
      <c r="P1268" t="s">
        <v>8346</v>
      </c>
      <c r="Q1268" s="10">
        <v>41175.05972222222</v>
      </c>
      <c r="R1268" s="10">
        <v>41235.101388888892</v>
      </c>
      <c r="S1268" s="12">
        <f t="shared" si="19"/>
        <v>60</v>
      </c>
    </row>
    <row r="1269" spans="1:19" x14ac:dyDescent="0.3">
      <c r="A1269">
        <v>1645</v>
      </c>
      <c r="B1269" s="14">
        <v>5000</v>
      </c>
      <c r="C1269" s="14">
        <v>5540</v>
      </c>
      <c r="D1269" s="5" t="s">
        <v>8219</v>
      </c>
      <c r="E1269" t="s">
        <v>8224</v>
      </c>
      <c r="F1269" t="s">
        <v>8246</v>
      </c>
      <c r="G1269">
        <v>1379515740</v>
      </c>
      <c r="H1269">
        <v>1378306140</v>
      </c>
      <c r="I1269" t="b">
        <v>0</v>
      </c>
      <c r="J1269">
        <v>10</v>
      </c>
      <c r="K1269" t="b">
        <v>1</v>
      </c>
      <c r="L1269" t="s">
        <v>8292</v>
      </c>
      <c r="M1269" s="4">
        <v>111</v>
      </c>
      <c r="N1269" s="6">
        <v>554</v>
      </c>
      <c r="O1269" t="s">
        <v>8325</v>
      </c>
      <c r="P1269" t="s">
        <v>8346</v>
      </c>
      <c r="Q1269" s="10">
        <v>41521.617361111108</v>
      </c>
      <c r="R1269" s="10">
        <v>41535.617361111108</v>
      </c>
      <c r="S1269" s="12">
        <f t="shared" si="19"/>
        <v>14</v>
      </c>
    </row>
    <row r="1270" spans="1:19" x14ac:dyDescent="0.3">
      <c r="A1270">
        <v>1647</v>
      </c>
      <c r="B1270" s="14">
        <v>5000</v>
      </c>
      <c r="C1270" s="14">
        <v>5236</v>
      </c>
      <c r="D1270" s="5" t="s">
        <v>8219</v>
      </c>
      <c r="E1270" t="s">
        <v>8224</v>
      </c>
      <c r="F1270" t="s">
        <v>8246</v>
      </c>
      <c r="G1270">
        <v>1339235377</v>
      </c>
      <c r="H1270">
        <v>1336643377</v>
      </c>
      <c r="I1270" t="b">
        <v>0</v>
      </c>
      <c r="J1270">
        <v>46</v>
      </c>
      <c r="K1270" t="b">
        <v>1</v>
      </c>
      <c r="L1270" t="s">
        <v>8292</v>
      </c>
      <c r="M1270" s="4">
        <v>105</v>
      </c>
      <c r="N1270" s="6">
        <v>113.83</v>
      </c>
      <c r="O1270" t="s">
        <v>8325</v>
      </c>
      <c r="P1270" t="s">
        <v>8346</v>
      </c>
      <c r="Q1270" s="10">
        <v>41039.409456018519</v>
      </c>
      <c r="R1270" s="10">
        <v>41069.409456018519</v>
      </c>
      <c r="S1270" s="12">
        <f t="shared" si="19"/>
        <v>30</v>
      </c>
    </row>
    <row r="1271" spans="1:19" x14ac:dyDescent="0.3">
      <c r="A1271">
        <v>1648</v>
      </c>
      <c r="B1271" s="14">
        <v>2300</v>
      </c>
      <c r="C1271" s="14">
        <v>2881</v>
      </c>
      <c r="D1271" s="5" t="s">
        <v>8219</v>
      </c>
      <c r="E1271" t="s">
        <v>8224</v>
      </c>
      <c r="F1271" t="s">
        <v>8246</v>
      </c>
      <c r="G1271">
        <v>1300636482</v>
      </c>
      <c r="H1271">
        <v>1298048082</v>
      </c>
      <c r="I1271" t="b">
        <v>0</v>
      </c>
      <c r="J1271">
        <v>90</v>
      </c>
      <c r="K1271" t="b">
        <v>1</v>
      </c>
      <c r="L1271" t="s">
        <v>8292</v>
      </c>
      <c r="M1271" s="4">
        <v>125</v>
      </c>
      <c r="N1271" s="6">
        <v>32.01</v>
      </c>
      <c r="O1271" t="s">
        <v>8325</v>
      </c>
      <c r="P1271" t="s">
        <v>8346</v>
      </c>
      <c r="Q1271" s="10">
        <v>40592.704652777778</v>
      </c>
      <c r="R1271" s="10">
        <v>40622.662986111114</v>
      </c>
      <c r="S1271" s="12">
        <f t="shared" si="19"/>
        <v>30</v>
      </c>
    </row>
    <row r="1272" spans="1:19" x14ac:dyDescent="0.3">
      <c r="A1272">
        <v>1649</v>
      </c>
      <c r="B1272" s="14">
        <v>3800</v>
      </c>
      <c r="C1272" s="14">
        <v>3822.33</v>
      </c>
      <c r="D1272" s="5" t="s">
        <v>8219</v>
      </c>
      <c r="E1272" t="s">
        <v>8224</v>
      </c>
      <c r="F1272" t="s">
        <v>8246</v>
      </c>
      <c r="G1272">
        <v>1400862355</v>
      </c>
      <c r="H1272">
        <v>1396974355</v>
      </c>
      <c r="I1272" t="b">
        <v>0</v>
      </c>
      <c r="J1272">
        <v>81</v>
      </c>
      <c r="K1272" t="b">
        <v>1</v>
      </c>
      <c r="L1272" t="s">
        <v>8292</v>
      </c>
      <c r="M1272" s="4">
        <v>101</v>
      </c>
      <c r="N1272" s="6">
        <v>47.19</v>
      </c>
      <c r="O1272" t="s">
        <v>8325</v>
      </c>
      <c r="P1272" t="s">
        <v>8346</v>
      </c>
      <c r="Q1272" s="10">
        <v>41737.684664351851</v>
      </c>
      <c r="R1272" s="10">
        <v>41782.684664351851</v>
      </c>
      <c r="S1272" s="12">
        <f t="shared" si="19"/>
        <v>45</v>
      </c>
    </row>
    <row r="1273" spans="1:19" x14ac:dyDescent="0.3">
      <c r="A1273">
        <v>1650</v>
      </c>
      <c r="B1273" s="14">
        <v>2000</v>
      </c>
      <c r="C1273" s="14">
        <v>2831</v>
      </c>
      <c r="D1273" s="5" t="s">
        <v>8219</v>
      </c>
      <c r="E1273" t="s">
        <v>8224</v>
      </c>
      <c r="F1273" t="s">
        <v>8246</v>
      </c>
      <c r="G1273">
        <v>1381314437</v>
      </c>
      <c r="H1273">
        <v>1378722437</v>
      </c>
      <c r="I1273" t="b">
        <v>0</v>
      </c>
      <c r="J1273">
        <v>32</v>
      </c>
      <c r="K1273" t="b">
        <v>1</v>
      </c>
      <c r="L1273" t="s">
        <v>8292</v>
      </c>
      <c r="M1273" s="4">
        <v>142</v>
      </c>
      <c r="N1273" s="6">
        <v>88.47</v>
      </c>
      <c r="O1273" t="s">
        <v>8325</v>
      </c>
      <c r="P1273" t="s">
        <v>8346</v>
      </c>
      <c r="Q1273" s="10">
        <v>41526.435613425929</v>
      </c>
      <c r="R1273" s="10">
        <v>41556.435613425929</v>
      </c>
      <c r="S1273" s="12">
        <f t="shared" si="19"/>
        <v>30</v>
      </c>
    </row>
    <row r="1274" spans="1:19" x14ac:dyDescent="0.3">
      <c r="A1274">
        <v>1651</v>
      </c>
      <c r="B1274" s="14">
        <v>2000</v>
      </c>
      <c r="C1274" s="14">
        <v>2015</v>
      </c>
      <c r="D1274" s="5" t="s">
        <v>8219</v>
      </c>
      <c r="E1274" t="s">
        <v>8224</v>
      </c>
      <c r="F1274" t="s">
        <v>8246</v>
      </c>
      <c r="G1274">
        <v>1303801140</v>
      </c>
      <c r="H1274">
        <v>1300916220</v>
      </c>
      <c r="I1274" t="b">
        <v>0</v>
      </c>
      <c r="J1274">
        <v>20</v>
      </c>
      <c r="K1274" t="b">
        <v>1</v>
      </c>
      <c r="L1274" t="s">
        <v>8292</v>
      </c>
      <c r="M1274" s="4">
        <v>101</v>
      </c>
      <c r="N1274" s="6">
        <v>100.75</v>
      </c>
      <c r="O1274" t="s">
        <v>8325</v>
      </c>
      <c r="P1274" t="s">
        <v>8346</v>
      </c>
      <c r="Q1274" s="10">
        <v>40625.900694444441</v>
      </c>
      <c r="R1274" s="10">
        <v>40659.290972222225</v>
      </c>
      <c r="S1274" s="12">
        <f t="shared" si="19"/>
        <v>33</v>
      </c>
    </row>
    <row r="1275" spans="1:19" x14ac:dyDescent="0.3">
      <c r="A1275">
        <v>1652</v>
      </c>
      <c r="B1275" s="14">
        <v>4500</v>
      </c>
      <c r="C1275" s="14">
        <v>4530</v>
      </c>
      <c r="D1275" s="5" t="s">
        <v>8219</v>
      </c>
      <c r="E1275" t="s">
        <v>8224</v>
      </c>
      <c r="F1275" t="s">
        <v>8246</v>
      </c>
      <c r="G1275">
        <v>1385297393</v>
      </c>
      <c r="H1275">
        <v>1382701793</v>
      </c>
      <c r="I1275" t="b">
        <v>0</v>
      </c>
      <c r="J1275">
        <v>70</v>
      </c>
      <c r="K1275" t="b">
        <v>1</v>
      </c>
      <c r="L1275" t="s">
        <v>8292</v>
      </c>
      <c r="M1275" s="4">
        <v>101</v>
      </c>
      <c r="N1275" s="6">
        <v>64.709999999999994</v>
      </c>
      <c r="O1275" t="s">
        <v>8325</v>
      </c>
      <c r="P1275" t="s">
        <v>8346</v>
      </c>
      <c r="Q1275" s="10">
        <v>41572.492974537039</v>
      </c>
      <c r="R1275" s="10">
        <v>41602.534641203703</v>
      </c>
      <c r="S1275" s="12">
        <f t="shared" si="19"/>
        <v>30</v>
      </c>
    </row>
    <row r="1276" spans="1:19" x14ac:dyDescent="0.3">
      <c r="A1276">
        <v>1653</v>
      </c>
      <c r="B1276" s="14">
        <v>5000</v>
      </c>
      <c r="C1276" s="14">
        <v>8711.52</v>
      </c>
      <c r="D1276" s="5" t="s">
        <v>8219</v>
      </c>
      <c r="E1276" t="s">
        <v>8224</v>
      </c>
      <c r="F1276" t="s">
        <v>8246</v>
      </c>
      <c r="G1276">
        <v>1303675296</v>
      </c>
      <c r="H1276">
        <v>1300996896</v>
      </c>
      <c r="I1276" t="b">
        <v>0</v>
      </c>
      <c r="J1276">
        <v>168</v>
      </c>
      <c r="K1276" t="b">
        <v>1</v>
      </c>
      <c r="L1276" t="s">
        <v>8292</v>
      </c>
      <c r="M1276" s="4">
        <v>174</v>
      </c>
      <c r="N1276" s="6">
        <v>51.85</v>
      </c>
      <c r="O1276" t="s">
        <v>8325</v>
      </c>
      <c r="P1276" t="s">
        <v>8346</v>
      </c>
      <c r="Q1276" s="10">
        <v>40626.834444444445</v>
      </c>
      <c r="R1276" s="10">
        <v>40657.834444444445</v>
      </c>
      <c r="S1276" s="12">
        <f t="shared" si="19"/>
        <v>31</v>
      </c>
    </row>
    <row r="1277" spans="1:19" x14ac:dyDescent="0.3">
      <c r="A1277">
        <v>1654</v>
      </c>
      <c r="B1277" s="14">
        <v>1100</v>
      </c>
      <c r="C1277" s="14">
        <v>1319</v>
      </c>
      <c r="D1277" s="5" t="s">
        <v>8219</v>
      </c>
      <c r="E1277" t="s">
        <v>8224</v>
      </c>
      <c r="F1277" t="s">
        <v>8246</v>
      </c>
      <c r="G1277">
        <v>1334784160</v>
      </c>
      <c r="H1277">
        <v>1332192160</v>
      </c>
      <c r="I1277" t="b">
        <v>0</v>
      </c>
      <c r="J1277">
        <v>34</v>
      </c>
      <c r="K1277" t="b">
        <v>1</v>
      </c>
      <c r="L1277" t="s">
        <v>8292</v>
      </c>
      <c r="M1277" s="4">
        <v>120</v>
      </c>
      <c r="N1277" s="6">
        <v>38.79</v>
      </c>
      <c r="O1277" t="s">
        <v>8325</v>
      </c>
      <c r="P1277" t="s">
        <v>8346</v>
      </c>
      <c r="Q1277" s="10">
        <v>40987.890740740739</v>
      </c>
      <c r="R1277" s="10">
        <v>41017.890740740739</v>
      </c>
      <c r="S1277" s="12">
        <f t="shared" si="19"/>
        <v>30</v>
      </c>
    </row>
    <row r="1278" spans="1:19" x14ac:dyDescent="0.3">
      <c r="A1278">
        <v>1655</v>
      </c>
      <c r="B1278" s="14">
        <v>1500</v>
      </c>
      <c r="C1278" s="14">
        <v>2143</v>
      </c>
      <c r="D1278" s="5" t="s">
        <v>8219</v>
      </c>
      <c r="E1278" t="s">
        <v>8224</v>
      </c>
      <c r="F1278" t="s">
        <v>8246</v>
      </c>
      <c r="G1278">
        <v>1333648820</v>
      </c>
      <c r="H1278">
        <v>1331060420</v>
      </c>
      <c r="I1278" t="b">
        <v>0</v>
      </c>
      <c r="J1278">
        <v>48</v>
      </c>
      <c r="K1278" t="b">
        <v>1</v>
      </c>
      <c r="L1278" t="s">
        <v>8292</v>
      </c>
      <c r="M1278" s="4">
        <v>143</v>
      </c>
      <c r="N1278" s="6">
        <v>44.65</v>
      </c>
      <c r="O1278" t="s">
        <v>8325</v>
      </c>
      <c r="P1278" t="s">
        <v>8346</v>
      </c>
      <c r="Q1278" s="10">
        <v>40974.791898148149</v>
      </c>
      <c r="R1278" s="10">
        <v>41004.750231481477</v>
      </c>
      <c r="S1278" s="12">
        <f t="shared" si="19"/>
        <v>30</v>
      </c>
    </row>
    <row r="1279" spans="1:19" x14ac:dyDescent="0.3">
      <c r="A1279">
        <v>1656</v>
      </c>
      <c r="B1279" s="14">
        <v>7500</v>
      </c>
      <c r="C1279" s="14">
        <v>7525.12</v>
      </c>
      <c r="D1279" s="5" t="s">
        <v>8219</v>
      </c>
      <c r="E1279" t="s">
        <v>8224</v>
      </c>
      <c r="F1279" t="s">
        <v>8246</v>
      </c>
      <c r="G1279">
        <v>1355437052</v>
      </c>
      <c r="H1279">
        <v>1352845052</v>
      </c>
      <c r="I1279" t="b">
        <v>0</v>
      </c>
      <c r="J1279">
        <v>48</v>
      </c>
      <c r="K1279" t="b">
        <v>1</v>
      </c>
      <c r="L1279" t="s">
        <v>8292</v>
      </c>
      <c r="M1279" s="4">
        <v>100</v>
      </c>
      <c r="N1279" s="6">
        <v>156.77000000000001</v>
      </c>
      <c r="O1279" t="s">
        <v>8325</v>
      </c>
      <c r="P1279" t="s">
        <v>8346</v>
      </c>
      <c r="Q1279" s="10">
        <v>41226.928842592592</v>
      </c>
      <c r="R1279" s="10">
        <v>41256.928842592592</v>
      </c>
      <c r="S1279" s="12">
        <f t="shared" si="19"/>
        <v>30</v>
      </c>
    </row>
    <row r="1280" spans="1:19" x14ac:dyDescent="0.3">
      <c r="A1280">
        <v>1657</v>
      </c>
      <c r="B1280" s="14">
        <v>25000</v>
      </c>
      <c r="C1280" s="14">
        <v>26233.45</v>
      </c>
      <c r="D1280" s="5" t="s">
        <v>8219</v>
      </c>
      <c r="E1280" t="s">
        <v>8224</v>
      </c>
      <c r="F1280" t="s">
        <v>8246</v>
      </c>
      <c r="G1280">
        <v>1337885168</v>
      </c>
      <c r="H1280">
        <v>1335293168</v>
      </c>
      <c r="I1280" t="b">
        <v>0</v>
      </c>
      <c r="J1280">
        <v>221</v>
      </c>
      <c r="K1280" t="b">
        <v>1</v>
      </c>
      <c r="L1280" t="s">
        <v>8292</v>
      </c>
      <c r="M1280" s="4">
        <v>105</v>
      </c>
      <c r="N1280" s="6">
        <v>118.7</v>
      </c>
      <c r="O1280" t="s">
        <v>8325</v>
      </c>
      <c r="P1280" t="s">
        <v>8346</v>
      </c>
      <c r="Q1280" s="10">
        <v>41023.782037037039</v>
      </c>
      <c r="R1280" s="10">
        <v>41053.782037037039</v>
      </c>
      <c r="S1280" s="12">
        <f t="shared" si="19"/>
        <v>30</v>
      </c>
    </row>
    <row r="1281" spans="1:19" x14ac:dyDescent="0.3">
      <c r="A1281">
        <v>1658</v>
      </c>
      <c r="B1281" s="14">
        <v>6000</v>
      </c>
      <c r="C1281" s="14">
        <v>7934</v>
      </c>
      <c r="D1281" s="5" t="s">
        <v>8219</v>
      </c>
      <c r="E1281" t="s">
        <v>8224</v>
      </c>
      <c r="F1281" t="s">
        <v>8246</v>
      </c>
      <c r="G1281">
        <v>1355840400</v>
      </c>
      <c r="H1281">
        <v>1352524767</v>
      </c>
      <c r="I1281" t="b">
        <v>0</v>
      </c>
      <c r="J1281">
        <v>107</v>
      </c>
      <c r="K1281" t="b">
        <v>1</v>
      </c>
      <c r="L1281" t="s">
        <v>8292</v>
      </c>
      <c r="M1281" s="4">
        <v>132</v>
      </c>
      <c r="N1281" s="6">
        <v>74.150000000000006</v>
      </c>
      <c r="O1281" t="s">
        <v>8325</v>
      </c>
      <c r="P1281" t="s">
        <v>8346</v>
      </c>
      <c r="Q1281" s="10">
        <v>41223.22184027778</v>
      </c>
      <c r="R1281" s="10">
        <v>41261.597222222219</v>
      </c>
      <c r="S1281" s="12">
        <f t="shared" si="19"/>
        <v>38</v>
      </c>
    </row>
    <row r="1282" spans="1:19" x14ac:dyDescent="0.3">
      <c r="A1282">
        <v>1662</v>
      </c>
      <c r="B1282" s="14">
        <v>8000</v>
      </c>
      <c r="C1282" s="14">
        <v>8211</v>
      </c>
      <c r="D1282" s="5" t="s">
        <v>8219</v>
      </c>
      <c r="E1282" t="s">
        <v>8224</v>
      </c>
      <c r="F1282" t="s">
        <v>8246</v>
      </c>
      <c r="G1282">
        <v>1325310336</v>
      </c>
      <c r="H1282">
        <v>1320122736</v>
      </c>
      <c r="I1282" t="b">
        <v>0</v>
      </c>
      <c r="J1282">
        <v>62</v>
      </c>
      <c r="K1282" t="b">
        <v>1</v>
      </c>
      <c r="L1282" t="s">
        <v>8292</v>
      </c>
      <c r="M1282" s="4">
        <v>103</v>
      </c>
      <c r="N1282" s="6">
        <v>132.44</v>
      </c>
      <c r="O1282" t="s">
        <v>8325</v>
      </c>
      <c r="P1282" t="s">
        <v>8346</v>
      </c>
      <c r="Q1282" s="10">
        <v>40848.198333333334</v>
      </c>
      <c r="R1282" s="10">
        <v>40908.239999999998</v>
      </c>
      <c r="S1282" s="12">
        <f t="shared" si="19"/>
        <v>60</v>
      </c>
    </row>
    <row r="1283" spans="1:19" x14ac:dyDescent="0.3">
      <c r="A1283">
        <v>1663</v>
      </c>
      <c r="B1283" s="14">
        <v>1000</v>
      </c>
      <c r="C1283" s="14">
        <v>1080</v>
      </c>
      <c r="D1283" s="5" t="s">
        <v>8219</v>
      </c>
      <c r="E1283" t="s">
        <v>8224</v>
      </c>
      <c r="F1283" t="s">
        <v>8246</v>
      </c>
      <c r="G1283">
        <v>1422750707</v>
      </c>
      <c r="H1283">
        <v>1420158707</v>
      </c>
      <c r="I1283" t="b">
        <v>0</v>
      </c>
      <c r="J1283">
        <v>32</v>
      </c>
      <c r="K1283" t="b">
        <v>1</v>
      </c>
      <c r="L1283" t="s">
        <v>8292</v>
      </c>
      <c r="M1283" s="4">
        <v>108</v>
      </c>
      <c r="N1283" s="6">
        <v>33.75</v>
      </c>
      <c r="O1283" t="s">
        <v>8325</v>
      </c>
      <c r="P1283" t="s">
        <v>8346</v>
      </c>
      <c r="Q1283" s="10">
        <v>42006.02207175926</v>
      </c>
      <c r="R1283" s="10">
        <v>42036.02207175926</v>
      </c>
      <c r="S1283" s="12">
        <f t="shared" ref="S1283:S1346" si="20">ROUND(+R1283-Q1283,0)</f>
        <v>30</v>
      </c>
    </row>
    <row r="1284" spans="1:19" x14ac:dyDescent="0.3">
      <c r="A1284">
        <v>1664</v>
      </c>
      <c r="B1284" s="14">
        <v>2500</v>
      </c>
      <c r="C1284" s="14">
        <v>3060.22</v>
      </c>
      <c r="D1284" s="5" t="s">
        <v>8219</v>
      </c>
      <c r="E1284" t="s">
        <v>8224</v>
      </c>
      <c r="F1284" t="s">
        <v>8246</v>
      </c>
      <c r="G1284">
        <v>1331870340</v>
      </c>
      <c r="H1284">
        <v>1328033818</v>
      </c>
      <c r="I1284" t="b">
        <v>0</v>
      </c>
      <c r="J1284">
        <v>89</v>
      </c>
      <c r="K1284" t="b">
        <v>1</v>
      </c>
      <c r="L1284" t="s">
        <v>8292</v>
      </c>
      <c r="M1284" s="4">
        <v>122</v>
      </c>
      <c r="N1284" s="6">
        <v>34.380000000000003</v>
      </c>
      <c r="O1284" t="s">
        <v>8325</v>
      </c>
      <c r="P1284" t="s">
        <v>8346</v>
      </c>
      <c r="Q1284" s="10">
        <v>40939.761782407404</v>
      </c>
      <c r="R1284" s="10">
        <v>40984.165972222225</v>
      </c>
      <c r="S1284" s="12">
        <f t="shared" si="20"/>
        <v>44</v>
      </c>
    </row>
    <row r="1285" spans="1:19" x14ac:dyDescent="0.3">
      <c r="A1285">
        <v>1665</v>
      </c>
      <c r="B1285" s="14">
        <v>3500</v>
      </c>
      <c r="C1285" s="14">
        <v>4181</v>
      </c>
      <c r="D1285" s="5" t="s">
        <v>8219</v>
      </c>
      <c r="E1285" t="s">
        <v>8224</v>
      </c>
      <c r="F1285" t="s">
        <v>8246</v>
      </c>
      <c r="G1285">
        <v>1298343600</v>
      </c>
      <c r="H1285">
        <v>1295624113</v>
      </c>
      <c r="I1285" t="b">
        <v>0</v>
      </c>
      <c r="J1285">
        <v>93</v>
      </c>
      <c r="K1285" t="b">
        <v>1</v>
      </c>
      <c r="L1285" t="s">
        <v>8292</v>
      </c>
      <c r="M1285" s="4">
        <v>119</v>
      </c>
      <c r="N1285" s="6">
        <v>44.96</v>
      </c>
      <c r="O1285" t="s">
        <v>8325</v>
      </c>
      <c r="P1285" t="s">
        <v>8346</v>
      </c>
      <c r="Q1285" s="10">
        <v>40564.649456018517</v>
      </c>
      <c r="R1285" s="10">
        <v>40596.125</v>
      </c>
      <c r="S1285" s="12">
        <f t="shared" si="20"/>
        <v>31</v>
      </c>
    </row>
    <row r="1286" spans="1:19" x14ac:dyDescent="0.3">
      <c r="A1286">
        <v>1666</v>
      </c>
      <c r="B1286" s="14">
        <v>2500</v>
      </c>
      <c r="C1286" s="14">
        <v>4022</v>
      </c>
      <c r="D1286" s="5" t="s">
        <v>8219</v>
      </c>
      <c r="E1286" t="s">
        <v>8224</v>
      </c>
      <c r="F1286" t="s">
        <v>8246</v>
      </c>
      <c r="G1286">
        <v>1364447073</v>
      </c>
      <c r="H1286">
        <v>1361858673</v>
      </c>
      <c r="I1286" t="b">
        <v>0</v>
      </c>
      <c r="J1286">
        <v>98</v>
      </c>
      <c r="K1286" t="b">
        <v>1</v>
      </c>
      <c r="L1286" t="s">
        <v>8292</v>
      </c>
      <c r="M1286" s="4">
        <v>161</v>
      </c>
      <c r="N1286" s="6">
        <v>41.04</v>
      </c>
      <c r="O1286" t="s">
        <v>8325</v>
      </c>
      <c r="P1286" t="s">
        <v>8346</v>
      </c>
      <c r="Q1286" s="10">
        <v>41331.253159722226</v>
      </c>
      <c r="R1286" s="10">
        <v>41361.211493055554</v>
      </c>
      <c r="S1286" s="12">
        <f t="shared" si="20"/>
        <v>30</v>
      </c>
    </row>
    <row r="1287" spans="1:19" x14ac:dyDescent="0.3">
      <c r="A1287">
        <v>1667</v>
      </c>
      <c r="B1287" s="14">
        <v>3400</v>
      </c>
      <c r="C1287" s="14">
        <v>4313</v>
      </c>
      <c r="D1287" s="5" t="s">
        <v>8219</v>
      </c>
      <c r="E1287" t="s">
        <v>8224</v>
      </c>
      <c r="F1287" t="s">
        <v>8246</v>
      </c>
      <c r="G1287">
        <v>1394521140</v>
      </c>
      <c r="H1287">
        <v>1392169298</v>
      </c>
      <c r="I1287" t="b">
        <v>0</v>
      </c>
      <c r="J1287">
        <v>82</v>
      </c>
      <c r="K1287" t="b">
        <v>1</v>
      </c>
      <c r="L1287" t="s">
        <v>8292</v>
      </c>
      <c r="M1287" s="4">
        <v>127</v>
      </c>
      <c r="N1287" s="6">
        <v>52.6</v>
      </c>
      <c r="O1287" t="s">
        <v>8325</v>
      </c>
      <c r="P1287" t="s">
        <v>8346</v>
      </c>
      <c r="Q1287" s="10">
        <v>41682.0705787037</v>
      </c>
      <c r="R1287" s="10">
        <v>41709.290972222225</v>
      </c>
      <c r="S1287" s="12">
        <f t="shared" si="20"/>
        <v>27</v>
      </c>
    </row>
    <row r="1288" spans="1:19" x14ac:dyDescent="0.3">
      <c r="A1288">
        <v>1668</v>
      </c>
      <c r="B1288" s="14">
        <v>8000</v>
      </c>
      <c r="C1288" s="14">
        <v>8211</v>
      </c>
      <c r="D1288" s="5" t="s">
        <v>8219</v>
      </c>
      <c r="E1288" t="s">
        <v>8224</v>
      </c>
      <c r="F1288" t="s">
        <v>8246</v>
      </c>
      <c r="G1288">
        <v>1322454939</v>
      </c>
      <c r="H1288">
        <v>1319859339</v>
      </c>
      <c r="I1288" t="b">
        <v>0</v>
      </c>
      <c r="J1288">
        <v>116</v>
      </c>
      <c r="K1288" t="b">
        <v>1</v>
      </c>
      <c r="L1288" t="s">
        <v>8292</v>
      </c>
      <c r="M1288" s="4">
        <v>103</v>
      </c>
      <c r="N1288" s="6">
        <v>70.78</v>
      </c>
      <c r="O1288" t="s">
        <v>8325</v>
      </c>
      <c r="P1288" t="s">
        <v>8346</v>
      </c>
      <c r="Q1288" s="10">
        <v>40845.14975694444</v>
      </c>
      <c r="R1288" s="10">
        <v>40875.191423611112</v>
      </c>
      <c r="S1288" s="12">
        <f t="shared" si="20"/>
        <v>30</v>
      </c>
    </row>
    <row r="1289" spans="1:19" x14ac:dyDescent="0.3">
      <c r="A1289">
        <v>1669</v>
      </c>
      <c r="B1289" s="14">
        <v>2000</v>
      </c>
      <c r="C1289" s="14">
        <v>2795</v>
      </c>
      <c r="D1289" s="5" t="s">
        <v>8219</v>
      </c>
      <c r="E1289" t="s">
        <v>8224</v>
      </c>
      <c r="F1289" t="s">
        <v>8246</v>
      </c>
      <c r="G1289">
        <v>1464729276</v>
      </c>
      <c r="H1289">
        <v>1459545276</v>
      </c>
      <c r="I1289" t="b">
        <v>0</v>
      </c>
      <c r="J1289">
        <v>52</v>
      </c>
      <c r="K1289" t="b">
        <v>1</v>
      </c>
      <c r="L1289" t="s">
        <v>8292</v>
      </c>
      <c r="M1289" s="4">
        <v>140</v>
      </c>
      <c r="N1289" s="6">
        <v>53.75</v>
      </c>
      <c r="O1289" t="s">
        <v>8325</v>
      </c>
      <c r="P1289" t="s">
        <v>8346</v>
      </c>
      <c r="Q1289" s="10">
        <v>42461.885138888887</v>
      </c>
      <c r="R1289" s="10">
        <v>42521.885138888887</v>
      </c>
      <c r="S1289" s="12">
        <f t="shared" si="20"/>
        <v>60</v>
      </c>
    </row>
    <row r="1290" spans="1:19" x14ac:dyDescent="0.3">
      <c r="A1290">
        <v>1670</v>
      </c>
      <c r="B1290" s="14">
        <v>1000</v>
      </c>
      <c r="C1290" s="14">
        <v>1026</v>
      </c>
      <c r="D1290" s="5" t="s">
        <v>8219</v>
      </c>
      <c r="E1290" t="s">
        <v>8224</v>
      </c>
      <c r="F1290" t="s">
        <v>8246</v>
      </c>
      <c r="G1290">
        <v>1278302400</v>
      </c>
      <c r="H1290">
        <v>1273961999</v>
      </c>
      <c r="I1290" t="b">
        <v>0</v>
      </c>
      <c r="J1290">
        <v>23</v>
      </c>
      <c r="K1290" t="b">
        <v>1</v>
      </c>
      <c r="L1290" t="s">
        <v>8292</v>
      </c>
      <c r="M1290" s="4">
        <v>103</v>
      </c>
      <c r="N1290" s="6">
        <v>44.61</v>
      </c>
      <c r="O1290" t="s">
        <v>8325</v>
      </c>
      <c r="P1290" t="s">
        <v>8346</v>
      </c>
      <c r="Q1290" s="10">
        <v>40313.930543981485</v>
      </c>
      <c r="R1290" s="10">
        <v>40364.166666666664</v>
      </c>
      <c r="S1290" s="12">
        <f t="shared" si="20"/>
        <v>50</v>
      </c>
    </row>
    <row r="1291" spans="1:19" x14ac:dyDescent="0.3">
      <c r="A1291">
        <v>1671</v>
      </c>
      <c r="B1291" s="14">
        <v>2000</v>
      </c>
      <c r="C1291" s="14">
        <v>2013.47</v>
      </c>
      <c r="D1291" s="5" t="s">
        <v>8219</v>
      </c>
      <c r="E1291" t="s">
        <v>8224</v>
      </c>
      <c r="F1291" t="s">
        <v>8246</v>
      </c>
      <c r="G1291">
        <v>1470056614</v>
      </c>
      <c r="H1291">
        <v>1467464614</v>
      </c>
      <c r="I1291" t="b">
        <v>0</v>
      </c>
      <c r="J1291">
        <v>77</v>
      </c>
      <c r="K1291" t="b">
        <v>1</v>
      </c>
      <c r="L1291" t="s">
        <v>8292</v>
      </c>
      <c r="M1291" s="4">
        <v>101</v>
      </c>
      <c r="N1291" s="6">
        <v>26.15</v>
      </c>
      <c r="O1291" t="s">
        <v>8325</v>
      </c>
      <c r="P1291" t="s">
        <v>8346</v>
      </c>
      <c r="Q1291" s="10">
        <v>42553.54414351852</v>
      </c>
      <c r="R1291" s="10">
        <v>42583.54414351852</v>
      </c>
      <c r="S1291" s="12">
        <f t="shared" si="20"/>
        <v>30</v>
      </c>
    </row>
    <row r="1292" spans="1:19" x14ac:dyDescent="0.3">
      <c r="A1292">
        <v>1672</v>
      </c>
      <c r="B1292" s="14">
        <v>1700</v>
      </c>
      <c r="C1292" s="14">
        <v>1920</v>
      </c>
      <c r="D1292" s="5" t="s">
        <v>8219</v>
      </c>
      <c r="E1292" t="s">
        <v>8224</v>
      </c>
      <c r="F1292" t="s">
        <v>8246</v>
      </c>
      <c r="G1292">
        <v>1338824730</v>
      </c>
      <c r="H1292">
        <v>1336232730</v>
      </c>
      <c r="I1292" t="b">
        <v>0</v>
      </c>
      <c r="J1292">
        <v>49</v>
      </c>
      <c r="K1292" t="b">
        <v>1</v>
      </c>
      <c r="L1292" t="s">
        <v>8292</v>
      </c>
      <c r="M1292" s="4">
        <v>113</v>
      </c>
      <c r="N1292" s="6">
        <v>39.18</v>
      </c>
      <c r="O1292" t="s">
        <v>8325</v>
      </c>
      <c r="P1292" t="s">
        <v>8346</v>
      </c>
      <c r="Q1292" s="10">
        <v>41034.656597222223</v>
      </c>
      <c r="R1292" s="10">
        <v>41064.656597222223</v>
      </c>
      <c r="S1292" s="12">
        <f t="shared" si="20"/>
        <v>30</v>
      </c>
    </row>
    <row r="1293" spans="1:19" x14ac:dyDescent="0.3">
      <c r="A1293">
        <v>1673</v>
      </c>
      <c r="B1293" s="14">
        <v>2100</v>
      </c>
      <c r="C1293" s="14">
        <v>2690</v>
      </c>
      <c r="D1293" s="5" t="s">
        <v>8219</v>
      </c>
      <c r="E1293" t="s">
        <v>8224</v>
      </c>
      <c r="F1293" t="s">
        <v>8246</v>
      </c>
      <c r="G1293">
        <v>1425675892</v>
      </c>
      <c r="H1293">
        <v>1423083892</v>
      </c>
      <c r="I1293" t="b">
        <v>0</v>
      </c>
      <c r="J1293">
        <v>59</v>
      </c>
      <c r="K1293" t="b">
        <v>1</v>
      </c>
      <c r="L1293" t="s">
        <v>8292</v>
      </c>
      <c r="M1293" s="4">
        <v>128</v>
      </c>
      <c r="N1293" s="6">
        <v>45.59</v>
      </c>
      <c r="O1293" t="s">
        <v>8325</v>
      </c>
      <c r="P1293" t="s">
        <v>8346</v>
      </c>
      <c r="Q1293" s="10">
        <v>42039.878379629634</v>
      </c>
      <c r="R1293" s="10">
        <v>42069.878379629634</v>
      </c>
      <c r="S1293" s="12">
        <f t="shared" si="20"/>
        <v>30</v>
      </c>
    </row>
    <row r="1294" spans="1:19" x14ac:dyDescent="0.3">
      <c r="A1294">
        <v>1674</v>
      </c>
      <c r="B1294" s="14">
        <v>5000</v>
      </c>
      <c r="C1294" s="14">
        <v>10085</v>
      </c>
      <c r="D1294" s="5" t="s">
        <v>8219</v>
      </c>
      <c r="E1294" t="s">
        <v>8224</v>
      </c>
      <c r="F1294" t="s">
        <v>8246</v>
      </c>
      <c r="G1294">
        <v>1471503540</v>
      </c>
      <c r="H1294">
        <v>1468852306</v>
      </c>
      <c r="I1294" t="b">
        <v>0</v>
      </c>
      <c r="J1294">
        <v>113</v>
      </c>
      <c r="K1294" t="b">
        <v>1</v>
      </c>
      <c r="L1294" t="s">
        <v>8292</v>
      </c>
      <c r="M1294" s="4">
        <v>202</v>
      </c>
      <c r="N1294" s="6">
        <v>89.25</v>
      </c>
      <c r="O1294" t="s">
        <v>8325</v>
      </c>
      <c r="P1294" t="s">
        <v>8346</v>
      </c>
      <c r="Q1294" s="10">
        <v>42569.605393518519</v>
      </c>
      <c r="R1294" s="10">
        <v>42600.290972222225</v>
      </c>
      <c r="S1294" s="12">
        <f t="shared" si="20"/>
        <v>31</v>
      </c>
    </row>
    <row r="1295" spans="1:19" x14ac:dyDescent="0.3">
      <c r="A1295">
        <v>1675</v>
      </c>
      <c r="B1295" s="14">
        <v>1000</v>
      </c>
      <c r="C1295" s="14">
        <v>1374.16</v>
      </c>
      <c r="D1295" s="5" t="s">
        <v>8219</v>
      </c>
      <c r="E1295" t="s">
        <v>8224</v>
      </c>
      <c r="F1295" t="s">
        <v>8246</v>
      </c>
      <c r="G1295">
        <v>1318802580</v>
      </c>
      <c r="H1295">
        <v>1316194540</v>
      </c>
      <c r="I1295" t="b">
        <v>0</v>
      </c>
      <c r="J1295">
        <v>34</v>
      </c>
      <c r="K1295" t="b">
        <v>1</v>
      </c>
      <c r="L1295" t="s">
        <v>8292</v>
      </c>
      <c r="M1295" s="4">
        <v>137</v>
      </c>
      <c r="N1295" s="6">
        <v>40.42</v>
      </c>
      <c r="O1295" t="s">
        <v>8325</v>
      </c>
      <c r="P1295" t="s">
        <v>8346</v>
      </c>
      <c r="Q1295" s="10">
        <v>40802.733101851853</v>
      </c>
      <c r="R1295" s="10">
        <v>40832.918749999997</v>
      </c>
      <c r="S1295" s="12">
        <f t="shared" si="20"/>
        <v>30</v>
      </c>
    </row>
    <row r="1296" spans="1:19" x14ac:dyDescent="0.3">
      <c r="A1296">
        <v>1676</v>
      </c>
      <c r="B1296" s="14">
        <v>3000</v>
      </c>
      <c r="C1296" s="14">
        <v>3460</v>
      </c>
      <c r="D1296" s="5" t="s">
        <v>8219</v>
      </c>
      <c r="E1296" t="s">
        <v>8224</v>
      </c>
      <c r="F1296" t="s">
        <v>8246</v>
      </c>
      <c r="G1296">
        <v>1334980740</v>
      </c>
      <c r="H1296">
        <v>1330968347</v>
      </c>
      <c r="I1296" t="b">
        <v>0</v>
      </c>
      <c r="J1296">
        <v>42</v>
      </c>
      <c r="K1296" t="b">
        <v>1</v>
      </c>
      <c r="L1296" t="s">
        <v>8292</v>
      </c>
      <c r="M1296" s="4">
        <v>115</v>
      </c>
      <c r="N1296" s="6">
        <v>82.38</v>
      </c>
      <c r="O1296" t="s">
        <v>8325</v>
      </c>
      <c r="P1296" t="s">
        <v>8346</v>
      </c>
      <c r="Q1296" s="10">
        <v>40973.72623842593</v>
      </c>
      <c r="R1296" s="10">
        <v>41020.165972222225</v>
      </c>
      <c r="S1296" s="12">
        <f t="shared" si="20"/>
        <v>46</v>
      </c>
    </row>
    <row r="1297" spans="1:19" x14ac:dyDescent="0.3">
      <c r="A1297">
        <v>1678</v>
      </c>
      <c r="B1297" s="14">
        <v>1500</v>
      </c>
      <c r="C1297" s="14">
        <v>1776</v>
      </c>
      <c r="D1297" s="5" t="s">
        <v>8219</v>
      </c>
      <c r="E1297" t="s">
        <v>8224</v>
      </c>
      <c r="F1297" t="s">
        <v>8246</v>
      </c>
      <c r="G1297">
        <v>1391718671</v>
      </c>
      <c r="H1297">
        <v>1390509071</v>
      </c>
      <c r="I1297" t="b">
        <v>0</v>
      </c>
      <c r="J1297">
        <v>49</v>
      </c>
      <c r="K1297" t="b">
        <v>1</v>
      </c>
      <c r="L1297" t="s">
        <v>8292</v>
      </c>
      <c r="M1297" s="4">
        <v>118</v>
      </c>
      <c r="N1297" s="6">
        <v>36.24</v>
      </c>
      <c r="O1297" t="s">
        <v>8325</v>
      </c>
      <c r="P1297" t="s">
        <v>8346</v>
      </c>
      <c r="Q1297" s="10">
        <v>41662.854988425926</v>
      </c>
      <c r="R1297" s="10">
        <v>41676.854988425926</v>
      </c>
      <c r="S1297" s="12">
        <f t="shared" si="20"/>
        <v>14</v>
      </c>
    </row>
    <row r="1298" spans="1:19" x14ac:dyDescent="0.3">
      <c r="A1298">
        <v>1679</v>
      </c>
      <c r="B1298" s="14">
        <v>2000</v>
      </c>
      <c r="C1298" s="14">
        <v>3500</v>
      </c>
      <c r="D1298" s="5" t="s">
        <v>8219</v>
      </c>
      <c r="E1298" t="s">
        <v>8224</v>
      </c>
      <c r="F1298" t="s">
        <v>8246</v>
      </c>
      <c r="G1298">
        <v>1311298745</v>
      </c>
      <c r="H1298">
        <v>1309311545</v>
      </c>
      <c r="I1298" t="b">
        <v>0</v>
      </c>
      <c r="J1298">
        <v>56</v>
      </c>
      <c r="K1298" t="b">
        <v>1</v>
      </c>
      <c r="L1298" t="s">
        <v>8292</v>
      </c>
      <c r="M1298" s="4">
        <v>175</v>
      </c>
      <c r="N1298" s="6">
        <v>62.5</v>
      </c>
      <c r="O1298" t="s">
        <v>8325</v>
      </c>
      <c r="P1298" t="s">
        <v>8346</v>
      </c>
      <c r="Q1298" s="10">
        <v>40723.068807870368</v>
      </c>
      <c r="R1298" s="10">
        <v>40746.068807870368</v>
      </c>
      <c r="S1298" s="12">
        <f t="shared" si="20"/>
        <v>23</v>
      </c>
    </row>
    <row r="1299" spans="1:19" x14ac:dyDescent="0.3">
      <c r="A1299">
        <v>1680</v>
      </c>
      <c r="B1299" s="14">
        <v>1000</v>
      </c>
      <c r="C1299" s="14">
        <v>1175</v>
      </c>
      <c r="D1299" s="5" t="s">
        <v>8219</v>
      </c>
      <c r="E1299" t="s">
        <v>8224</v>
      </c>
      <c r="F1299" t="s">
        <v>8246</v>
      </c>
      <c r="G1299">
        <v>1405188667</v>
      </c>
      <c r="H1299">
        <v>1402596667</v>
      </c>
      <c r="I1299" t="b">
        <v>0</v>
      </c>
      <c r="J1299">
        <v>25</v>
      </c>
      <c r="K1299" t="b">
        <v>1</v>
      </c>
      <c r="L1299" t="s">
        <v>8292</v>
      </c>
      <c r="M1299" s="4">
        <v>118</v>
      </c>
      <c r="N1299" s="6">
        <v>47</v>
      </c>
      <c r="O1299" t="s">
        <v>8325</v>
      </c>
      <c r="P1299" t="s">
        <v>8346</v>
      </c>
      <c r="Q1299" s="10">
        <v>41802.757719907408</v>
      </c>
      <c r="R1299" s="10">
        <v>41832.757719907408</v>
      </c>
      <c r="S1299" s="12">
        <f t="shared" si="20"/>
        <v>30</v>
      </c>
    </row>
    <row r="1300" spans="1:19" x14ac:dyDescent="0.3">
      <c r="A1300">
        <v>1681</v>
      </c>
      <c r="B1300" s="14">
        <v>65000</v>
      </c>
      <c r="C1300" s="14">
        <v>65924.38</v>
      </c>
      <c r="D1300" s="5" t="s">
        <v>8222</v>
      </c>
      <c r="E1300" t="s">
        <v>8224</v>
      </c>
      <c r="F1300" t="s">
        <v>8246</v>
      </c>
      <c r="G1300">
        <v>1490752800</v>
      </c>
      <c r="H1300">
        <v>1486522484</v>
      </c>
      <c r="I1300" t="b">
        <v>0</v>
      </c>
      <c r="J1300">
        <v>884</v>
      </c>
      <c r="K1300" t="b">
        <v>0</v>
      </c>
      <c r="L1300" t="s">
        <v>8293</v>
      </c>
      <c r="M1300" s="4">
        <v>101</v>
      </c>
      <c r="N1300" s="6">
        <v>74.58</v>
      </c>
      <c r="O1300" t="s">
        <v>8325</v>
      </c>
      <c r="P1300" t="s">
        <v>8347</v>
      </c>
      <c r="Q1300" s="10">
        <v>42774.121342592596</v>
      </c>
      <c r="R1300" s="10">
        <v>42823.083333333328</v>
      </c>
      <c r="S1300" s="12">
        <f t="shared" si="20"/>
        <v>49</v>
      </c>
    </row>
    <row r="1301" spans="1:19" x14ac:dyDescent="0.3">
      <c r="A1301">
        <v>1682</v>
      </c>
      <c r="B1301" s="14">
        <v>6000</v>
      </c>
      <c r="C1301" s="14">
        <v>0</v>
      </c>
      <c r="D1301" s="5" t="s">
        <v>8222</v>
      </c>
      <c r="E1301" t="s">
        <v>8224</v>
      </c>
      <c r="F1301" t="s">
        <v>8246</v>
      </c>
      <c r="G1301">
        <v>1492142860</v>
      </c>
      <c r="H1301">
        <v>1486962460</v>
      </c>
      <c r="I1301" t="b">
        <v>0</v>
      </c>
      <c r="J1301">
        <v>0</v>
      </c>
      <c r="K1301" t="b">
        <v>0</v>
      </c>
      <c r="L1301" t="s">
        <v>8293</v>
      </c>
      <c r="M1301" s="4">
        <v>0</v>
      </c>
      <c r="N1301" s="6">
        <v>0</v>
      </c>
      <c r="O1301" t="s">
        <v>8325</v>
      </c>
      <c r="P1301" t="s">
        <v>8347</v>
      </c>
      <c r="Q1301" s="10">
        <v>42779.21365740741</v>
      </c>
      <c r="R1301" s="10">
        <v>42839.171990740739</v>
      </c>
      <c r="S1301" s="12">
        <f t="shared" si="20"/>
        <v>60</v>
      </c>
    </row>
    <row r="1302" spans="1:19" x14ac:dyDescent="0.3">
      <c r="A1302">
        <v>1684</v>
      </c>
      <c r="B1302" s="14">
        <v>8000</v>
      </c>
      <c r="C1302" s="14">
        <v>8730</v>
      </c>
      <c r="D1302" s="5" t="s">
        <v>8222</v>
      </c>
      <c r="E1302" t="s">
        <v>8224</v>
      </c>
      <c r="F1302" t="s">
        <v>8246</v>
      </c>
      <c r="G1302">
        <v>1489775641</v>
      </c>
      <c r="H1302">
        <v>1487360041</v>
      </c>
      <c r="I1302" t="b">
        <v>0</v>
      </c>
      <c r="J1302">
        <v>101</v>
      </c>
      <c r="K1302" t="b">
        <v>0</v>
      </c>
      <c r="L1302" t="s">
        <v>8293</v>
      </c>
      <c r="M1302" s="4">
        <v>109</v>
      </c>
      <c r="N1302" s="6">
        <v>86.44</v>
      </c>
      <c r="O1302" t="s">
        <v>8325</v>
      </c>
      <c r="P1302" t="s">
        <v>8347</v>
      </c>
      <c r="Q1302" s="10">
        <v>42783.815289351856</v>
      </c>
      <c r="R1302" s="10">
        <v>42811.773622685185</v>
      </c>
      <c r="S1302" s="12">
        <f t="shared" si="20"/>
        <v>28</v>
      </c>
    </row>
    <row r="1303" spans="1:19" x14ac:dyDescent="0.3">
      <c r="A1303">
        <v>1685</v>
      </c>
      <c r="B1303" s="14">
        <v>350</v>
      </c>
      <c r="C1303" s="14">
        <v>360</v>
      </c>
      <c r="D1303" s="5" t="s">
        <v>8222</v>
      </c>
      <c r="E1303" t="s">
        <v>8224</v>
      </c>
      <c r="F1303" t="s">
        <v>8246</v>
      </c>
      <c r="G1303">
        <v>1490331623</v>
      </c>
      <c r="H1303">
        <v>1487743223</v>
      </c>
      <c r="I1303" t="b">
        <v>0</v>
      </c>
      <c r="J1303">
        <v>15</v>
      </c>
      <c r="K1303" t="b">
        <v>0</v>
      </c>
      <c r="L1303" t="s">
        <v>8293</v>
      </c>
      <c r="M1303" s="4">
        <v>103</v>
      </c>
      <c r="N1303" s="6">
        <v>24</v>
      </c>
      <c r="O1303" t="s">
        <v>8325</v>
      </c>
      <c r="P1303" t="s">
        <v>8347</v>
      </c>
      <c r="Q1303" s="10">
        <v>42788.2502662037</v>
      </c>
      <c r="R1303" s="10">
        <v>42818.208599537036</v>
      </c>
      <c r="S1303" s="12">
        <f t="shared" si="20"/>
        <v>30</v>
      </c>
    </row>
    <row r="1304" spans="1:19" x14ac:dyDescent="0.3">
      <c r="A1304">
        <v>1687</v>
      </c>
      <c r="B1304" s="14">
        <v>10000</v>
      </c>
      <c r="C1304" s="14">
        <v>3125</v>
      </c>
      <c r="D1304" s="5" t="s">
        <v>8222</v>
      </c>
      <c r="E1304" t="s">
        <v>8224</v>
      </c>
      <c r="F1304" t="s">
        <v>8246</v>
      </c>
      <c r="G1304">
        <v>1491855300</v>
      </c>
      <c r="H1304">
        <v>1488935245</v>
      </c>
      <c r="I1304" t="b">
        <v>0</v>
      </c>
      <c r="J1304">
        <v>39</v>
      </c>
      <c r="K1304" t="b">
        <v>0</v>
      </c>
      <c r="L1304" t="s">
        <v>8293</v>
      </c>
      <c r="M1304" s="4">
        <v>31</v>
      </c>
      <c r="N1304" s="6">
        <v>80.13</v>
      </c>
      <c r="O1304" t="s">
        <v>8325</v>
      </c>
      <c r="P1304" t="s">
        <v>8347</v>
      </c>
      <c r="Q1304" s="10">
        <v>42802.046817129631</v>
      </c>
      <c r="R1304" s="10">
        <v>42835.84375</v>
      </c>
      <c r="S1304" s="12">
        <f t="shared" si="20"/>
        <v>34</v>
      </c>
    </row>
    <row r="1305" spans="1:19" x14ac:dyDescent="0.3">
      <c r="A1305">
        <v>1688</v>
      </c>
      <c r="B1305" s="14">
        <v>4000</v>
      </c>
      <c r="C1305" s="14">
        <v>1772</v>
      </c>
      <c r="D1305" s="5" t="s">
        <v>8222</v>
      </c>
      <c r="E1305" t="s">
        <v>8224</v>
      </c>
      <c r="F1305" t="s">
        <v>8246</v>
      </c>
      <c r="G1305">
        <v>1491738594</v>
      </c>
      <c r="H1305">
        <v>1489150194</v>
      </c>
      <c r="I1305" t="b">
        <v>0</v>
      </c>
      <c r="J1305">
        <v>7</v>
      </c>
      <c r="K1305" t="b">
        <v>0</v>
      </c>
      <c r="L1305" t="s">
        <v>8293</v>
      </c>
      <c r="M1305" s="4">
        <v>44</v>
      </c>
      <c r="N1305" s="6">
        <v>253.14</v>
      </c>
      <c r="O1305" t="s">
        <v>8325</v>
      </c>
      <c r="P1305" t="s">
        <v>8347</v>
      </c>
      <c r="Q1305" s="10">
        <v>42804.534652777773</v>
      </c>
      <c r="R1305" s="10">
        <v>42834.492986111116</v>
      </c>
      <c r="S1305" s="12">
        <f t="shared" si="20"/>
        <v>30</v>
      </c>
    </row>
    <row r="1306" spans="1:19" x14ac:dyDescent="0.3">
      <c r="A1306">
        <v>1689</v>
      </c>
      <c r="B1306" s="14">
        <v>2400</v>
      </c>
      <c r="C1306" s="14">
        <v>2400</v>
      </c>
      <c r="D1306" s="5" t="s">
        <v>8222</v>
      </c>
      <c r="E1306" t="s">
        <v>8224</v>
      </c>
      <c r="F1306" t="s">
        <v>8246</v>
      </c>
      <c r="G1306">
        <v>1489700230</v>
      </c>
      <c r="H1306">
        <v>1487111830</v>
      </c>
      <c r="I1306" t="b">
        <v>0</v>
      </c>
      <c r="J1306">
        <v>14</v>
      </c>
      <c r="K1306" t="b">
        <v>0</v>
      </c>
      <c r="L1306" t="s">
        <v>8293</v>
      </c>
      <c r="M1306" s="4">
        <v>100</v>
      </c>
      <c r="N1306" s="6">
        <v>171.43</v>
      </c>
      <c r="O1306" t="s">
        <v>8325</v>
      </c>
      <c r="P1306" t="s">
        <v>8347</v>
      </c>
      <c r="Q1306" s="10">
        <v>42780.942476851851</v>
      </c>
      <c r="R1306" s="10">
        <v>42810.900810185187</v>
      </c>
      <c r="S1306" s="12">
        <f t="shared" si="20"/>
        <v>30</v>
      </c>
    </row>
    <row r="1307" spans="1:19" x14ac:dyDescent="0.3">
      <c r="A1307">
        <v>1690</v>
      </c>
      <c r="B1307" s="14">
        <v>2500</v>
      </c>
      <c r="C1307" s="14">
        <v>635</v>
      </c>
      <c r="D1307" s="5" t="s">
        <v>8222</v>
      </c>
      <c r="E1307" t="s">
        <v>8224</v>
      </c>
      <c r="F1307" t="s">
        <v>8246</v>
      </c>
      <c r="G1307">
        <v>1491470442</v>
      </c>
      <c r="H1307">
        <v>1488882042</v>
      </c>
      <c r="I1307" t="b">
        <v>0</v>
      </c>
      <c r="J1307">
        <v>11</v>
      </c>
      <c r="K1307" t="b">
        <v>0</v>
      </c>
      <c r="L1307" t="s">
        <v>8293</v>
      </c>
      <c r="M1307" s="4">
        <v>25</v>
      </c>
      <c r="N1307" s="6">
        <v>57.73</v>
      </c>
      <c r="O1307" t="s">
        <v>8325</v>
      </c>
      <c r="P1307" t="s">
        <v>8347</v>
      </c>
      <c r="Q1307" s="10">
        <v>42801.43104166667</v>
      </c>
      <c r="R1307" s="10">
        <v>42831.389374999999</v>
      </c>
      <c r="S1307" s="12">
        <f t="shared" si="20"/>
        <v>30</v>
      </c>
    </row>
    <row r="1308" spans="1:19" x14ac:dyDescent="0.3">
      <c r="A1308">
        <v>1691</v>
      </c>
      <c r="B1308" s="14">
        <v>30000</v>
      </c>
      <c r="C1308" s="14">
        <v>10042</v>
      </c>
      <c r="D1308" s="5" t="s">
        <v>8222</v>
      </c>
      <c r="E1308" t="s">
        <v>8224</v>
      </c>
      <c r="F1308" t="s">
        <v>8246</v>
      </c>
      <c r="G1308">
        <v>1491181200</v>
      </c>
      <c r="H1308">
        <v>1488387008</v>
      </c>
      <c r="I1308" t="b">
        <v>0</v>
      </c>
      <c r="J1308">
        <v>38</v>
      </c>
      <c r="K1308" t="b">
        <v>0</v>
      </c>
      <c r="L1308" t="s">
        <v>8293</v>
      </c>
      <c r="M1308" s="4">
        <v>33</v>
      </c>
      <c r="N1308" s="6">
        <v>264.26</v>
      </c>
      <c r="O1308" t="s">
        <v>8325</v>
      </c>
      <c r="P1308" t="s">
        <v>8347</v>
      </c>
      <c r="Q1308" s="10">
        <v>42795.701481481476</v>
      </c>
      <c r="R1308" s="10">
        <v>42828.041666666672</v>
      </c>
      <c r="S1308" s="12">
        <f t="shared" si="20"/>
        <v>32</v>
      </c>
    </row>
    <row r="1309" spans="1:19" x14ac:dyDescent="0.3">
      <c r="A1309">
        <v>1692</v>
      </c>
      <c r="B1309" s="14">
        <v>5000</v>
      </c>
      <c r="C1309" s="14">
        <v>2390</v>
      </c>
      <c r="D1309" s="5" t="s">
        <v>8222</v>
      </c>
      <c r="E1309" t="s">
        <v>8224</v>
      </c>
      <c r="F1309" t="s">
        <v>8246</v>
      </c>
      <c r="G1309">
        <v>1490572740</v>
      </c>
      <c r="H1309">
        <v>1487734667</v>
      </c>
      <c r="I1309" t="b">
        <v>0</v>
      </c>
      <c r="J1309">
        <v>15</v>
      </c>
      <c r="K1309" t="b">
        <v>0</v>
      </c>
      <c r="L1309" t="s">
        <v>8293</v>
      </c>
      <c r="M1309" s="4">
        <v>48</v>
      </c>
      <c r="N1309" s="6">
        <v>159.33000000000001</v>
      </c>
      <c r="O1309" t="s">
        <v>8325</v>
      </c>
      <c r="P1309" t="s">
        <v>8347</v>
      </c>
      <c r="Q1309" s="10">
        <v>42788.151238425926</v>
      </c>
      <c r="R1309" s="10">
        <v>42820.999305555553</v>
      </c>
      <c r="S1309" s="12">
        <f t="shared" si="20"/>
        <v>33</v>
      </c>
    </row>
    <row r="1310" spans="1:19" x14ac:dyDescent="0.3">
      <c r="A1310">
        <v>1694</v>
      </c>
      <c r="B1310" s="14">
        <v>10000</v>
      </c>
      <c r="C1310" s="14">
        <v>5</v>
      </c>
      <c r="D1310" s="5" t="s">
        <v>8222</v>
      </c>
      <c r="E1310" t="s">
        <v>8224</v>
      </c>
      <c r="F1310" t="s">
        <v>8246</v>
      </c>
      <c r="G1310">
        <v>1490589360</v>
      </c>
      <c r="H1310">
        <v>1488038674</v>
      </c>
      <c r="I1310" t="b">
        <v>0</v>
      </c>
      <c r="J1310">
        <v>1</v>
      </c>
      <c r="K1310" t="b">
        <v>0</v>
      </c>
      <c r="L1310" t="s">
        <v>8293</v>
      </c>
      <c r="M1310" s="4">
        <v>0</v>
      </c>
      <c r="N1310" s="6">
        <v>5</v>
      </c>
      <c r="O1310" t="s">
        <v>8325</v>
      </c>
      <c r="P1310" t="s">
        <v>8347</v>
      </c>
      <c r="Q1310" s="10">
        <v>42791.669837962967</v>
      </c>
      <c r="R1310" s="10">
        <v>42821.191666666666</v>
      </c>
      <c r="S1310" s="12">
        <f t="shared" si="20"/>
        <v>30</v>
      </c>
    </row>
    <row r="1311" spans="1:19" x14ac:dyDescent="0.3">
      <c r="A1311">
        <v>1695</v>
      </c>
      <c r="B1311" s="14">
        <v>12000</v>
      </c>
      <c r="C1311" s="14">
        <v>1405</v>
      </c>
      <c r="D1311" s="5" t="s">
        <v>8222</v>
      </c>
      <c r="E1311" t="s">
        <v>8224</v>
      </c>
      <c r="F1311" t="s">
        <v>8246</v>
      </c>
      <c r="G1311">
        <v>1491786000</v>
      </c>
      <c r="H1311">
        <v>1488847514</v>
      </c>
      <c r="I1311" t="b">
        <v>0</v>
      </c>
      <c r="J1311">
        <v>23</v>
      </c>
      <c r="K1311" t="b">
        <v>0</v>
      </c>
      <c r="L1311" t="s">
        <v>8293</v>
      </c>
      <c r="M1311" s="4">
        <v>12</v>
      </c>
      <c r="N1311" s="6">
        <v>61.09</v>
      </c>
      <c r="O1311" t="s">
        <v>8325</v>
      </c>
      <c r="P1311" t="s">
        <v>8347</v>
      </c>
      <c r="Q1311" s="10">
        <v>42801.031412037039</v>
      </c>
      <c r="R1311" s="10">
        <v>42835.041666666672</v>
      </c>
      <c r="S1311" s="12">
        <f t="shared" si="20"/>
        <v>34</v>
      </c>
    </row>
    <row r="1312" spans="1:19" x14ac:dyDescent="0.3">
      <c r="A1312">
        <v>1696</v>
      </c>
      <c r="B1312" s="14">
        <v>300000</v>
      </c>
      <c r="C1312" s="14">
        <v>0</v>
      </c>
      <c r="D1312" s="5" t="s">
        <v>8222</v>
      </c>
      <c r="E1312" t="s">
        <v>8224</v>
      </c>
      <c r="F1312" t="s">
        <v>8246</v>
      </c>
      <c r="G1312">
        <v>1491007211</v>
      </c>
      <c r="H1312">
        <v>1488418811</v>
      </c>
      <c r="I1312" t="b">
        <v>0</v>
      </c>
      <c r="J1312">
        <v>0</v>
      </c>
      <c r="K1312" t="b">
        <v>0</v>
      </c>
      <c r="L1312" t="s">
        <v>8293</v>
      </c>
      <c r="M1312" s="4">
        <v>0</v>
      </c>
      <c r="N1312" s="6">
        <v>0</v>
      </c>
      <c r="O1312" t="s">
        <v>8325</v>
      </c>
      <c r="P1312" t="s">
        <v>8347</v>
      </c>
      <c r="Q1312" s="10">
        <v>42796.069571759261</v>
      </c>
      <c r="R1312" s="10">
        <v>42826.027905092589</v>
      </c>
      <c r="S1312" s="12">
        <f t="shared" si="20"/>
        <v>30</v>
      </c>
    </row>
    <row r="1313" spans="1:19" x14ac:dyDescent="0.3">
      <c r="A1313">
        <v>1697</v>
      </c>
      <c r="B1313" s="14">
        <v>12500</v>
      </c>
      <c r="C1313" s="14">
        <v>2526</v>
      </c>
      <c r="D1313" s="5" t="s">
        <v>8222</v>
      </c>
      <c r="E1313" t="s">
        <v>8224</v>
      </c>
      <c r="F1313" t="s">
        <v>8246</v>
      </c>
      <c r="G1313">
        <v>1491781648</v>
      </c>
      <c r="H1313">
        <v>1489193248</v>
      </c>
      <c r="I1313" t="b">
        <v>0</v>
      </c>
      <c r="J1313">
        <v>22</v>
      </c>
      <c r="K1313" t="b">
        <v>0</v>
      </c>
      <c r="L1313" t="s">
        <v>8293</v>
      </c>
      <c r="M1313" s="4">
        <v>20</v>
      </c>
      <c r="N1313" s="6">
        <v>114.82</v>
      </c>
      <c r="O1313" t="s">
        <v>8325</v>
      </c>
      <c r="P1313" t="s">
        <v>8347</v>
      </c>
      <c r="Q1313" s="10">
        <v>42805.032962962956</v>
      </c>
      <c r="R1313" s="10">
        <v>42834.991296296299</v>
      </c>
      <c r="S1313" s="12">
        <f t="shared" si="20"/>
        <v>30</v>
      </c>
    </row>
    <row r="1314" spans="1:19" x14ac:dyDescent="0.3">
      <c r="A1314">
        <v>1698</v>
      </c>
      <c r="B1314" s="14">
        <v>125000</v>
      </c>
      <c r="C1314" s="14">
        <v>0</v>
      </c>
      <c r="D1314" s="5" t="s">
        <v>8222</v>
      </c>
      <c r="E1314" t="s">
        <v>8224</v>
      </c>
      <c r="F1314" t="s">
        <v>8246</v>
      </c>
      <c r="G1314">
        <v>1490499180</v>
      </c>
      <c r="H1314">
        <v>1488430760</v>
      </c>
      <c r="I1314" t="b">
        <v>0</v>
      </c>
      <c r="J1314">
        <v>0</v>
      </c>
      <c r="K1314" t="b">
        <v>0</v>
      </c>
      <c r="L1314" t="s">
        <v>8293</v>
      </c>
      <c r="M1314" s="4">
        <v>0</v>
      </c>
      <c r="N1314" s="6">
        <v>0</v>
      </c>
      <c r="O1314" t="s">
        <v>8325</v>
      </c>
      <c r="P1314" t="s">
        <v>8347</v>
      </c>
      <c r="Q1314" s="10">
        <v>42796.207870370374</v>
      </c>
      <c r="R1314" s="10">
        <v>42820.147916666669</v>
      </c>
      <c r="S1314" s="12">
        <f t="shared" si="20"/>
        <v>24</v>
      </c>
    </row>
    <row r="1315" spans="1:19" x14ac:dyDescent="0.3">
      <c r="A1315">
        <v>1699</v>
      </c>
      <c r="B1315" s="14">
        <v>5105</v>
      </c>
      <c r="C1315" s="14">
        <v>216</v>
      </c>
      <c r="D1315" s="5" t="s">
        <v>8222</v>
      </c>
      <c r="E1315" t="s">
        <v>8224</v>
      </c>
      <c r="F1315" t="s">
        <v>8246</v>
      </c>
      <c r="G1315">
        <v>1491943445</v>
      </c>
      <c r="H1315">
        <v>1489351445</v>
      </c>
      <c r="I1315" t="b">
        <v>0</v>
      </c>
      <c r="J1315">
        <v>4</v>
      </c>
      <c r="K1315" t="b">
        <v>0</v>
      </c>
      <c r="L1315" t="s">
        <v>8293</v>
      </c>
      <c r="M1315" s="4">
        <v>4</v>
      </c>
      <c r="N1315" s="6">
        <v>54</v>
      </c>
      <c r="O1315" t="s">
        <v>8325</v>
      </c>
      <c r="P1315" t="s">
        <v>8347</v>
      </c>
      <c r="Q1315" s="10">
        <v>42806.863946759258</v>
      </c>
      <c r="R1315" s="10">
        <v>42836.863946759258</v>
      </c>
      <c r="S1315" s="12">
        <f t="shared" si="20"/>
        <v>30</v>
      </c>
    </row>
    <row r="1316" spans="1:19" x14ac:dyDescent="0.3">
      <c r="A1316">
        <v>1700</v>
      </c>
      <c r="B1316" s="14">
        <v>20000</v>
      </c>
      <c r="C1316" s="14">
        <v>5212</v>
      </c>
      <c r="D1316" s="5" t="s">
        <v>8222</v>
      </c>
      <c r="E1316" t="s">
        <v>8224</v>
      </c>
      <c r="F1316" t="s">
        <v>8246</v>
      </c>
      <c r="G1316">
        <v>1491019200</v>
      </c>
      <c r="H1316">
        <v>1488418990</v>
      </c>
      <c r="I1316" t="b">
        <v>0</v>
      </c>
      <c r="J1316">
        <v>79</v>
      </c>
      <c r="K1316" t="b">
        <v>0</v>
      </c>
      <c r="L1316" t="s">
        <v>8293</v>
      </c>
      <c r="M1316" s="4">
        <v>26</v>
      </c>
      <c r="N1316" s="6">
        <v>65.97</v>
      </c>
      <c r="O1316" t="s">
        <v>8325</v>
      </c>
      <c r="P1316" t="s">
        <v>8347</v>
      </c>
      <c r="Q1316" s="10">
        <v>42796.071643518517</v>
      </c>
      <c r="R1316" s="10">
        <v>42826.166666666672</v>
      </c>
      <c r="S1316" s="12">
        <f t="shared" si="20"/>
        <v>30</v>
      </c>
    </row>
    <row r="1317" spans="1:19" x14ac:dyDescent="0.3">
      <c r="A1317">
        <v>1701</v>
      </c>
      <c r="B1317" s="14">
        <v>5050</v>
      </c>
      <c r="C1317" s="14">
        <v>10</v>
      </c>
      <c r="D1317" s="5" t="s">
        <v>8221</v>
      </c>
      <c r="E1317" t="s">
        <v>8224</v>
      </c>
      <c r="F1317" t="s">
        <v>8246</v>
      </c>
      <c r="G1317">
        <v>1421337405</v>
      </c>
      <c r="H1317">
        <v>1418745405</v>
      </c>
      <c r="I1317" t="b">
        <v>0</v>
      </c>
      <c r="J1317">
        <v>2</v>
      </c>
      <c r="K1317" t="b">
        <v>0</v>
      </c>
      <c r="L1317" t="s">
        <v>8293</v>
      </c>
      <c r="M1317" s="4">
        <v>0</v>
      </c>
      <c r="N1317" s="6">
        <v>5</v>
      </c>
      <c r="O1317" t="s">
        <v>8325</v>
      </c>
      <c r="P1317" t="s">
        <v>8347</v>
      </c>
      <c r="Q1317" s="10">
        <v>41989.664409722223</v>
      </c>
      <c r="R1317" s="10">
        <v>42019.664409722223</v>
      </c>
      <c r="S1317" s="12">
        <f t="shared" si="20"/>
        <v>30</v>
      </c>
    </row>
    <row r="1318" spans="1:19" x14ac:dyDescent="0.3">
      <c r="A1318">
        <v>1702</v>
      </c>
      <c r="B1318" s="14">
        <v>16500</v>
      </c>
      <c r="C1318" s="14">
        <v>1</v>
      </c>
      <c r="D1318" s="5" t="s">
        <v>8221</v>
      </c>
      <c r="E1318" t="s">
        <v>8224</v>
      </c>
      <c r="F1318" t="s">
        <v>8246</v>
      </c>
      <c r="G1318">
        <v>1427745150</v>
      </c>
      <c r="H1318">
        <v>1425156750</v>
      </c>
      <c r="I1318" t="b">
        <v>0</v>
      </c>
      <c r="J1318">
        <v>1</v>
      </c>
      <c r="K1318" t="b">
        <v>0</v>
      </c>
      <c r="L1318" t="s">
        <v>8293</v>
      </c>
      <c r="M1318" s="4">
        <v>0</v>
      </c>
      <c r="N1318" s="6">
        <v>1</v>
      </c>
      <c r="O1318" t="s">
        <v>8325</v>
      </c>
      <c r="P1318" t="s">
        <v>8347</v>
      </c>
      <c r="Q1318" s="10">
        <v>42063.869791666672</v>
      </c>
      <c r="R1318" s="10">
        <v>42093.828125</v>
      </c>
      <c r="S1318" s="12">
        <f t="shared" si="20"/>
        <v>30</v>
      </c>
    </row>
    <row r="1319" spans="1:19" x14ac:dyDescent="0.3">
      <c r="A1319">
        <v>1703</v>
      </c>
      <c r="B1319" s="14">
        <v>5000</v>
      </c>
      <c r="C1319" s="14">
        <v>51</v>
      </c>
      <c r="D1319" s="5" t="s">
        <v>8221</v>
      </c>
      <c r="E1319" t="s">
        <v>8224</v>
      </c>
      <c r="F1319" t="s">
        <v>8246</v>
      </c>
      <c r="G1319">
        <v>1441003537</v>
      </c>
      <c r="H1319">
        <v>1435819537</v>
      </c>
      <c r="I1319" t="b">
        <v>0</v>
      </c>
      <c r="J1319">
        <v>2</v>
      </c>
      <c r="K1319" t="b">
        <v>0</v>
      </c>
      <c r="L1319" t="s">
        <v>8293</v>
      </c>
      <c r="M1319" s="4">
        <v>1</v>
      </c>
      <c r="N1319" s="6">
        <v>25.5</v>
      </c>
      <c r="O1319" t="s">
        <v>8325</v>
      </c>
      <c r="P1319" t="s">
        <v>8347</v>
      </c>
      <c r="Q1319" s="10">
        <v>42187.281678240746</v>
      </c>
      <c r="R1319" s="10">
        <v>42247.281678240746</v>
      </c>
      <c r="S1319" s="12">
        <f t="shared" si="20"/>
        <v>60</v>
      </c>
    </row>
    <row r="1320" spans="1:19" x14ac:dyDescent="0.3">
      <c r="A1320">
        <v>1704</v>
      </c>
      <c r="B1320" s="14">
        <v>2000</v>
      </c>
      <c r="C1320" s="14">
        <v>1302</v>
      </c>
      <c r="D1320" s="5" t="s">
        <v>8221</v>
      </c>
      <c r="E1320" t="s">
        <v>8224</v>
      </c>
      <c r="F1320" t="s">
        <v>8246</v>
      </c>
      <c r="G1320">
        <v>1424056873</v>
      </c>
      <c r="H1320">
        <v>1421464873</v>
      </c>
      <c r="I1320" t="b">
        <v>0</v>
      </c>
      <c r="J1320">
        <v>11</v>
      </c>
      <c r="K1320" t="b">
        <v>0</v>
      </c>
      <c r="L1320" t="s">
        <v>8293</v>
      </c>
      <c r="M1320" s="4">
        <v>65</v>
      </c>
      <c r="N1320" s="6">
        <v>118.36</v>
      </c>
      <c r="O1320" t="s">
        <v>8325</v>
      </c>
      <c r="P1320" t="s">
        <v>8347</v>
      </c>
      <c r="Q1320" s="10">
        <v>42021.139733796299</v>
      </c>
      <c r="R1320" s="10">
        <v>42051.139733796299</v>
      </c>
      <c r="S1320" s="12">
        <f t="shared" si="20"/>
        <v>30</v>
      </c>
    </row>
    <row r="1321" spans="1:19" x14ac:dyDescent="0.3">
      <c r="A1321">
        <v>1705</v>
      </c>
      <c r="B1321" s="14">
        <v>2000</v>
      </c>
      <c r="C1321" s="14">
        <v>0</v>
      </c>
      <c r="D1321" s="5" t="s">
        <v>8221</v>
      </c>
      <c r="E1321" t="s">
        <v>8224</v>
      </c>
      <c r="F1321" t="s">
        <v>8246</v>
      </c>
      <c r="G1321">
        <v>1441814400</v>
      </c>
      <c r="H1321">
        <v>1440807846</v>
      </c>
      <c r="I1321" t="b">
        <v>0</v>
      </c>
      <c r="J1321">
        <v>0</v>
      </c>
      <c r="K1321" t="b">
        <v>0</v>
      </c>
      <c r="L1321" t="s">
        <v>8293</v>
      </c>
      <c r="M1321" s="4">
        <v>0</v>
      </c>
      <c r="N1321" s="6">
        <v>0</v>
      </c>
      <c r="O1321" t="s">
        <v>8325</v>
      </c>
      <c r="P1321" t="s">
        <v>8347</v>
      </c>
      <c r="Q1321" s="10">
        <v>42245.016736111109</v>
      </c>
      <c r="R1321" s="10">
        <v>42256.666666666672</v>
      </c>
      <c r="S1321" s="12">
        <f t="shared" si="20"/>
        <v>12</v>
      </c>
    </row>
    <row r="1322" spans="1:19" x14ac:dyDescent="0.3">
      <c r="A1322">
        <v>1707</v>
      </c>
      <c r="B1322" s="14">
        <v>5000</v>
      </c>
      <c r="C1322" s="14">
        <v>487</v>
      </c>
      <c r="D1322" s="5" t="s">
        <v>8221</v>
      </c>
      <c r="E1322" t="s">
        <v>8224</v>
      </c>
      <c r="F1322" t="s">
        <v>8246</v>
      </c>
      <c r="G1322">
        <v>1459181895</v>
      </c>
      <c r="H1322">
        <v>1456593495</v>
      </c>
      <c r="I1322" t="b">
        <v>0</v>
      </c>
      <c r="J1322">
        <v>9</v>
      </c>
      <c r="K1322" t="b">
        <v>0</v>
      </c>
      <c r="L1322" t="s">
        <v>8293</v>
      </c>
      <c r="M1322" s="4">
        <v>10</v>
      </c>
      <c r="N1322" s="6">
        <v>54.11</v>
      </c>
      <c r="O1322" t="s">
        <v>8325</v>
      </c>
      <c r="P1322" t="s">
        <v>8347</v>
      </c>
      <c r="Q1322" s="10">
        <v>42427.721006944441</v>
      </c>
      <c r="R1322" s="10">
        <v>42457.679340277777</v>
      </c>
      <c r="S1322" s="12">
        <f t="shared" si="20"/>
        <v>30</v>
      </c>
    </row>
    <row r="1323" spans="1:19" x14ac:dyDescent="0.3">
      <c r="A1323">
        <v>1708</v>
      </c>
      <c r="B1323" s="14">
        <v>7000</v>
      </c>
      <c r="C1323" s="14">
        <v>0</v>
      </c>
      <c r="D1323" s="5" t="s">
        <v>8221</v>
      </c>
      <c r="E1323" t="s">
        <v>8224</v>
      </c>
      <c r="F1323" t="s">
        <v>8246</v>
      </c>
      <c r="G1323">
        <v>1462135706</v>
      </c>
      <c r="H1323">
        <v>1458679706</v>
      </c>
      <c r="I1323" t="b">
        <v>0</v>
      </c>
      <c r="J1323">
        <v>0</v>
      </c>
      <c r="K1323" t="b">
        <v>0</v>
      </c>
      <c r="L1323" t="s">
        <v>8293</v>
      </c>
      <c r="M1323" s="4">
        <v>0</v>
      </c>
      <c r="N1323" s="6">
        <v>0</v>
      </c>
      <c r="O1323" t="s">
        <v>8325</v>
      </c>
      <c r="P1323" t="s">
        <v>8347</v>
      </c>
      <c r="Q1323" s="10">
        <v>42451.866967592592</v>
      </c>
      <c r="R1323" s="10">
        <v>42491.866967592592</v>
      </c>
      <c r="S1323" s="12">
        <f t="shared" si="20"/>
        <v>40</v>
      </c>
    </row>
    <row r="1324" spans="1:19" x14ac:dyDescent="0.3">
      <c r="A1324">
        <v>1709</v>
      </c>
      <c r="B1324" s="14">
        <v>1750</v>
      </c>
      <c r="C1324" s="14">
        <v>85</v>
      </c>
      <c r="D1324" s="5" t="s">
        <v>8221</v>
      </c>
      <c r="E1324" t="s">
        <v>8224</v>
      </c>
      <c r="F1324" t="s">
        <v>8246</v>
      </c>
      <c r="G1324">
        <v>1409513940</v>
      </c>
      <c r="H1324">
        <v>1405949514</v>
      </c>
      <c r="I1324" t="b">
        <v>0</v>
      </c>
      <c r="J1324">
        <v>4</v>
      </c>
      <c r="K1324" t="b">
        <v>0</v>
      </c>
      <c r="L1324" t="s">
        <v>8293</v>
      </c>
      <c r="M1324" s="4">
        <v>5</v>
      </c>
      <c r="N1324" s="6">
        <v>21.25</v>
      </c>
      <c r="O1324" t="s">
        <v>8325</v>
      </c>
      <c r="P1324" t="s">
        <v>8347</v>
      </c>
      <c r="Q1324" s="10">
        <v>41841.56381944444</v>
      </c>
      <c r="R1324" s="10">
        <v>41882.818749999999</v>
      </c>
      <c r="S1324" s="12">
        <f t="shared" si="20"/>
        <v>41</v>
      </c>
    </row>
    <row r="1325" spans="1:19" x14ac:dyDescent="0.3">
      <c r="A1325">
        <v>1711</v>
      </c>
      <c r="B1325" s="14">
        <v>10000</v>
      </c>
      <c r="C1325" s="14">
        <v>1050</v>
      </c>
      <c r="D1325" s="5" t="s">
        <v>8221</v>
      </c>
      <c r="E1325" t="s">
        <v>8224</v>
      </c>
      <c r="F1325" t="s">
        <v>8246</v>
      </c>
      <c r="G1325">
        <v>1409585434</v>
      </c>
      <c r="H1325">
        <v>1406907034</v>
      </c>
      <c r="I1325" t="b">
        <v>0</v>
      </c>
      <c r="J1325">
        <v>2</v>
      </c>
      <c r="K1325" t="b">
        <v>0</v>
      </c>
      <c r="L1325" t="s">
        <v>8293</v>
      </c>
      <c r="M1325" s="4">
        <v>11</v>
      </c>
      <c r="N1325" s="6">
        <v>525</v>
      </c>
      <c r="O1325" t="s">
        <v>8325</v>
      </c>
      <c r="P1325" t="s">
        <v>8347</v>
      </c>
      <c r="Q1325" s="10">
        <v>41852.646226851852</v>
      </c>
      <c r="R1325" s="10">
        <v>41883.646226851852</v>
      </c>
      <c r="S1325" s="12">
        <f t="shared" si="20"/>
        <v>31</v>
      </c>
    </row>
    <row r="1326" spans="1:19" x14ac:dyDescent="0.3">
      <c r="A1326">
        <v>1712</v>
      </c>
      <c r="B1326" s="14">
        <v>5000</v>
      </c>
      <c r="C1326" s="14">
        <v>0</v>
      </c>
      <c r="D1326" s="5" t="s">
        <v>8221</v>
      </c>
      <c r="E1326" t="s">
        <v>8224</v>
      </c>
      <c r="F1326" t="s">
        <v>8246</v>
      </c>
      <c r="G1326">
        <v>1435701353</v>
      </c>
      <c r="H1326">
        <v>1430517353</v>
      </c>
      <c r="I1326" t="b">
        <v>0</v>
      </c>
      <c r="J1326">
        <v>0</v>
      </c>
      <c r="K1326" t="b">
        <v>0</v>
      </c>
      <c r="L1326" t="s">
        <v>8293</v>
      </c>
      <c r="M1326" s="4">
        <v>0</v>
      </c>
      <c r="N1326" s="6">
        <v>0</v>
      </c>
      <c r="O1326" t="s">
        <v>8325</v>
      </c>
      <c r="P1326" t="s">
        <v>8347</v>
      </c>
      <c r="Q1326" s="10">
        <v>42125.913807870369</v>
      </c>
      <c r="R1326" s="10">
        <v>42185.913807870369</v>
      </c>
      <c r="S1326" s="12">
        <f t="shared" si="20"/>
        <v>60</v>
      </c>
    </row>
    <row r="1327" spans="1:19" x14ac:dyDescent="0.3">
      <c r="A1327">
        <v>1713</v>
      </c>
      <c r="B1327" s="14">
        <v>3000</v>
      </c>
      <c r="C1327" s="14">
        <v>50</v>
      </c>
      <c r="D1327" s="5" t="s">
        <v>8221</v>
      </c>
      <c r="E1327" t="s">
        <v>8224</v>
      </c>
      <c r="F1327" t="s">
        <v>8246</v>
      </c>
      <c r="G1327">
        <v>1412536412</v>
      </c>
      <c r="H1327">
        <v>1409944412</v>
      </c>
      <c r="I1327" t="b">
        <v>0</v>
      </c>
      <c r="J1327">
        <v>1</v>
      </c>
      <c r="K1327" t="b">
        <v>0</v>
      </c>
      <c r="L1327" t="s">
        <v>8293</v>
      </c>
      <c r="M1327" s="4">
        <v>2</v>
      </c>
      <c r="N1327" s="6">
        <v>50</v>
      </c>
      <c r="O1327" t="s">
        <v>8325</v>
      </c>
      <c r="P1327" t="s">
        <v>8347</v>
      </c>
      <c r="Q1327" s="10">
        <v>41887.801064814819</v>
      </c>
      <c r="R1327" s="10">
        <v>41917.801064814819</v>
      </c>
      <c r="S1327" s="12">
        <f t="shared" si="20"/>
        <v>30</v>
      </c>
    </row>
    <row r="1328" spans="1:19" x14ac:dyDescent="0.3">
      <c r="A1328">
        <v>1714</v>
      </c>
      <c r="B1328" s="14">
        <v>25000</v>
      </c>
      <c r="C1328" s="14">
        <v>1967</v>
      </c>
      <c r="D1328" s="5" t="s">
        <v>8221</v>
      </c>
      <c r="E1328" t="s">
        <v>8224</v>
      </c>
      <c r="F1328" t="s">
        <v>8246</v>
      </c>
      <c r="G1328">
        <v>1430517761</v>
      </c>
      <c r="H1328">
        <v>1427925761</v>
      </c>
      <c r="I1328" t="b">
        <v>0</v>
      </c>
      <c r="J1328">
        <v>17</v>
      </c>
      <c r="K1328" t="b">
        <v>0</v>
      </c>
      <c r="L1328" t="s">
        <v>8293</v>
      </c>
      <c r="M1328" s="4">
        <v>8</v>
      </c>
      <c r="N1328" s="6">
        <v>115.71</v>
      </c>
      <c r="O1328" t="s">
        <v>8325</v>
      </c>
      <c r="P1328" t="s">
        <v>8347</v>
      </c>
      <c r="Q1328" s="10">
        <v>42095.918530092589</v>
      </c>
      <c r="R1328" s="10">
        <v>42125.918530092589</v>
      </c>
      <c r="S1328" s="12">
        <f t="shared" si="20"/>
        <v>30</v>
      </c>
    </row>
    <row r="1329" spans="1:19" x14ac:dyDescent="0.3">
      <c r="A1329">
        <v>1715</v>
      </c>
      <c r="B1329" s="14">
        <v>5000</v>
      </c>
      <c r="C1329" s="14">
        <v>11</v>
      </c>
      <c r="D1329" s="5" t="s">
        <v>8221</v>
      </c>
      <c r="E1329" t="s">
        <v>8224</v>
      </c>
      <c r="F1329" t="s">
        <v>8246</v>
      </c>
      <c r="G1329">
        <v>1427772120</v>
      </c>
      <c r="H1329">
        <v>1425186785</v>
      </c>
      <c r="I1329" t="b">
        <v>0</v>
      </c>
      <c r="J1329">
        <v>2</v>
      </c>
      <c r="K1329" t="b">
        <v>0</v>
      </c>
      <c r="L1329" t="s">
        <v>8293</v>
      </c>
      <c r="M1329" s="4">
        <v>0</v>
      </c>
      <c r="N1329" s="6">
        <v>5.5</v>
      </c>
      <c r="O1329" t="s">
        <v>8325</v>
      </c>
      <c r="P1329" t="s">
        <v>8347</v>
      </c>
      <c r="Q1329" s="10">
        <v>42064.217418981483</v>
      </c>
      <c r="R1329" s="10">
        <v>42094.140277777777</v>
      </c>
      <c r="S1329" s="12">
        <f t="shared" si="20"/>
        <v>30</v>
      </c>
    </row>
    <row r="1330" spans="1:19" x14ac:dyDescent="0.3">
      <c r="A1330">
        <v>1716</v>
      </c>
      <c r="B1330" s="14">
        <v>2000</v>
      </c>
      <c r="C1330" s="14">
        <v>150</v>
      </c>
      <c r="D1330" s="5" t="s">
        <v>8221</v>
      </c>
      <c r="E1330" t="s">
        <v>8224</v>
      </c>
      <c r="F1330" t="s">
        <v>8246</v>
      </c>
      <c r="G1330">
        <v>1481295099</v>
      </c>
      <c r="H1330">
        <v>1477835499</v>
      </c>
      <c r="I1330" t="b">
        <v>0</v>
      </c>
      <c r="J1330">
        <v>3</v>
      </c>
      <c r="K1330" t="b">
        <v>0</v>
      </c>
      <c r="L1330" t="s">
        <v>8293</v>
      </c>
      <c r="M1330" s="4">
        <v>8</v>
      </c>
      <c r="N1330" s="6">
        <v>50</v>
      </c>
      <c r="O1330" t="s">
        <v>8325</v>
      </c>
      <c r="P1330" t="s">
        <v>8347</v>
      </c>
      <c r="Q1330" s="10">
        <v>42673.577534722222</v>
      </c>
      <c r="R1330" s="10">
        <v>42713.619201388887</v>
      </c>
      <c r="S1330" s="12">
        <f t="shared" si="20"/>
        <v>40</v>
      </c>
    </row>
    <row r="1331" spans="1:19" x14ac:dyDescent="0.3">
      <c r="A1331">
        <v>1717</v>
      </c>
      <c r="B1331" s="14">
        <v>3265</v>
      </c>
      <c r="C1331" s="14">
        <v>1395</v>
      </c>
      <c r="D1331" s="5" t="s">
        <v>8221</v>
      </c>
      <c r="E1331" t="s">
        <v>8224</v>
      </c>
      <c r="F1331" t="s">
        <v>8246</v>
      </c>
      <c r="G1331">
        <v>1461211200</v>
      </c>
      <c r="H1331">
        <v>1459467238</v>
      </c>
      <c r="I1331" t="b">
        <v>0</v>
      </c>
      <c r="J1331">
        <v>41</v>
      </c>
      <c r="K1331" t="b">
        <v>0</v>
      </c>
      <c r="L1331" t="s">
        <v>8293</v>
      </c>
      <c r="M1331" s="4">
        <v>43</v>
      </c>
      <c r="N1331" s="6">
        <v>34.020000000000003</v>
      </c>
      <c r="O1331" t="s">
        <v>8325</v>
      </c>
      <c r="P1331" t="s">
        <v>8347</v>
      </c>
      <c r="Q1331" s="10">
        <v>42460.98192129629</v>
      </c>
      <c r="R1331" s="10">
        <v>42481.166666666672</v>
      </c>
      <c r="S1331" s="12">
        <f t="shared" si="20"/>
        <v>20</v>
      </c>
    </row>
    <row r="1332" spans="1:19" x14ac:dyDescent="0.3">
      <c r="A1332">
        <v>1718</v>
      </c>
      <c r="B1332" s="14">
        <v>35000</v>
      </c>
      <c r="C1332" s="14">
        <v>75</v>
      </c>
      <c r="D1332" s="5" t="s">
        <v>8221</v>
      </c>
      <c r="E1332" t="s">
        <v>8224</v>
      </c>
      <c r="F1332" t="s">
        <v>8246</v>
      </c>
      <c r="G1332">
        <v>1463201940</v>
      </c>
      <c r="H1332">
        <v>1459435149</v>
      </c>
      <c r="I1332" t="b">
        <v>0</v>
      </c>
      <c r="J1332">
        <v>2</v>
      </c>
      <c r="K1332" t="b">
        <v>0</v>
      </c>
      <c r="L1332" t="s">
        <v>8293</v>
      </c>
      <c r="M1332" s="4">
        <v>0</v>
      </c>
      <c r="N1332" s="6">
        <v>37.5</v>
      </c>
      <c r="O1332" t="s">
        <v>8325</v>
      </c>
      <c r="P1332" t="s">
        <v>8347</v>
      </c>
      <c r="Q1332" s="10">
        <v>42460.610520833332</v>
      </c>
      <c r="R1332" s="10">
        <v>42504.207638888889</v>
      </c>
      <c r="S1332" s="12">
        <f t="shared" si="20"/>
        <v>44</v>
      </c>
    </row>
    <row r="1333" spans="1:19" x14ac:dyDescent="0.3">
      <c r="A1333">
        <v>1719</v>
      </c>
      <c r="B1333" s="14">
        <v>4000</v>
      </c>
      <c r="C1333" s="14">
        <v>35</v>
      </c>
      <c r="D1333" s="5" t="s">
        <v>8221</v>
      </c>
      <c r="E1333" t="s">
        <v>8224</v>
      </c>
      <c r="F1333" t="s">
        <v>8246</v>
      </c>
      <c r="G1333">
        <v>1410958191</v>
      </c>
      <c r="H1333">
        <v>1408366191</v>
      </c>
      <c r="I1333" t="b">
        <v>0</v>
      </c>
      <c r="J1333">
        <v>3</v>
      </c>
      <c r="K1333" t="b">
        <v>0</v>
      </c>
      <c r="L1333" t="s">
        <v>8293</v>
      </c>
      <c r="M1333" s="4">
        <v>1</v>
      </c>
      <c r="N1333" s="6">
        <v>11.67</v>
      </c>
      <c r="O1333" t="s">
        <v>8325</v>
      </c>
      <c r="P1333" t="s">
        <v>8347</v>
      </c>
      <c r="Q1333" s="10">
        <v>41869.534618055557</v>
      </c>
      <c r="R1333" s="10">
        <v>41899.534618055557</v>
      </c>
      <c r="S1333" s="12">
        <f t="shared" si="20"/>
        <v>30</v>
      </c>
    </row>
    <row r="1334" spans="1:19" x14ac:dyDescent="0.3">
      <c r="A1334">
        <v>1720</v>
      </c>
      <c r="B1334" s="14">
        <v>4000</v>
      </c>
      <c r="C1334" s="14">
        <v>225</v>
      </c>
      <c r="D1334" s="5" t="s">
        <v>8221</v>
      </c>
      <c r="E1334" t="s">
        <v>8224</v>
      </c>
      <c r="F1334" t="s">
        <v>8246</v>
      </c>
      <c r="G1334">
        <v>1415562471</v>
      </c>
      <c r="H1334">
        <v>1412966871</v>
      </c>
      <c r="I1334" t="b">
        <v>0</v>
      </c>
      <c r="J1334">
        <v>8</v>
      </c>
      <c r="K1334" t="b">
        <v>0</v>
      </c>
      <c r="L1334" t="s">
        <v>8293</v>
      </c>
      <c r="M1334" s="4">
        <v>6</v>
      </c>
      <c r="N1334" s="6">
        <v>28.13</v>
      </c>
      <c r="O1334" t="s">
        <v>8325</v>
      </c>
      <c r="P1334" t="s">
        <v>8347</v>
      </c>
      <c r="Q1334" s="10">
        <v>41922.783229166671</v>
      </c>
      <c r="R1334" s="10">
        <v>41952.824895833335</v>
      </c>
      <c r="S1334" s="12">
        <f t="shared" si="20"/>
        <v>30</v>
      </c>
    </row>
    <row r="1335" spans="1:19" x14ac:dyDescent="0.3">
      <c r="A1335">
        <v>1721</v>
      </c>
      <c r="B1335" s="14">
        <v>5000</v>
      </c>
      <c r="C1335" s="14">
        <v>0</v>
      </c>
      <c r="D1335" s="5" t="s">
        <v>8221</v>
      </c>
      <c r="E1335" t="s">
        <v>8224</v>
      </c>
      <c r="F1335" t="s">
        <v>8246</v>
      </c>
      <c r="G1335">
        <v>1449831863</v>
      </c>
      <c r="H1335">
        <v>1447239863</v>
      </c>
      <c r="I1335" t="b">
        <v>0</v>
      </c>
      <c r="J1335">
        <v>0</v>
      </c>
      <c r="K1335" t="b">
        <v>0</v>
      </c>
      <c r="L1335" t="s">
        <v>8293</v>
      </c>
      <c r="M1335" s="4">
        <v>0</v>
      </c>
      <c r="N1335" s="6">
        <v>0</v>
      </c>
      <c r="O1335" t="s">
        <v>8325</v>
      </c>
      <c r="P1335" t="s">
        <v>8347</v>
      </c>
      <c r="Q1335" s="10">
        <v>42319.461377314816</v>
      </c>
      <c r="R1335" s="10">
        <v>42349.461377314816</v>
      </c>
      <c r="S1335" s="12">
        <f t="shared" si="20"/>
        <v>30</v>
      </c>
    </row>
    <row r="1336" spans="1:19" x14ac:dyDescent="0.3">
      <c r="A1336">
        <v>1722</v>
      </c>
      <c r="B1336" s="14">
        <v>2880</v>
      </c>
      <c r="C1336" s="14">
        <v>1</v>
      </c>
      <c r="D1336" s="5" t="s">
        <v>8221</v>
      </c>
      <c r="E1336" t="s">
        <v>8224</v>
      </c>
      <c r="F1336" t="s">
        <v>8246</v>
      </c>
      <c r="G1336">
        <v>1459642200</v>
      </c>
      <c r="H1336">
        <v>1456441429</v>
      </c>
      <c r="I1336" t="b">
        <v>0</v>
      </c>
      <c r="J1336">
        <v>1</v>
      </c>
      <c r="K1336" t="b">
        <v>0</v>
      </c>
      <c r="L1336" t="s">
        <v>8293</v>
      </c>
      <c r="M1336" s="4">
        <v>0</v>
      </c>
      <c r="N1336" s="6">
        <v>1</v>
      </c>
      <c r="O1336" t="s">
        <v>8325</v>
      </c>
      <c r="P1336" t="s">
        <v>8347</v>
      </c>
      <c r="Q1336" s="10">
        <v>42425.960983796293</v>
      </c>
      <c r="R1336" s="10">
        <v>42463.006944444445</v>
      </c>
      <c r="S1336" s="12">
        <f t="shared" si="20"/>
        <v>37</v>
      </c>
    </row>
    <row r="1337" spans="1:19" x14ac:dyDescent="0.3">
      <c r="A1337">
        <v>1723</v>
      </c>
      <c r="B1337" s="14">
        <v>10000</v>
      </c>
      <c r="C1337" s="14">
        <v>650</v>
      </c>
      <c r="D1337" s="5" t="s">
        <v>8221</v>
      </c>
      <c r="E1337" t="s">
        <v>8224</v>
      </c>
      <c r="F1337" t="s">
        <v>8246</v>
      </c>
      <c r="G1337">
        <v>1435730400</v>
      </c>
      <c r="H1337">
        <v>1430855315</v>
      </c>
      <c r="I1337" t="b">
        <v>0</v>
      </c>
      <c r="J1337">
        <v>3</v>
      </c>
      <c r="K1337" t="b">
        <v>0</v>
      </c>
      <c r="L1337" t="s">
        <v>8293</v>
      </c>
      <c r="M1337" s="4">
        <v>7</v>
      </c>
      <c r="N1337" s="6">
        <v>216.67</v>
      </c>
      <c r="O1337" t="s">
        <v>8325</v>
      </c>
      <c r="P1337" t="s">
        <v>8347</v>
      </c>
      <c r="Q1337" s="10">
        <v>42129.82540509259</v>
      </c>
      <c r="R1337" s="10">
        <v>42186.25</v>
      </c>
      <c r="S1337" s="12">
        <f t="shared" si="20"/>
        <v>56</v>
      </c>
    </row>
    <row r="1338" spans="1:19" x14ac:dyDescent="0.3">
      <c r="A1338">
        <v>1724</v>
      </c>
      <c r="B1338" s="14">
        <v>6000</v>
      </c>
      <c r="C1338" s="14">
        <v>35</v>
      </c>
      <c r="D1338" s="5" t="s">
        <v>8221</v>
      </c>
      <c r="E1338" t="s">
        <v>8224</v>
      </c>
      <c r="F1338" t="s">
        <v>8246</v>
      </c>
      <c r="G1338">
        <v>1414707762</v>
      </c>
      <c r="H1338">
        <v>1412115762</v>
      </c>
      <c r="I1338" t="b">
        <v>0</v>
      </c>
      <c r="J1338">
        <v>4</v>
      </c>
      <c r="K1338" t="b">
        <v>0</v>
      </c>
      <c r="L1338" t="s">
        <v>8293</v>
      </c>
      <c r="M1338" s="4">
        <v>1</v>
      </c>
      <c r="N1338" s="6">
        <v>8.75</v>
      </c>
      <c r="O1338" t="s">
        <v>8325</v>
      </c>
      <c r="P1338" t="s">
        <v>8347</v>
      </c>
      <c r="Q1338" s="10">
        <v>41912.932430555556</v>
      </c>
      <c r="R1338" s="10">
        <v>41942.932430555556</v>
      </c>
      <c r="S1338" s="12">
        <f t="shared" si="20"/>
        <v>30</v>
      </c>
    </row>
    <row r="1339" spans="1:19" x14ac:dyDescent="0.3">
      <c r="A1339">
        <v>1725</v>
      </c>
      <c r="B1339" s="14">
        <v>5500</v>
      </c>
      <c r="C1339" s="14">
        <v>560</v>
      </c>
      <c r="D1339" s="5" t="s">
        <v>8221</v>
      </c>
      <c r="E1339" t="s">
        <v>8224</v>
      </c>
      <c r="F1339" t="s">
        <v>8246</v>
      </c>
      <c r="G1339">
        <v>1408922049</v>
      </c>
      <c r="H1339">
        <v>1406330049</v>
      </c>
      <c r="I1339" t="b">
        <v>0</v>
      </c>
      <c r="J1339">
        <v>9</v>
      </c>
      <c r="K1339" t="b">
        <v>0</v>
      </c>
      <c r="L1339" t="s">
        <v>8293</v>
      </c>
      <c r="M1339" s="4">
        <v>10</v>
      </c>
      <c r="N1339" s="6">
        <v>62.22</v>
      </c>
      <c r="O1339" t="s">
        <v>8325</v>
      </c>
      <c r="P1339" t="s">
        <v>8347</v>
      </c>
      <c r="Q1339" s="10">
        <v>41845.968159722222</v>
      </c>
      <c r="R1339" s="10">
        <v>41875.968159722222</v>
      </c>
      <c r="S1339" s="12">
        <f t="shared" si="20"/>
        <v>30</v>
      </c>
    </row>
    <row r="1340" spans="1:19" x14ac:dyDescent="0.3">
      <c r="A1340">
        <v>1726</v>
      </c>
      <c r="B1340" s="14">
        <v>6500</v>
      </c>
      <c r="C1340" s="14">
        <v>2196</v>
      </c>
      <c r="D1340" s="5" t="s">
        <v>8221</v>
      </c>
      <c r="E1340" t="s">
        <v>8224</v>
      </c>
      <c r="F1340" t="s">
        <v>8246</v>
      </c>
      <c r="G1340">
        <v>1403906664</v>
      </c>
      <c r="H1340">
        <v>1401401064</v>
      </c>
      <c r="I1340" t="b">
        <v>0</v>
      </c>
      <c r="J1340">
        <v>16</v>
      </c>
      <c r="K1340" t="b">
        <v>0</v>
      </c>
      <c r="L1340" t="s">
        <v>8293</v>
      </c>
      <c r="M1340" s="4">
        <v>34</v>
      </c>
      <c r="N1340" s="6">
        <v>137.25</v>
      </c>
      <c r="O1340" t="s">
        <v>8325</v>
      </c>
      <c r="P1340" t="s">
        <v>8347</v>
      </c>
      <c r="Q1340" s="10">
        <v>41788.919722222221</v>
      </c>
      <c r="R1340" s="10">
        <v>41817.919722222221</v>
      </c>
      <c r="S1340" s="12">
        <f t="shared" si="20"/>
        <v>29</v>
      </c>
    </row>
    <row r="1341" spans="1:19" x14ac:dyDescent="0.3">
      <c r="A1341">
        <v>1728</v>
      </c>
      <c r="B1341" s="14">
        <v>1250</v>
      </c>
      <c r="C1341" s="14">
        <v>855</v>
      </c>
      <c r="D1341" s="5" t="s">
        <v>8221</v>
      </c>
      <c r="E1341" t="s">
        <v>8224</v>
      </c>
      <c r="F1341" t="s">
        <v>8246</v>
      </c>
      <c r="G1341">
        <v>1445439674</v>
      </c>
      <c r="H1341">
        <v>1442847674</v>
      </c>
      <c r="I1341" t="b">
        <v>0</v>
      </c>
      <c r="J1341">
        <v>7</v>
      </c>
      <c r="K1341" t="b">
        <v>0</v>
      </c>
      <c r="L1341" t="s">
        <v>8293</v>
      </c>
      <c r="M1341" s="4">
        <v>68</v>
      </c>
      <c r="N1341" s="6">
        <v>122.14</v>
      </c>
      <c r="O1341" t="s">
        <v>8325</v>
      </c>
      <c r="P1341" t="s">
        <v>8347</v>
      </c>
      <c r="Q1341" s="10">
        <v>42268.625856481478</v>
      </c>
      <c r="R1341" s="10">
        <v>42298.625856481478</v>
      </c>
      <c r="S1341" s="12">
        <f t="shared" si="20"/>
        <v>30</v>
      </c>
    </row>
    <row r="1342" spans="1:19" x14ac:dyDescent="0.3">
      <c r="A1342">
        <v>1729</v>
      </c>
      <c r="B1342" s="14">
        <v>10000</v>
      </c>
      <c r="C1342" s="14">
        <v>0</v>
      </c>
      <c r="D1342" s="5" t="s">
        <v>8221</v>
      </c>
      <c r="E1342" t="s">
        <v>8224</v>
      </c>
      <c r="F1342" t="s">
        <v>8246</v>
      </c>
      <c r="G1342">
        <v>1465521306</v>
      </c>
      <c r="H1342">
        <v>1460337306</v>
      </c>
      <c r="I1342" t="b">
        <v>0</v>
      </c>
      <c r="J1342">
        <v>0</v>
      </c>
      <c r="K1342" t="b">
        <v>0</v>
      </c>
      <c r="L1342" t="s">
        <v>8293</v>
      </c>
      <c r="M1342" s="4">
        <v>0</v>
      </c>
      <c r="N1342" s="6">
        <v>0</v>
      </c>
      <c r="O1342" t="s">
        <v>8325</v>
      </c>
      <c r="P1342" t="s">
        <v>8347</v>
      </c>
      <c r="Q1342" s="10">
        <v>42471.052152777775</v>
      </c>
      <c r="R1342" s="10">
        <v>42531.052152777775</v>
      </c>
      <c r="S1342" s="12">
        <f t="shared" si="20"/>
        <v>60</v>
      </c>
    </row>
    <row r="1343" spans="1:19" x14ac:dyDescent="0.3">
      <c r="A1343">
        <v>1730</v>
      </c>
      <c r="B1343" s="14">
        <v>3000</v>
      </c>
      <c r="C1343" s="14">
        <v>0</v>
      </c>
      <c r="D1343" s="5" t="s">
        <v>8221</v>
      </c>
      <c r="E1343" t="s">
        <v>8224</v>
      </c>
      <c r="F1343" t="s">
        <v>8246</v>
      </c>
      <c r="G1343">
        <v>1445738783</v>
      </c>
      <c r="H1343">
        <v>1443146783</v>
      </c>
      <c r="I1343" t="b">
        <v>0</v>
      </c>
      <c r="J1343">
        <v>0</v>
      </c>
      <c r="K1343" t="b">
        <v>0</v>
      </c>
      <c r="L1343" t="s">
        <v>8293</v>
      </c>
      <c r="M1343" s="4">
        <v>0</v>
      </c>
      <c r="N1343" s="6">
        <v>0</v>
      </c>
      <c r="O1343" t="s">
        <v>8325</v>
      </c>
      <c r="P1343" t="s">
        <v>8347</v>
      </c>
      <c r="Q1343" s="10">
        <v>42272.087766203709</v>
      </c>
      <c r="R1343" s="10">
        <v>42302.087766203709</v>
      </c>
      <c r="S1343" s="12">
        <f t="shared" si="20"/>
        <v>30</v>
      </c>
    </row>
    <row r="1344" spans="1:19" x14ac:dyDescent="0.3">
      <c r="A1344">
        <v>1731</v>
      </c>
      <c r="B1344" s="14">
        <v>1000</v>
      </c>
      <c r="C1344" s="14">
        <v>0</v>
      </c>
      <c r="D1344" s="5" t="s">
        <v>8221</v>
      </c>
      <c r="E1344" t="s">
        <v>8224</v>
      </c>
      <c r="F1344" t="s">
        <v>8246</v>
      </c>
      <c r="G1344">
        <v>1434034800</v>
      </c>
      <c r="H1344">
        <v>1432849552</v>
      </c>
      <c r="I1344" t="b">
        <v>0</v>
      </c>
      <c r="J1344">
        <v>0</v>
      </c>
      <c r="K1344" t="b">
        <v>0</v>
      </c>
      <c r="L1344" t="s">
        <v>8293</v>
      </c>
      <c r="M1344" s="4">
        <v>0</v>
      </c>
      <c r="N1344" s="6">
        <v>0</v>
      </c>
      <c r="O1344" t="s">
        <v>8325</v>
      </c>
      <c r="P1344" t="s">
        <v>8347</v>
      </c>
      <c r="Q1344" s="10">
        <v>42152.906851851847</v>
      </c>
      <c r="R1344" s="10">
        <v>42166.625</v>
      </c>
      <c r="S1344" s="12">
        <f t="shared" si="20"/>
        <v>14</v>
      </c>
    </row>
    <row r="1345" spans="1:19" x14ac:dyDescent="0.3">
      <c r="A1345">
        <v>1732</v>
      </c>
      <c r="B1345" s="14">
        <v>4000</v>
      </c>
      <c r="C1345" s="14">
        <v>0</v>
      </c>
      <c r="D1345" s="5" t="s">
        <v>8221</v>
      </c>
      <c r="E1345" t="s">
        <v>8224</v>
      </c>
      <c r="F1345" t="s">
        <v>8246</v>
      </c>
      <c r="G1345">
        <v>1452920400</v>
      </c>
      <c r="H1345">
        <v>1447777481</v>
      </c>
      <c r="I1345" t="b">
        <v>0</v>
      </c>
      <c r="J1345">
        <v>0</v>
      </c>
      <c r="K1345" t="b">
        <v>0</v>
      </c>
      <c r="L1345" t="s">
        <v>8293</v>
      </c>
      <c r="M1345" s="4">
        <v>0</v>
      </c>
      <c r="N1345" s="6">
        <v>0</v>
      </c>
      <c r="O1345" t="s">
        <v>8325</v>
      </c>
      <c r="P1345" t="s">
        <v>8347</v>
      </c>
      <c r="Q1345" s="10">
        <v>42325.683807870373</v>
      </c>
      <c r="R1345" s="10">
        <v>42385.208333333328</v>
      </c>
      <c r="S1345" s="12">
        <f t="shared" si="20"/>
        <v>60</v>
      </c>
    </row>
    <row r="1346" spans="1:19" x14ac:dyDescent="0.3">
      <c r="A1346">
        <v>1733</v>
      </c>
      <c r="B1346" s="14">
        <v>10000</v>
      </c>
      <c r="C1346" s="14">
        <v>0</v>
      </c>
      <c r="D1346" s="5" t="s">
        <v>8221</v>
      </c>
      <c r="E1346" t="s">
        <v>8224</v>
      </c>
      <c r="F1346" t="s">
        <v>8246</v>
      </c>
      <c r="G1346">
        <v>1473802200</v>
      </c>
      <c r="H1346">
        <v>1472746374</v>
      </c>
      <c r="I1346" t="b">
        <v>0</v>
      </c>
      <c r="J1346">
        <v>0</v>
      </c>
      <c r="K1346" t="b">
        <v>0</v>
      </c>
      <c r="L1346" t="s">
        <v>8293</v>
      </c>
      <c r="M1346" s="4">
        <v>0</v>
      </c>
      <c r="N1346" s="6">
        <v>0</v>
      </c>
      <c r="O1346" t="s">
        <v>8325</v>
      </c>
      <c r="P1346" t="s">
        <v>8347</v>
      </c>
      <c r="Q1346" s="10">
        <v>42614.675625000003</v>
      </c>
      <c r="R1346" s="10">
        <v>42626.895833333328</v>
      </c>
      <c r="S1346" s="12">
        <f t="shared" si="20"/>
        <v>12</v>
      </c>
    </row>
    <row r="1347" spans="1:19" x14ac:dyDescent="0.3">
      <c r="A1347">
        <v>1734</v>
      </c>
      <c r="B1347" s="14">
        <v>4500</v>
      </c>
      <c r="C1347" s="14">
        <v>1</v>
      </c>
      <c r="D1347" s="5" t="s">
        <v>8221</v>
      </c>
      <c r="E1347" t="s">
        <v>8224</v>
      </c>
      <c r="F1347" t="s">
        <v>8246</v>
      </c>
      <c r="G1347">
        <v>1431046356</v>
      </c>
      <c r="H1347">
        <v>1428454356</v>
      </c>
      <c r="I1347" t="b">
        <v>0</v>
      </c>
      <c r="J1347">
        <v>1</v>
      </c>
      <c r="K1347" t="b">
        <v>0</v>
      </c>
      <c r="L1347" t="s">
        <v>8293</v>
      </c>
      <c r="M1347" s="4">
        <v>0</v>
      </c>
      <c r="N1347" s="6">
        <v>1</v>
      </c>
      <c r="O1347" t="s">
        <v>8325</v>
      </c>
      <c r="P1347" t="s">
        <v>8347</v>
      </c>
      <c r="Q1347" s="10">
        <v>42102.036527777775</v>
      </c>
      <c r="R1347" s="10">
        <v>42132.036527777775</v>
      </c>
      <c r="S1347" s="12">
        <f t="shared" ref="S1347:S1410" si="21">ROUND(+R1347-Q1347,0)</f>
        <v>30</v>
      </c>
    </row>
    <row r="1348" spans="1:19" x14ac:dyDescent="0.3">
      <c r="A1348">
        <v>1735</v>
      </c>
      <c r="B1348" s="14">
        <v>1000</v>
      </c>
      <c r="C1348" s="14">
        <v>110</v>
      </c>
      <c r="D1348" s="5" t="s">
        <v>8221</v>
      </c>
      <c r="E1348" t="s">
        <v>8224</v>
      </c>
      <c r="F1348" t="s">
        <v>8246</v>
      </c>
      <c r="G1348">
        <v>1470598345</v>
      </c>
      <c r="H1348">
        <v>1468006345</v>
      </c>
      <c r="I1348" t="b">
        <v>0</v>
      </c>
      <c r="J1348">
        <v>2</v>
      </c>
      <c r="K1348" t="b">
        <v>0</v>
      </c>
      <c r="L1348" t="s">
        <v>8293</v>
      </c>
      <c r="M1348" s="4">
        <v>11</v>
      </c>
      <c r="N1348" s="6">
        <v>55</v>
      </c>
      <c r="O1348" t="s">
        <v>8325</v>
      </c>
      <c r="P1348" t="s">
        <v>8347</v>
      </c>
      <c r="Q1348" s="10">
        <v>42559.814178240747</v>
      </c>
      <c r="R1348" s="10">
        <v>42589.814178240747</v>
      </c>
      <c r="S1348" s="12">
        <f t="shared" si="21"/>
        <v>30</v>
      </c>
    </row>
    <row r="1349" spans="1:19" x14ac:dyDescent="0.3">
      <c r="A1349">
        <v>1736</v>
      </c>
      <c r="B1349" s="14">
        <v>3000</v>
      </c>
      <c r="C1349" s="14">
        <v>22</v>
      </c>
      <c r="D1349" s="5" t="s">
        <v>8221</v>
      </c>
      <c r="E1349" t="s">
        <v>8224</v>
      </c>
      <c r="F1349" t="s">
        <v>8246</v>
      </c>
      <c r="G1349">
        <v>1447018833</v>
      </c>
      <c r="H1349">
        <v>1444423233</v>
      </c>
      <c r="I1349" t="b">
        <v>0</v>
      </c>
      <c r="J1349">
        <v>1</v>
      </c>
      <c r="K1349" t="b">
        <v>0</v>
      </c>
      <c r="L1349" t="s">
        <v>8293</v>
      </c>
      <c r="M1349" s="4">
        <v>1</v>
      </c>
      <c r="N1349" s="6">
        <v>22</v>
      </c>
      <c r="O1349" t="s">
        <v>8325</v>
      </c>
      <c r="P1349" t="s">
        <v>8347</v>
      </c>
      <c r="Q1349" s="10">
        <v>42286.861493055556</v>
      </c>
      <c r="R1349" s="10">
        <v>42316.90315972222</v>
      </c>
      <c r="S1349" s="12">
        <f t="shared" si="21"/>
        <v>30</v>
      </c>
    </row>
    <row r="1350" spans="1:19" x14ac:dyDescent="0.3">
      <c r="A1350">
        <v>1737</v>
      </c>
      <c r="B1350" s="14">
        <v>4000</v>
      </c>
      <c r="C1350" s="14">
        <v>850</v>
      </c>
      <c r="D1350" s="5" t="s">
        <v>8221</v>
      </c>
      <c r="E1350" t="s">
        <v>8224</v>
      </c>
      <c r="F1350" t="s">
        <v>8246</v>
      </c>
      <c r="G1350">
        <v>1437432392</v>
      </c>
      <c r="H1350">
        <v>1434840392</v>
      </c>
      <c r="I1350" t="b">
        <v>0</v>
      </c>
      <c r="J1350">
        <v>15</v>
      </c>
      <c r="K1350" t="b">
        <v>0</v>
      </c>
      <c r="L1350" t="s">
        <v>8293</v>
      </c>
      <c r="M1350" s="4">
        <v>21</v>
      </c>
      <c r="N1350" s="6">
        <v>56.67</v>
      </c>
      <c r="O1350" t="s">
        <v>8325</v>
      </c>
      <c r="P1350" t="s">
        <v>8347</v>
      </c>
      <c r="Q1350" s="10">
        <v>42175.948981481488</v>
      </c>
      <c r="R1350" s="10">
        <v>42205.948981481488</v>
      </c>
      <c r="S1350" s="12">
        <f t="shared" si="21"/>
        <v>30</v>
      </c>
    </row>
    <row r="1351" spans="1:19" x14ac:dyDescent="0.3">
      <c r="A1351">
        <v>1738</v>
      </c>
      <c r="B1351" s="14">
        <v>5000</v>
      </c>
      <c r="C1351" s="14">
        <v>20</v>
      </c>
      <c r="D1351" s="5" t="s">
        <v>8221</v>
      </c>
      <c r="E1351" t="s">
        <v>8224</v>
      </c>
      <c r="F1351" t="s">
        <v>8246</v>
      </c>
      <c r="G1351">
        <v>1412283542</v>
      </c>
      <c r="H1351">
        <v>1409691542</v>
      </c>
      <c r="I1351" t="b">
        <v>0</v>
      </c>
      <c r="J1351">
        <v>1</v>
      </c>
      <c r="K1351" t="b">
        <v>0</v>
      </c>
      <c r="L1351" t="s">
        <v>8293</v>
      </c>
      <c r="M1351" s="4">
        <v>0</v>
      </c>
      <c r="N1351" s="6">
        <v>20</v>
      </c>
      <c r="O1351" t="s">
        <v>8325</v>
      </c>
      <c r="P1351" t="s">
        <v>8347</v>
      </c>
      <c r="Q1351" s="10">
        <v>41884.874328703707</v>
      </c>
      <c r="R1351" s="10">
        <v>41914.874328703707</v>
      </c>
      <c r="S1351" s="12">
        <f t="shared" si="21"/>
        <v>30</v>
      </c>
    </row>
    <row r="1352" spans="1:19" x14ac:dyDescent="0.3">
      <c r="A1352">
        <v>1739</v>
      </c>
      <c r="B1352" s="14">
        <v>1000</v>
      </c>
      <c r="C1352" s="14">
        <v>1</v>
      </c>
      <c r="D1352" s="5" t="s">
        <v>8221</v>
      </c>
      <c r="E1352" t="s">
        <v>8224</v>
      </c>
      <c r="F1352" t="s">
        <v>8246</v>
      </c>
      <c r="G1352">
        <v>1462391932</v>
      </c>
      <c r="H1352">
        <v>1457297932</v>
      </c>
      <c r="I1352" t="b">
        <v>0</v>
      </c>
      <c r="J1352">
        <v>1</v>
      </c>
      <c r="K1352" t="b">
        <v>0</v>
      </c>
      <c r="L1352" t="s">
        <v>8293</v>
      </c>
      <c r="M1352" s="4">
        <v>0</v>
      </c>
      <c r="N1352" s="6">
        <v>1</v>
      </c>
      <c r="O1352" t="s">
        <v>8325</v>
      </c>
      <c r="P1352" t="s">
        <v>8347</v>
      </c>
      <c r="Q1352" s="10">
        <v>42435.874212962968</v>
      </c>
      <c r="R1352" s="10">
        <v>42494.832546296297</v>
      </c>
      <c r="S1352" s="12">
        <f t="shared" si="21"/>
        <v>59</v>
      </c>
    </row>
    <row r="1353" spans="1:19" x14ac:dyDescent="0.3">
      <c r="A1353">
        <v>1740</v>
      </c>
      <c r="B1353" s="14">
        <v>3000</v>
      </c>
      <c r="C1353" s="14">
        <v>0</v>
      </c>
      <c r="D1353" s="5" t="s">
        <v>8221</v>
      </c>
      <c r="E1353" t="s">
        <v>8224</v>
      </c>
      <c r="F1353" t="s">
        <v>8246</v>
      </c>
      <c r="G1353">
        <v>1437075422</v>
      </c>
      <c r="H1353">
        <v>1434483422</v>
      </c>
      <c r="I1353" t="b">
        <v>0</v>
      </c>
      <c r="J1353">
        <v>0</v>
      </c>
      <c r="K1353" t="b">
        <v>0</v>
      </c>
      <c r="L1353" t="s">
        <v>8293</v>
      </c>
      <c r="M1353" s="4">
        <v>0</v>
      </c>
      <c r="N1353" s="6">
        <v>0</v>
      </c>
      <c r="O1353" t="s">
        <v>8325</v>
      </c>
      <c r="P1353" t="s">
        <v>8347</v>
      </c>
      <c r="Q1353" s="10">
        <v>42171.817384259266</v>
      </c>
      <c r="R1353" s="10">
        <v>42201.817384259266</v>
      </c>
      <c r="S1353" s="12">
        <f t="shared" si="21"/>
        <v>30</v>
      </c>
    </row>
    <row r="1354" spans="1:19" x14ac:dyDescent="0.3">
      <c r="A1354">
        <v>1742</v>
      </c>
      <c r="B1354" s="14">
        <v>2000</v>
      </c>
      <c r="C1354" s="14">
        <v>2175</v>
      </c>
      <c r="D1354" s="5" t="s">
        <v>8219</v>
      </c>
      <c r="E1354" t="s">
        <v>8224</v>
      </c>
      <c r="F1354" t="s">
        <v>8246</v>
      </c>
      <c r="G1354">
        <v>1483822800</v>
      </c>
      <c r="H1354">
        <v>1481058170</v>
      </c>
      <c r="I1354" t="b">
        <v>0</v>
      </c>
      <c r="J1354">
        <v>34</v>
      </c>
      <c r="K1354" t="b">
        <v>1</v>
      </c>
      <c r="L1354" t="s">
        <v>8285</v>
      </c>
      <c r="M1354" s="4">
        <v>109</v>
      </c>
      <c r="N1354" s="6">
        <v>63.97</v>
      </c>
      <c r="O1354" t="s">
        <v>8338</v>
      </c>
      <c r="P1354" t="s">
        <v>8339</v>
      </c>
      <c r="Q1354" s="10">
        <v>42710.876967592587</v>
      </c>
      <c r="R1354" s="10">
        <v>42742.875</v>
      </c>
      <c r="S1354" s="12">
        <f t="shared" si="21"/>
        <v>32</v>
      </c>
    </row>
    <row r="1355" spans="1:19" x14ac:dyDescent="0.3">
      <c r="A1355">
        <v>1743</v>
      </c>
      <c r="B1355" s="14">
        <v>6000</v>
      </c>
      <c r="C1355" s="14">
        <v>6025</v>
      </c>
      <c r="D1355" s="5" t="s">
        <v>8219</v>
      </c>
      <c r="E1355" t="s">
        <v>8224</v>
      </c>
      <c r="F1355" t="s">
        <v>8246</v>
      </c>
      <c r="G1355">
        <v>1472270340</v>
      </c>
      <c r="H1355">
        <v>1470348775</v>
      </c>
      <c r="I1355" t="b">
        <v>0</v>
      </c>
      <c r="J1355">
        <v>67</v>
      </c>
      <c r="K1355" t="b">
        <v>1</v>
      </c>
      <c r="L1355" t="s">
        <v>8285</v>
      </c>
      <c r="M1355" s="4">
        <v>100</v>
      </c>
      <c r="N1355" s="6">
        <v>89.93</v>
      </c>
      <c r="O1355" t="s">
        <v>8338</v>
      </c>
      <c r="P1355" t="s">
        <v>8339</v>
      </c>
      <c r="Q1355" s="10">
        <v>42586.925636574073</v>
      </c>
      <c r="R1355" s="10">
        <v>42609.165972222225</v>
      </c>
      <c r="S1355" s="12">
        <f t="shared" si="21"/>
        <v>22</v>
      </c>
    </row>
    <row r="1356" spans="1:19" x14ac:dyDescent="0.3">
      <c r="A1356">
        <v>1745</v>
      </c>
      <c r="B1356" s="14">
        <v>7000</v>
      </c>
      <c r="C1356" s="14">
        <v>7981</v>
      </c>
      <c r="D1356" s="5" t="s">
        <v>8219</v>
      </c>
      <c r="E1356" t="s">
        <v>8224</v>
      </c>
      <c r="F1356" t="s">
        <v>8246</v>
      </c>
      <c r="G1356">
        <v>1482372000</v>
      </c>
      <c r="H1356">
        <v>1479276838</v>
      </c>
      <c r="I1356" t="b">
        <v>0</v>
      </c>
      <c r="J1356">
        <v>89</v>
      </c>
      <c r="K1356" t="b">
        <v>1</v>
      </c>
      <c r="L1356" t="s">
        <v>8285</v>
      </c>
      <c r="M1356" s="4">
        <v>114</v>
      </c>
      <c r="N1356" s="6">
        <v>89.67</v>
      </c>
      <c r="O1356" t="s">
        <v>8338</v>
      </c>
      <c r="P1356" t="s">
        <v>8339</v>
      </c>
      <c r="Q1356" s="10">
        <v>42690.259699074071</v>
      </c>
      <c r="R1356" s="10">
        <v>42726.083333333328</v>
      </c>
      <c r="S1356" s="12">
        <f t="shared" si="21"/>
        <v>36</v>
      </c>
    </row>
    <row r="1357" spans="1:19" x14ac:dyDescent="0.3">
      <c r="A1357">
        <v>1746</v>
      </c>
      <c r="B1357" s="14">
        <v>15000</v>
      </c>
      <c r="C1357" s="14">
        <v>22215</v>
      </c>
      <c r="D1357" s="5" t="s">
        <v>8219</v>
      </c>
      <c r="E1357" t="s">
        <v>8224</v>
      </c>
      <c r="F1357" t="s">
        <v>8246</v>
      </c>
      <c r="G1357">
        <v>1479952800</v>
      </c>
      <c r="H1357">
        <v>1477368867</v>
      </c>
      <c r="I1357" t="b">
        <v>0</v>
      </c>
      <c r="J1357">
        <v>107</v>
      </c>
      <c r="K1357" t="b">
        <v>1</v>
      </c>
      <c r="L1357" t="s">
        <v>8285</v>
      </c>
      <c r="M1357" s="4">
        <v>148</v>
      </c>
      <c r="N1357" s="6">
        <v>207.62</v>
      </c>
      <c r="O1357" t="s">
        <v>8338</v>
      </c>
      <c r="P1357" t="s">
        <v>8339</v>
      </c>
      <c r="Q1357" s="10">
        <v>42668.176701388889</v>
      </c>
      <c r="R1357" s="10">
        <v>42698.083333333328</v>
      </c>
      <c r="S1357" s="12">
        <f t="shared" si="21"/>
        <v>30</v>
      </c>
    </row>
    <row r="1358" spans="1:19" x14ac:dyDescent="0.3">
      <c r="A1358">
        <v>1750</v>
      </c>
      <c r="B1358" s="14">
        <v>5000</v>
      </c>
      <c r="C1358" s="14">
        <v>10081</v>
      </c>
      <c r="D1358" s="5" t="s">
        <v>8219</v>
      </c>
      <c r="E1358" t="s">
        <v>8224</v>
      </c>
      <c r="F1358" t="s">
        <v>8246</v>
      </c>
      <c r="G1358">
        <v>1461096304</v>
      </c>
      <c r="H1358">
        <v>1458936304</v>
      </c>
      <c r="I1358" t="b">
        <v>0</v>
      </c>
      <c r="J1358">
        <v>125</v>
      </c>
      <c r="K1358" t="b">
        <v>1</v>
      </c>
      <c r="L1358" t="s">
        <v>8285</v>
      </c>
      <c r="M1358" s="4">
        <v>202</v>
      </c>
      <c r="N1358" s="6">
        <v>80.650000000000006</v>
      </c>
      <c r="O1358" t="s">
        <v>8338</v>
      </c>
      <c r="P1358" t="s">
        <v>8339</v>
      </c>
      <c r="Q1358" s="10">
        <v>42454.836851851855</v>
      </c>
      <c r="R1358" s="10">
        <v>42479.836851851855</v>
      </c>
      <c r="S1358" s="12">
        <f t="shared" si="21"/>
        <v>25</v>
      </c>
    </row>
    <row r="1359" spans="1:19" x14ac:dyDescent="0.3">
      <c r="A1359">
        <v>1751</v>
      </c>
      <c r="B1359" s="14">
        <v>10000</v>
      </c>
      <c r="C1359" s="14">
        <v>10290</v>
      </c>
      <c r="D1359" s="5" t="s">
        <v>8219</v>
      </c>
      <c r="E1359" t="s">
        <v>8224</v>
      </c>
      <c r="F1359" t="s">
        <v>8246</v>
      </c>
      <c r="G1359">
        <v>1426787123</v>
      </c>
      <c r="H1359">
        <v>1424198723</v>
      </c>
      <c r="I1359" t="b">
        <v>0</v>
      </c>
      <c r="J1359">
        <v>61</v>
      </c>
      <c r="K1359" t="b">
        <v>1</v>
      </c>
      <c r="L1359" t="s">
        <v>8285</v>
      </c>
      <c r="M1359" s="4">
        <v>103</v>
      </c>
      <c r="N1359" s="6">
        <v>168.69</v>
      </c>
      <c r="O1359" t="s">
        <v>8338</v>
      </c>
      <c r="P1359" t="s">
        <v>8339</v>
      </c>
      <c r="Q1359" s="10">
        <v>42052.7815162037</v>
      </c>
      <c r="R1359" s="10">
        <v>42082.739849537036</v>
      </c>
      <c r="S1359" s="12">
        <f t="shared" si="21"/>
        <v>30</v>
      </c>
    </row>
    <row r="1360" spans="1:19" x14ac:dyDescent="0.3">
      <c r="A1360">
        <v>1755</v>
      </c>
      <c r="B1360" s="14">
        <v>25</v>
      </c>
      <c r="C1360" s="14">
        <v>30</v>
      </c>
      <c r="D1360" s="5" t="s">
        <v>8219</v>
      </c>
      <c r="E1360" t="s">
        <v>8224</v>
      </c>
      <c r="F1360" t="s">
        <v>8246</v>
      </c>
      <c r="G1360">
        <v>1444071361</v>
      </c>
      <c r="H1360">
        <v>1441479361</v>
      </c>
      <c r="I1360" t="b">
        <v>0</v>
      </c>
      <c r="J1360">
        <v>4</v>
      </c>
      <c r="K1360" t="b">
        <v>1</v>
      </c>
      <c r="L1360" t="s">
        <v>8285</v>
      </c>
      <c r="M1360" s="4">
        <v>120</v>
      </c>
      <c r="N1360" s="6">
        <v>7.5</v>
      </c>
      <c r="O1360" t="s">
        <v>8338</v>
      </c>
      <c r="P1360" t="s">
        <v>8339</v>
      </c>
      <c r="Q1360" s="10">
        <v>42252.788900462961</v>
      </c>
      <c r="R1360" s="10">
        <v>42282.788900462961</v>
      </c>
      <c r="S1360" s="12">
        <f t="shared" si="21"/>
        <v>30</v>
      </c>
    </row>
    <row r="1361" spans="1:19" x14ac:dyDescent="0.3">
      <c r="A1361">
        <v>1756</v>
      </c>
      <c r="B1361" s="14">
        <v>5500</v>
      </c>
      <c r="C1361" s="14">
        <v>5655.6</v>
      </c>
      <c r="D1361" s="5" t="s">
        <v>8219</v>
      </c>
      <c r="E1361" t="s">
        <v>8224</v>
      </c>
      <c r="F1361" t="s">
        <v>8246</v>
      </c>
      <c r="G1361">
        <v>1472443269</v>
      </c>
      <c r="H1361">
        <v>1468987269</v>
      </c>
      <c r="I1361" t="b">
        <v>0</v>
      </c>
      <c r="J1361">
        <v>120</v>
      </c>
      <c r="K1361" t="b">
        <v>1</v>
      </c>
      <c r="L1361" t="s">
        <v>8285</v>
      </c>
      <c r="M1361" s="4">
        <v>103</v>
      </c>
      <c r="N1361" s="6">
        <v>47.13</v>
      </c>
      <c r="O1361" t="s">
        <v>8338</v>
      </c>
      <c r="P1361" t="s">
        <v>8339</v>
      </c>
      <c r="Q1361" s="10">
        <v>42571.167465277773</v>
      </c>
      <c r="R1361" s="10">
        <v>42611.167465277773</v>
      </c>
      <c r="S1361" s="12">
        <f t="shared" si="21"/>
        <v>40</v>
      </c>
    </row>
    <row r="1362" spans="1:19" x14ac:dyDescent="0.3">
      <c r="A1362">
        <v>1757</v>
      </c>
      <c r="B1362" s="14">
        <v>5000</v>
      </c>
      <c r="C1362" s="14">
        <v>5800</v>
      </c>
      <c r="D1362" s="5" t="s">
        <v>8219</v>
      </c>
      <c r="E1362" t="s">
        <v>8224</v>
      </c>
      <c r="F1362" t="s">
        <v>8246</v>
      </c>
      <c r="G1362">
        <v>1485631740</v>
      </c>
      <c r="H1362">
        <v>1483041083</v>
      </c>
      <c r="I1362" t="b">
        <v>0</v>
      </c>
      <c r="J1362">
        <v>14</v>
      </c>
      <c r="K1362" t="b">
        <v>1</v>
      </c>
      <c r="L1362" t="s">
        <v>8285</v>
      </c>
      <c r="M1362" s="4">
        <v>116</v>
      </c>
      <c r="N1362" s="6">
        <v>414.29</v>
      </c>
      <c r="O1362" t="s">
        <v>8338</v>
      </c>
      <c r="P1362" t="s">
        <v>8339</v>
      </c>
      <c r="Q1362" s="10">
        <v>42733.827349537038</v>
      </c>
      <c r="R1362" s="10">
        <v>42763.811805555553</v>
      </c>
      <c r="S1362" s="12">
        <f t="shared" si="21"/>
        <v>30</v>
      </c>
    </row>
    <row r="1363" spans="1:19" x14ac:dyDescent="0.3">
      <c r="A1363">
        <v>1758</v>
      </c>
      <c r="B1363" s="14">
        <v>1000</v>
      </c>
      <c r="C1363" s="14">
        <v>1147</v>
      </c>
      <c r="D1363" s="5" t="s">
        <v>8219</v>
      </c>
      <c r="E1363" t="s">
        <v>8224</v>
      </c>
      <c r="F1363" t="s">
        <v>8246</v>
      </c>
      <c r="G1363">
        <v>1468536992</v>
      </c>
      <c r="H1363">
        <v>1463352992</v>
      </c>
      <c r="I1363" t="b">
        <v>0</v>
      </c>
      <c r="J1363">
        <v>27</v>
      </c>
      <c r="K1363" t="b">
        <v>1</v>
      </c>
      <c r="L1363" t="s">
        <v>8285</v>
      </c>
      <c r="M1363" s="4">
        <v>115</v>
      </c>
      <c r="N1363" s="6">
        <v>42.48</v>
      </c>
      <c r="O1363" t="s">
        <v>8338</v>
      </c>
      <c r="P1363" t="s">
        <v>8339</v>
      </c>
      <c r="Q1363" s="10">
        <v>42505.955925925926</v>
      </c>
      <c r="R1363" s="10">
        <v>42565.955925925926</v>
      </c>
      <c r="S1363" s="12">
        <f t="shared" si="21"/>
        <v>60</v>
      </c>
    </row>
    <row r="1364" spans="1:19" x14ac:dyDescent="0.3">
      <c r="A1364">
        <v>1759</v>
      </c>
      <c r="B1364" s="14">
        <v>5000</v>
      </c>
      <c r="C1364" s="14">
        <v>5330</v>
      </c>
      <c r="D1364" s="5" t="s">
        <v>8219</v>
      </c>
      <c r="E1364" t="s">
        <v>8224</v>
      </c>
      <c r="F1364" t="s">
        <v>8246</v>
      </c>
      <c r="G1364">
        <v>1427309629</v>
      </c>
      <c r="H1364">
        <v>1425585229</v>
      </c>
      <c r="I1364" t="b">
        <v>0</v>
      </c>
      <c r="J1364">
        <v>49</v>
      </c>
      <c r="K1364" t="b">
        <v>1</v>
      </c>
      <c r="L1364" t="s">
        <v>8285</v>
      </c>
      <c r="M1364" s="4">
        <v>107</v>
      </c>
      <c r="N1364" s="6">
        <v>108.78</v>
      </c>
      <c r="O1364" t="s">
        <v>8338</v>
      </c>
      <c r="P1364" t="s">
        <v>8339</v>
      </c>
      <c r="Q1364" s="10">
        <v>42068.829039351855</v>
      </c>
      <c r="R1364" s="10">
        <v>42088.787372685183</v>
      </c>
      <c r="S1364" s="12">
        <f t="shared" si="21"/>
        <v>20</v>
      </c>
    </row>
    <row r="1365" spans="1:19" x14ac:dyDescent="0.3">
      <c r="A1365">
        <v>1760</v>
      </c>
      <c r="B1365" s="14">
        <v>5000</v>
      </c>
      <c r="C1365" s="14">
        <v>8272</v>
      </c>
      <c r="D1365" s="5" t="s">
        <v>8219</v>
      </c>
      <c r="E1365" t="s">
        <v>8224</v>
      </c>
      <c r="F1365" t="s">
        <v>8246</v>
      </c>
      <c r="G1365">
        <v>1456416513</v>
      </c>
      <c r="H1365">
        <v>1454688513</v>
      </c>
      <c r="I1365" t="b">
        <v>0</v>
      </c>
      <c r="J1365">
        <v>102</v>
      </c>
      <c r="K1365" t="b">
        <v>1</v>
      </c>
      <c r="L1365" t="s">
        <v>8285</v>
      </c>
      <c r="M1365" s="4">
        <v>165</v>
      </c>
      <c r="N1365" s="6">
        <v>81.099999999999994</v>
      </c>
      <c r="O1365" t="s">
        <v>8338</v>
      </c>
      <c r="P1365" t="s">
        <v>8339</v>
      </c>
      <c r="Q1365" s="10">
        <v>42405.67260416667</v>
      </c>
      <c r="R1365" s="10">
        <v>42425.67260416667</v>
      </c>
      <c r="S1365" s="12">
        <f t="shared" si="21"/>
        <v>20</v>
      </c>
    </row>
    <row r="1366" spans="1:19" x14ac:dyDescent="0.3">
      <c r="A1366">
        <v>1762</v>
      </c>
      <c r="B1366" s="14">
        <v>100</v>
      </c>
      <c r="C1366" s="14">
        <v>885</v>
      </c>
      <c r="D1366" s="5" t="s">
        <v>8219</v>
      </c>
      <c r="E1366" t="s">
        <v>8224</v>
      </c>
      <c r="F1366" t="s">
        <v>8246</v>
      </c>
      <c r="G1366">
        <v>1457739245</v>
      </c>
      <c r="H1366">
        <v>1455147245</v>
      </c>
      <c r="I1366" t="b">
        <v>0</v>
      </c>
      <c r="J1366">
        <v>25</v>
      </c>
      <c r="K1366" t="b">
        <v>1</v>
      </c>
      <c r="L1366" t="s">
        <v>8285</v>
      </c>
      <c r="M1366" s="4">
        <v>885</v>
      </c>
      <c r="N1366" s="6">
        <v>35.4</v>
      </c>
      <c r="O1366" t="s">
        <v>8338</v>
      </c>
      <c r="P1366" t="s">
        <v>8339</v>
      </c>
      <c r="Q1366" s="10">
        <v>42410.982002314813</v>
      </c>
      <c r="R1366" s="10">
        <v>42440.982002314813</v>
      </c>
      <c r="S1366" s="12">
        <f t="shared" si="21"/>
        <v>30</v>
      </c>
    </row>
    <row r="1367" spans="1:19" x14ac:dyDescent="0.3">
      <c r="A1367">
        <v>1763</v>
      </c>
      <c r="B1367" s="14">
        <v>12000</v>
      </c>
      <c r="C1367" s="14">
        <v>12229</v>
      </c>
      <c r="D1367" s="5" t="s">
        <v>8219</v>
      </c>
      <c r="E1367" t="s">
        <v>8224</v>
      </c>
      <c r="F1367" t="s">
        <v>8246</v>
      </c>
      <c r="G1367">
        <v>1477255840</v>
      </c>
      <c r="H1367">
        <v>1474663840</v>
      </c>
      <c r="I1367" t="b">
        <v>0</v>
      </c>
      <c r="J1367">
        <v>118</v>
      </c>
      <c r="K1367" t="b">
        <v>1</v>
      </c>
      <c r="L1367" t="s">
        <v>8285</v>
      </c>
      <c r="M1367" s="4">
        <v>102</v>
      </c>
      <c r="N1367" s="6">
        <v>103.64</v>
      </c>
      <c r="O1367" t="s">
        <v>8338</v>
      </c>
      <c r="P1367" t="s">
        <v>8339</v>
      </c>
      <c r="Q1367" s="10">
        <v>42636.868518518517</v>
      </c>
      <c r="R1367" s="10">
        <v>42666.868518518517</v>
      </c>
      <c r="S1367" s="12">
        <f t="shared" si="21"/>
        <v>30</v>
      </c>
    </row>
    <row r="1368" spans="1:19" x14ac:dyDescent="0.3">
      <c r="A1368">
        <v>1765</v>
      </c>
      <c r="B1368" s="14">
        <v>12500</v>
      </c>
      <c r="C1368" s="14">
        <v>7433.48</v>
      </c>
      <c r="D1368" s="5" t="s">
        <v>8221</v>
      </c>
      <c r="E1368" t="s">
        <v>8224</v>
      </c>
      <c r="F1368" t="s">
        <v>8246</v>
      </c>
      <c r="G1368">
        <v>1407972712</v>
      </c>
      <c r="H1368">
        <v>1405380712</v>
      </c>
      <c r="I1368" t="b">
        <v>1</v>
      </c>
      <c r="J1368">
        <v>103</v>
      </c>
      <c r="K1368" t="b">
        <v>0</v>
      </c>
      <c r="L1368" t="s">
        <v>8285</v>
      </c>
      <c r="M1368" s="4">
        <v>59</v>
      </c>
      <c r="N1368" s="6">
        <v>72.17</v>
      </c>
      <c r="O1368" t="s">
        <v>8338</v>
      </c>
      <c r="P1368" t="s">
        <v>8339</v>
      </c>
      <c r="Q1368" s="10">
        <v>41834.980462962965</v>
      </c>
      <c r="R1368" s="10">
        <v>41864.980462962965</v>
      </c>
      <c r="S1368" s="12">
        <f t="shared" si="21"/>
        <v>30</v>
      </c>
    </row>
    <row r="1369" spans="1:19" x14ac:dyDescent="0.3">
      <c r="A1369">
        <v>1767</v>
      </c>
      <c r="B1369" s="14">
        <v>5000</v>
      </c>
      <c r="C1369" s="14">
        <v>2286</v>
      </c>
      <c r="D1369" s="5" t="s">
        <v>8221</v>
      </c>
      <c r="E1369" t="s">
        <v>8224</v>
      </c>
      <c r="F1369" t="s">
        <v>8246</v>
      </c>
      <c r="G1369">
        <v>1407080884</v>
      </c>
      <c r="H1369">
        <v>1404488884</v>
      </c>
      <c r="I1369" t="b">
        <v>1</v>
      </c>
      <c r="J1369">
        <v>39</v>
      </c>
      <c r="K1369" t="b">
        <v>0</v>
      </c>
      <c r="L1369" t="s">
        <v>8285</v>
      </c>
      <c r="M1369" s="4">
        <v>46</v>
      </c>
      <c r="N1369" s="6">
        <v>58.62</v>
      </c>
      <c r="O1369" t="s">
        <v>8338</v>
      </c>
      <c r="P1369" t="s">
        <v>8339</v>
      </c>
      <c r="Q1369" s="10">
        <v>41824.658379629633</v>
      </c>
      <c r="R1369" s="10">
        <v>41854.658379629633</v>
      </c>
      <c r="S1369" s="12">
        <f t="shared" si="21"/>
        <v>30</v>
      </c>
    </row>
    <row r="1370" spans="1:19" x14ac:dyDescent="0.3">
      <c r="A1370">
        <v>1768</v>
      </c>
      <c r="B1370" s="14">
        <v>5000</v>
      </c>
      <c r="C1370" s="14">
        <v>187</v>
      </c>
      <c r="D1370" s="5" t="s">
        <v>8221</v>
      </c>
      <c r="E1370" t="s">
        <v>8224</v>
      </c>
      <c r="F1370" t="s">
        <v>8246</v>
      </c>
      <c r="G1370">
        <v>1411824444</v>
      </c>
      <c r="H1370">
        <v>1406640444</v>
      </c>
      <c r="I1370" t="b">
        <v>1</v>
      </c>
      <c r="J1370">
        <v>15</v>
      </c>
      <c r="K1370" t="b">
        <v>0</v>
      </c>
      <c r="L1370" t="s">
        <v>8285</v>
      </c>
      <c r="M1370" s="4">
        <v>4</v>
      </c>
      <c r="N1370" s="6">
        <v>12.47</v>
      </c>
      <c r="O1370" t="s">
        <v>8338</v>
      </c>
      <c r="P1370" t="s">
        <v>8339</v>
      </c>
      <c r="Q1370" s="10">
        <v>41849.560694444444</v>
      </c>
      <c r="R1370" s="10">
        <v>41909.560694444444</v>
      </c>
      <c r="S1370" s="12">
        <f t="shared" si="21"/>
        <v>60</v>
      </c>
    </row>
    <row r="1371" spans="1:19" x14ac:dyDescent="0.3">
      <c r="A1371">
        <v>1769</v>
      </c>
      <c r="B1371" s="14">
        <v>40000</v>
      </c>
      <c r="C1371" s="14">
        <v>1081</v>
      </c>
      <c r="D1371" s="5" t="s">
        <v>8221</v>
      </c>
      <c r="E1371" t="s">
        <v>8224</v>
      </c>
      <c r="F1371" t="s">
        <v>8246</v>
      </c>
      <c r="G1371">
        <v>1421177959</v>
      </c>
      <c r="H1371">
        <v>1418585959</v>
      </c>
      <c r="I1371" t="b">
        <v>1</v>
      </c>
      <c r="J1371">
        <v>22</v>
      </c>
      <c r="K1371" t="b">
        <v>0</v>
      </c>
      <c r="L1371" t="s">
        <v>8285</v>
      </c>
      <c r="M1371" s="4">
        <v>3</v>
      </c>
      <c r="N1371" s="6">
        <v>49.14</v>
      </c>
      <c r="O1371" t="s">
        <v>8338</v>
      </c>
      <c r="P1371" t="s">
        <v>8339</v>
      </c>
      <c r="Q1371" s="10">
        <v>41987.818969907406</v>
      </c>
      <c r="R1371" s="10">
        <v>42017.818969907406</v>
      </c>
      <c r="S1371" s="12">
        <f t="shared" si="21"/>
        <v>30</v>
      </c>
    </row>
    <row r="1372" spans="1:19" x14ac:dyDescent="0.3">
      <c r="A1372">
        <v>1770</v>
      </c>
      <c r="B1372" s="14">
        <v>24500</v>
      </c>
      <c r="C1372" s="14">
        <v>13846</v>
      </c>
      <c r="D1372" s="5" t="s">
        <v>8221</v>
      </c>
      <c r="E1372" t="s">
        <v>8224</v>
      </c>
      <c r="F1372" t="s">
        <v>8246</v>
      </c>
      <c r="G1372">
        <v>1413312194</v>
      </c>
      <c r="H1372">
        <v>1410288194</v>
      </c>
      <c r="I1372" t="b">
        <v>1</v>
      </c>
      <c r="J1372">
        <v>92</v>
      </c>
      <c r="K1372" t="b">
        <v>0</v>
      </c>
      <c r="L1372" t="s">
        <v>8285</v>
      </c>
      <c r="M1372" s="4">
        <v>57</v>
      </c>
      <c r="N1372" s="6">
        <v>150.5</v>
      </c>
      <c r="O1372" t="s">
        <v>8338</v>
      </c>
      <c r="P1372" t="s">
        <v>8339</v>
      </c>
      <c r="Q1372" s="10">
        <v>41891.780023148152</v>
      </c>
      <c r="R1372" s="10">
        <v>41926.780023148152</v>
      </c>
      <c r="S1372" s="12">
        <f t="shared" si="21"/>
        <v>35</v>
      </c>
    </row>
    <row r="1373" spans="1:19" x14ac:dyDescent="0.3">
      <c r="A1373">
        <v>1773</v>
      </c>
      <c r="B1373" s="14">
        <v>30000</v>
      </c>
      <c r="C1373" s="14">
        <v>1877</v>
      </c>
      <c r="D1373" s="5" t="s">
        <v>8221</v>
      </c>
      <c r="E1373" t="s">
        <v>8224</v>
      </c>
      <c r="F1373" t="s">
        <v>8246</v>
      </c>
      <c r="G1373">
        <v>1421691298</v>
      </c>
      <c r="H1373">
        <v>1417803298</v>
      </c>
      <c r="I1373" t="b">
        <v>1</v>
      </c>
      <c r="J1373">
        <v>19</v>
      </c>
      <c r="K1373" t="b">
        <v>0</v>
      </c>
      <c r="L1373" t="s">
        <v>8285</v>
      </c>
      <c r="M1373" s="4">
        <v>6</v>
      </c>
      <c r="N1373" s="6">
        <v>98.79</v>
      </c>
      <c r="O1373" t="s">
        <v>8338</v>
      </c>
      <c r="P1373" t="s">
        <v>8339</v>
      </c>
      <c r="Q1373" s="10">
        <v>41978.760393518518</v>
      </c>
      <c r="R1373" s="10">
        <v>42023.760393518518</v>
      </c>
      <c r="S1373" s="12">
        <f t="shared" si="21"/>
        <v>45</v>
      </c>
    </row>
    <row r="1374" spans="1:19" x14ac:dyDescent="0.3">
      <c r="A1374">
        <v>1774</v>
      </c>
      <c r="B1374" s="14">
        <v>2500</v>
      </c>
      <c r="C1374" s="14">
        <v>1148</v>
      </c>
      <c r="D1374" s="5" t="s">
        <v>8221</v>
      </c>
      <c r="E1374" t="s">
        <v>8224</v>
      </c>
      <c r="F1374" t="s">
        <v>8246</v>
      </c>
      <c r="G1374">
        <v>1417273140</v>
      </c>
      <c r="H1374">
        <v>1413609292</v>
      </c>
      <c r="I1374" t="b">
        <v>1</v>
      </c>
      <c r="J1374">
        <v>13</v>
      </c>
      <c r="K1374" t="b">
        <v>0</v>
      </c>
      <c r="L1374" t="s">
        <v>8285</v>
      </c>
      <c r="M1374" s="4">
        <v>46</v>
      </c>
      <c r="N1374" s="6">
        <v>88.31</v>
      </c>
      <c r="O1374" t="s">
        <v>8338</v>
      </c>
      <c r="P1374" t="s">
        <v>8339</v>
      </c>
      <c r="Q1374" s="10">
        <v>41930.218657407408</v>
      </c>
      <c r="R1374" s="10">
        <v>41972.624305555553</v>
      </c>
      <c r="S1374" s="12">
        <f t="shared" si="21"/>
        <v>42</v>
      </c>
    </row>
    <row r="1375" spans="1:19" x14ac:dyDescent="0.3">
      <c r="A1375">
        <v>1775</v>
      </c>
      <c r="B1375" s="14">
        <v>32500</v>
      </c>
      <c r="C1375" s="14">
        <v>21158</v>
      </c>
      <c r="D1375" s="5" t="s">
        <v>8221</v>
      </c>
      <c r="E1375" t="s">
        <v>8224</v>
      </c>
      <c r="F1375" t="s">
        <v>8246</v>
      </c>
      <c r="G1375">
        <v>1414193160</v>
      </c>
      <c r="H1375">
        <v>1410305160</v>
      </c>
      <c r="I1375" t="b">
        <v>1</v>
      </c>
      <c r="J1375">
        <v>124</v>
      </c>
      <c r="K1375" t="b">
        <v>0</v>
      </c>
      <c r="L1375" t="s">
        <v>8285</v>
      </c>
      <c r="M1375" s="4">
        <v>65</v>
      </c>
      <c r="N1375" s="6">
        <v>170.63</v>
      </c>
      <c r="O1375" t="s">
        <v>8338</v>
      </c>
      <c r="P1375" t="s">
        <v>8339</v>
      </c>
      <c r="Q1375" s="10">
        <v>41891.976388888892</v>
      </c>
      <c r="R1375" s="10">
        <v>41936.976388888892</v>
      </c>
      <c r="S1375" s="12">
        <f t="shared" si="21"/>
        <v>45</v>
      </c>
    </row>
    <row r="1376" spans="1:19" x14ac:dyDescent="0.3">
      <c r="A1376">
        <v>1778</v>
      </c>
      <c r="B1376" s="14">
        <v>50000</v>
      </c>
      <c r="C1376" s="14">
        <v>995</v>
      </c>
      <c r="D1376" s="5" t="s">
        <v>8221</v>
      </c>
      <c r="E1376" t="s">
        <v>8224</v>
      </c>
      <c r="F1376" t="s">
        <v>8246</v>
      </c>
      <c r="G1376">
        <v>1427485395</v>
      </c>
      <c r="H1376">
        <v>1423600995</v>
      </c>
      <c r="I1376" t="b">
        <v>1</v>
      </c>
      <c r="J1376">
        <v>15</v>
      </c>
      <c r="K1376" t="b">
        <v>0</v>
      </c>
      <c r="L1376" t="s">
        <v>8285</v>
      </c>
      <c r="M1376" s="4">
        <v>2</v>
      </c>
      <c r="N1376" s="6">
        <v>66.33</v>
      </c>
      <c r="O1376" t="s">
        <v>8338</v>
      </c>
      <c r="P1376" t="s">
        <v>8339</v>
      </c>
      <c r="Q1376" s="10">
        <v>42045.86336805555</v>
      </c>
      <c r="R1376" s="10">
        <v>42090.821701388893</v>
      </c>
      <c r="S1376" s="12">
        <f t="shared" si="21"/>
        <v>45</v>
      </c>
    </row>
    <row r="1377" spans="1:19" x14ac:dyDescent="0.3">
      <c r="A1377">
        <v>1779</v>
      </c>
      <c r="B1377" s="14">
        <v>11000</v>
      </c>
      <c r="C1377" s="14">
        <v>3986</v>
      </c>
      <c r="D1377" s="5" t="s">
        <v>8221</v>
      </c>
      <c r="E1377" t="s">
        <v>8224</v>
      </c>
      <c r="F1377" t="s">
        <v>8246</v>
      </c>
      <c r="G1377">
        <v>1472834180</v>
      </c>
      <c r="H1377">
        <v>1470242180</v>
      </c>
      <c r="I1377" t="b">
        <v>1</v>
      </c>
      <c r="J1377">
        <v>38</v>
      </c>
      <c r="K1377" t="b">
        <v>0</v>
      </c>
      <c r="L1377" t="s">
        <v>8285</v>
      </c>
      <c r="M1377" s="4">
        <v>36</v>
      </c>
      <c r="N1377" s="6">
        <v>104.89</v>
      </c>
      <c r="O1377" t="s">
        <v>8338</v>
      </c>
      <c r="P1377" t="s">
        <v>8339</v>
      </c>
      <c r="Q1377" s="10">
        <v>42585.691898148143</v>
      </c>
      <c r="R1377" s="10">
        <v>42615.691898148143</v>
      </c>
      <c r="S1377" s="12">
        <f t="shared" si="21"/>
        <v>30</v>
      </c>
    </row>
    <row r="1378" spans="1:19" x14ac:dyDescent="0.3">
      <c r="A1378">
        <v>1780</v>
      </c>
      <c r="B1378" s="14">
        <v>30000</v>
      </c>
      <c r="C1378" s="14">
        <v>11923</v>
      </c>
      <c r="D1378" s="5" t="s">
        <v>8221</v>
      </c>
      <c r="E1378" t="s">
        <v>8224</v>
      </c>
      <c r="F1378" t="s">
        <v>8246</v>
      </c>
      <c r="G1378">
        <v>1467469510</v>
      </c>
      <c r="H1378">
        <v>1462285510</v>
      </c>
      <c r="I1378" t="b">
        <v>1</v>
      </c>
      <c r="J1378">
        <v>152</v>
      </c>
      <c r="K1378" t="b">
        <v>0</v>
      </c>
      <c r="L1378" t="s">
        <v>8285</v>
      </c>
      <c r="M1378" s="4">
        <v>40</v>
      </c>
      <c r="N1378" s="6">
        <v>78.44</v>
      </c>
      <c r="O1378" t="s">
        <v>8338</v>
      </c>
      <c r="P1378" t="s">
        <v>8339</v>
      </c>
      <c r="Q1378" s="10">
        <v>42493.600810185191</v>
      </c>
      <c r="R1378" s="10">
        <v>42553.600810185191</v>
      </c>
      <c r="S1378" s="12">
        <f t="shared" si="21"/>
        <v>60</v>
      </c>
    </row>
    <row r="1379" spans="1:19" x14ac:dyDescent="0.3">
      <c r="A1379">
        <v>1781</v>
      </c>
      <c r="B1379" s="14">
        <v>5500</v>
      </c>
      <c r="C1379" s="14">
        <v>1417</v>
      </c>
      <c r="D1379" s="5" t="s">
        <v>8221</v>
      </c>
      <c r="E1379" t="s">
        <v>8224</v>
      </c>
      <c r="F1379" t="s">
        <v>8246</v>
      </c>
      <c r="G1379">
        <v>1473950945</v>
      </c>
      <c r="H1379">
        <v>1471272545</v>
      </c>
      <c r="I1379" t="b">
        <v>1</v>
      </c>
      <c r="J1379">
        <v>24</v>
      </c>
      <c r="K1379" t="b">
        <v>0</v>
      </c>
      <c r="L1379" t="s">
        <v>8285</v>
      </c>
      <c r="M1379" s="4">
        <v>26</v>
      </c>
      <c r="N1379" s="6">
        <v>59.04</v>
      </c>
      <c r="O1379" t="s">
        <v>8338</v>
      </c>
      <c r="P1379" t="s">
        <v>8339</v>
      </c>
      <c r="Q1379" s="10">
        <v>42597.617418981477</v>
      </c>
      <c r="R1379" s="10">
        <v>42628.617418981477</v>
      </c>
      <c r="S1379" s="12">
        <f t="shared" si="21"/>
        <v>31</v>
      </c>
    </row>
    <row r="1380" spans="1:19" x14ac:dyDescent="0.3">
      <c r="A1380">
        <v>1782</v>
      </c>
      <c r="B1380" s="14">
        <v>35000</v>
      </c>
      <c r="C1380" s="14">
        <v>5422</v>
      </c>
      <c r="D1380" s="5" t="s">
        <v>8221</v>
      </c>
      <c r="E1380" t="s">
        <v>8224</v>
      </c>
      <c r="F1380" t="s">
        <v>8246</v>
      </c>
      <c r="G1380">
        <v>1456062489</v>
      </c>
      <c r="H1380">
        <v>1453211289</v>
      </c>
      <c r="I1380" t="b">
        <v>1</v>
      </c>
      <c r="J1380">
        <v>76</v>
      </c>
      <c r="K1380" t="b">
        <v>0</v>
      </c>
      <c r="L1380" t="s">
        <v>8285</v>
      </c>
      <c r="M1380" s="4">
        <v>15</v>
      </c>
      <c r="N1380" s="6">
        <v>71.34</v>
      </c>
      <c r="O1380" t="s">
        <v>8338</v>
      </c>
      <c r="P1380" t="s">
        <v>8339</v>
      </c>
      <c r="Q1380" s="10">
        <v>42388.575104166666</v>
      </c>
      <c r="R1380" s="10">
        <v>42421.575104166666</v>
      </c>
      <c r="S1380" s="12">
        <f t="shared" si="21"/>
        <v>33</v>
      </c>
    </row>
    <row r="1381" spans="1:19" x14ac:dyDescent="0.3">
      <c r="A1381">
        <v>1783</v>
      </c>
      <c r="B1381" s="14">
        <v>40000</v>
      </c>
      <c r="C1381" s="14">
        <v>9477</v>
      </c>
      <c r="D1381" s="5" t="s">
        <v>8221</v>
      </c>
      <c r="E1381" t="s">
        <v>8224</v>
      </c>
      <c r="F1381" t="s">
        <v>8246</v>
      </c>
      <c r="G1381">
        <v>1432248478</v>
      </c>
      <c r="H1381">
        <v>1429656478</v>
      </c>
      <c r="I1381" t="b">
        <v>1</v>
      </c>
      <c r="J1381">
        <v>185</v>
      </c>
      <c r="K1381" t="b">
        <v>0</v>
      </c>
      <c r="L1381" t="s">
        <v>8285</v>
      </c>
      <c r="M1381" s="4">
        <v>24</v>
      </c>
      <c r="N1381" s="6">
        <v>51.23</v>
      </c>
      <c r="O1381" t="s">
        <v>8338</v>
      </c>
      <c r="P1381" t="s">
        <v>8339</v>
      </c>
      <c r="Q1381" s="10">
        <v>42115.949976851851</v>
      </c>
      <c r="R1381" s="10">
        <v>42145.949976851851</v>
      </c>
      <c r="S1381" s="12">
        <f t="shared" si="21"/>
        <v>30</v>
      </c>
    </row>
    <row r="1382" spans="1:19" x14ac:dyDescent="0.3">
      <c r="A1382">
        <v>1784</v>
      </c>
      <c r="B1382" s="14">
        <v>5000</v>
      </c>
      <c r="C1382" s="14">
        <v>1988</v>
      </c>
      <c r="D1382" s="5" t="s">
        <v>8221</v>
      </c>
      <c r="E1382" t="s">
        <v>8224</v>
      </c>
      <c r="F1382" t="s">
        <v>8246</v>
      </c>
      <c r="G1382">
        <v>1422674700</v>
      </c>
      <c r="H1382">
        <v>1419954240</v>
      </c>
      <c r="I1382" t="b">
        <v>1</v>
      </c>
      <c r="J1382">
        <v>33</v>
      </c>
      <c r="K1382" t="b">
        <v>0</v>
      </c>
      <c r="L1382" t="s">
        <v>8285</v>
      </c>
      <c r="M1382" s="4">
        <v>40</v>
      </c>
      <c r="N1382" s="6">
        <v>60.24</v>
      </c>
      <c r="O1382" t="s">
        <v>8338</v>
      </c>
      <c r="P1382" t="s">
        <v>8339</v>
      </c>
      <c r="Q1382" s="10">
        <v>42003.655555555553</v>
      </c>
      <c r="R1382" s="10">
        <v>42035.142361111109</v>
      </c>
      <c r="S1382" s="12">
        <f t="shared" si="21"/>
        <v>31</v>
      </c>
    </row>
    <row r="1383" spans="1:19" x14ac:dyDescent="0.3">
      <c r="A1383">
        <v>1785</v>
      </c>
      <c r="B1383" s="14">
        <v>24000</v>
      </c>
      <c r="C1383" s="14">
        <v>4853</v>
      </c>
      <c r="D1383" s="5" t="s">
        <v>8221</v>
      </c>
      <c r="E1383" t="s">
        <v>8224</v>
      </c>
      <c r="F1383" t="s">
        <v>8246</v>
      </c>
      <c r="G1383">
        <v>1413417600</v>
      </c>
      <c r="H1383">
        <v>1410750855</v>
      </c>
      <c r="I1383" t="b">
        <v>1</v>
      </c>
      <c r="J1383">
        <v>108</v>
      </c>
      <c r="K1383" t="b">
        <v>0</v>
      </c>
      <c r="L1383" t="s">
        <v>8285</v>
      </c>
      <c r="M1383" s="4">
        <v>20</v>
      </c>
      <c r="N1383" s="6">
        <v>44.94</v>
      </c>
      <c r="O1383" t="s">
        <v>8338</v>
      </c>
      <c r="P1383" t="s">
        <v>8339</v>
      </c>
      <c r="Q1383" s="10">
        <v>41897.134895833333</v>
      </c>
      <c r="R1383" s="10">
        <v>41928</v>
      </c>
      <c r="S1383" s="12">
        <f t="shared" si="21"/>
        <v>31</v>
      </c>
    </row>
    <row r="1384" spans="1:19" x14ac:dyDescent="0.3">
      <c r="A1384">
        <v>1787</v>
      </c>
      <c r="B1384" s="14">
        <v>10000</v>
      </c>
      <c r="C1384" s="14">
        <v>1533</v>
      </c>
      <c r="D1384" s="5" t="s">
        <v>8221</v>
      </c>
      <c r="E1384" t="s">
        <v>8224</v>
      </c>
      <c r="F1384" t="s">
        <v>8246</v>
      </c>
      <c r="G1384">
        <v>1428158637</v>
      </c>
      <c r="H1384">
        <v>1425570237</v>
      </c>
      <c r="I1384" t="b">
        <v>1</v>
      </c>
      <c r="J1384">
        <v>24</v>
      </c>
      <c r="K1384" t="b">
        <v>0</v>
      </c>
      <c r="L1384" t="s">
        <v>8285</v>
      </c>
      <c r="M1384" s="4">
        <v>15</v>
      </c>
      <c r="N1384" s="6">
        <v>63.88</v>
      </c>
      <c r="O1384" t="s">
        <v>8338</v>
      </c>
      <c r="P1384" t="s">
        <v>8339</v>
      </c>
      <c r="Q1384" s="10">
        <v>42068.65552083333</v>
      </c>
      <c r="R1384" s="10">
        <v>42098.613854166666</v>
      </c>
      <c r="S1384" s="12">
        <f t="shared" si="21"/>
        <v>30</v>
      </c>
    </row>
    <row r="1385" spans="1:19" x14ac:dyDescent="0.3">
      <c r="A1385">
        <v>1789</v>
      </c>
      <c r="B1385" s="14">
        <v>8000</v>
      </c>
      <c r="C1385" s="14">
        <v>40</v>
      </c>
      <c r="D1385" s="5" t="s">
        <v>8221</v>
      </c>
      <c r="E1385" t="s">
        <v>8224</v>
      </c>
      <c r="F1385" t="s">
        <v>8246</v>
      </c>
      <c r="G1385">
        <v>1421042403</v>
      </c>
      <c r="H1385">
        <v>1415858403</v>
      </c>
      <c r="I1385" t="b">
        <v>1</v>
      </c>
      <c r="J1385">
        <v>4</v>
      </c>
      <c r="K1385" t="b">
        <v>0</v>
      </c>
      <c r="L1385" t="s">
        <v>8285</v>
      </c>
      <c r="M1385" s="4">
        <v>1</v>
      </c>
      <c r="N1385" s="6">
        <v>10</v>
      </c>
      <c r="O1385" t="s">
        <v>8338</v>
      </c>
      <c r="P1385" t="s">
        <v>8339</v>
      </c>
      <c r="Q1385" s="10">
        <v>41956.250034722223</v>
      </c>
      <c r="R1385" s="10">
        <v>42016.250034722223</v>
      </c>
      <c r="S1385" s="12">
        <f t="shared" si="21"/>
        <v>60</v>
      </c>
    </row>
    <row r="1386" spans="1:19" x14ac:dyDescent="0.3">
      <c r="A1386">
        <v>1790</v>
      </c>
      <c r="B1386" s="14">
        <v>33000</v>
      </c>
      <c r="C1386" s="14">
        <v>1636</v>
      </c>
      <c r="D1386" s="5" t="s">
        <v>8221</v>
      </c>
      <c r="E1386" t="s">
        <v>8224</v>
      </c>
      <c r="F1386" t="s">
        <v>8246</v>
      </c>
      <c r="G1386">
        <v>1423152678</v>
      </c>
      <c r="H1386">
        <v>1420560678</v>
      </c>
      <c r="I1386" t="b">
        <v>1</v>
      </c>
      <c r="J1386">
        <v>15</v>
      </c>
      <c r="K1386" t="b">
        <v>0</v>
      </c>
      <c r="L1386" t="s">
        <v>8285</v>
      </c>
      <c r="M1386" s="4">
        <v>5</v>
      </c>
      <c r="N1386" s="6">
        <v>109.07</v>
      </c>
      <c r="O1386" t="s">
        <v>8338</v>
      </c>
      <c r="P1386" t="s">
        <v>8339</v>
      </c>
      <c r="Q1386" s="10">
        <v>42010.674513888895</v>
      </c>
      <c r="R1386" s="10">
        <v>42040.674513888895</v>
      </c>
      <c r="S1386" s="12">
        <f t="shared" si="21"/>
        <v>30</v>
      </c>
    </row>
    <row r="1387" spans="1:19" x14ac:dyDescent="0.3">
      <c r="A1387">
        <v>1792</v>
      </c>
      <c r="B1387" s="14">
        <v>25000</v>
      </c>
      <c r="C1387" s="14">
        <v>15281</v>
      </c>
      <c r="D1387" s="5" t="s">
        <v>8221</v>
      </c>
      <c r="E1387" t="s">
        <v>8224</v>
      </c>
      <c r="F1387" t="s">
        <v>8246</v>
      </c>
      <c r="G1387">
        <v>1439189940</v>
      </c>
      <c r="H1387">
        <v>1435970682</v>
      </c>
      <c r="I1387" t="b">
        <v>1</v>
      </c>
      <c r="J1387">
        <v>139</v>
      </c>
      <c r="K1387" t="b">
        <v>0</v>
      </c>
      <c r="L1387" t="s">
        <v>8285</v>
      </c>
      <c r="M1387" s="4">
        <v>61</v>
      </c>
      <c r="N1387" s="6">
        <v>109.94</v>
      </c>
      <c r="O1387" t="s">
        <v>8338</v>
      </c>
      <c r="P1387" t="s">
        <v>8339</v>
      </c>
      <c r="Q1387" s="10">
        <v>42189.031041666662</v>
      </c>
      <c r="R1387" s="10">
        <v>42226.290972222225</v>
      </c>
      <c r="S1387" s="12">
        <f t="shared" si="21"/>
        <v>37</v>
      </c>
    </row>
    <row r="1388" spans="1:19" x14ac:dyDescent="0.3">
      <c r="A1388">
        <v>1794</v>
      </c>
      <c r="B1388" s="14">
        <v>9000</v>
      </c>
      <c r="C1388" s="14">
        <v>997</v>
      </c>
      <c r="D1388" s="5" t="s">
        <v>8221</v>
      </c>
      <c r="E1388" t="s">
        <v>8224</v>
      </c>
      <c r="F1388" t="s">
        <v>8246</v>
      </c>
      <c r="G1388">
        <v>1423660422</v>
      </c>
      <c r="H1388">
        <v>1420636422</v>
      </c>
      <c r="I1388" t="b">
        <v>1</v>
      </c>
      <c r="J1388">
        <v>18</v>
      </c>
      <c r="K1388" t="b">
        <v>0</v>
      </c>
      <c r="L1388" t="s">
        <v>8285</v>
      </c>
      <c r="M1388" s="4">
        <v>11</v>
      </c>
      <c r="N1388" s="6">
        <v>55.39</v>
      </c>
      <c r="O1388" t="s">
        <v>8338</v>
      </c>
      <c r="P1388" t="s">
        <v>8339</v>
      </c>
      <c r="Q1388" s="10">
        <v>42011.551180555558</v>
      </c>
      <c r="R1388" s="10">
        <v>42046.551180555558</v>
      </c>
      <c r="S1388" s="12">
        <f t="shared" si="21"/>
        <v>35</v>
      </c>
    </row>
    <row r="1389" spans="1:19" x14ac:dyDescent="0.3">
      <c r="A1389">
        <v>1797</v>
      </c>
      <c r="B1389" s="14">
        <v>10000</v>
      </c>
      <c r="C1389" s="14">
        <v>6755</v>
      </c>
      <c r="D1389" s="5" t="s">
        <v>8221</v>
      </c>
      <c r="E1389" t="s">
        <v>8224</v>
      </c>
      <c r="F1389" t="s">
        <v>8246</v>
      </c>
      <c r="G1389">
        <v>1481809189</v>
      </c>
      <c r="H1389">
        <v>1479217189</v>
      </c>
      <c r="I1389" t="b">
        <v>1</v>
      </c>
      <c r="J1389">
        <v>140</v>
      </c>
      <c r="K1389" t="b">
        <v>0</v>
      </c>
      <c r="L1389" t="s">
        <v>8285</v>
      </c>
      <c r="M1389" s="4">
        <v>68</v>
      </c>
      <c r="N1389" s="6">
        <v>48.25</v>
      </c>
      <c r="O1389" t="s">
        <v>8338</v>
      </c>
      <c r="P1389" t="s">
        <v>8339</v>
      </c>
      <c r="Q1389" s="10">
        <v>42689.56931712963</v>
      </c>
      <c r="R1389" s="10">
        <v>42719.56931712963</v>
      </c>
      <c r="S1389" s="12">
        <f t="shared" si="21"/>
        <v>30</v>
      </c>
    </row>
    <row r="1390" spans="1:19" x14ac:dyDescent="0.3">
      <c r="A1390">
        <v>1798</v>
      </c>
      <c r="B1390" s="14">
        <v>16000</v>
      </c>
      <c r="C1390" s="14">
        <v>2182</v>
      </c>
      <c r="D1390" s="5" t="s">
        <v>8221</v>
      </c>
      <c r="E1390" t="s">
        <v>8224</v>
      </c>
      <c r="F1390" t="s">
        <v>8246</v>
      </c>
      <c r="G1390">
        <v>1454572233</v>
      </c>
      <c r="H1390">
        <v>1449388233</v>
      </c>
      <c r="I1390" t="b">
        <v>1</v>
      </c>
      <c r="J1390">
        <v>37</v>
      </c>
      <c r="K1390" t="b">
        <v>0</v>
      </c>
      <c r="L1390" t="s">
        <v>8285</v>
      </c>
      <c r="M1390" s="4">
        <v>14</v>
      </c>
      <c r="N1390" s="6">
        <v>58.97</v>
      </c>
      <c r="O1390" t="s">
        <v>8338</v>
      </c>
      <c r="P1390" t="s">
        <v>8339</v>
      </c>
      <c r="Q1390" s="10">
        <v>42344.32677083333</v>
      </c>
      <c r="R1390" s="10">
        <v>42404.32677083333</v>
      </c>
      <c r="S1390" s="12">
        <f t="shared" si="21"/>
        <v>60</v>
      </c>
    </row>
    <row r="1391" spans="1:19" x14ac:dyDescent="0.3">
      <c r="A1391">
        <v>1803</v>
      </c>
      <c r="B1391" s="14">
        <v>17500</v>
      </c>
      <c r="C1391" s="14">
        <v>5390</v>
      </c>
      <c r="D1391" s="5" t="s">
        <v>8221</v>
      </c>
      <c r="E1391" t="s">
        <v>8224</v>
      </c>
      <c r="F1391" t="s">
        <v>8246</v>
      </c>
      <c r="G1391">
        <v>1423878182</v>
      </c>
      <c r="H1391">
        <v>1421199782</v>
      </c>
      <c r="I1391" t="b">
        <v>1</v>
      </c>
      <c r="J1391">
        <v>75</v>
      </c>
      <c r="K1391" t="b">
        <v>0</v>
      </c>
      <c r="L1391" t="s">
        <v>8285</v>
      </c>
      <c r="M1391" s="4">
        <v>31</v>
      </c>
      <c r="N1391" s="6">
        <v>71.87</v>
      </c>
      <c r="O1391" t="s">
        <v>8338</v>
      </c>
      <c r="P1391" t="s">
        <v>8339</v>
      </c>
      <c r="Q1391" s="10">
        <v>42018.071550925932</v>
      </c>
      <c r="R1391" s="10">
        <v>42049.071550925932</v>
      </c>
      <c r="S1391" s="12">
        <f t="shared" si="21"/>
        <v>31</v>
      </c>
    </row>
    <row r="1392" spans="1:19" x14ac:dyDescent="0.3">
      <c r="A1392">
        <v>1804</v>
      </c>
      <c r="B1392" s="14">
        <v>15500</v>
      </c>
      <c r="C1392" s="14">
        <v>5452</v>
      </c>
      <c r="D1392" s="5" t="s">
        <v>8221</v>
      </c>
      <c r="E1392" t="s">
        <v>8224</v>
      </c>
      <c r="F1392" t="s">
        <v>8246</v>
      </c>
      <c r="G1392">
        <v>1447521404</v>
      </c>
      <c r="H1392">
        <v>1444061804</v>
      </c>
      <c r="I1392" t="b">
        <v>1</v>
      </c>
      <c r="J1392">
        <v>52</v>
      </c>
      <c r="K1392" t="b">
        <v>0</v>
      </c>
      <c r="L1392" t="s">
        <v>8285</v>
      </c>
      <c r="M1392" s="4">
        <v>35</v>
      </c>
      <c r="N1392" s="6">
        <v>104.85</v>
      </c>
      <c r="O1392" t="s">
        <v>8338</v>
      </c>
      <c r="P1392" t="s">
        <v>8339</v>
      </c>
      <c r="Q1392" s="10">
        <v>42282.678287037037</v>
      </c>
      <c r="R1392" s="10">
        <v>42322.719953703709</v>
      </c>
      <c r="S1392" s="12">
        <f t="shared" si="21"/>
        <v>40</v>
      </c>
    </row>
    <row r="1393" spans="1:19" x14ac:dyDescent="0.3">
      <c r="A1393">
        <v>1807</v>
      </c>
      <c r="B1393" s="14">
        <v>5000</v>
      </c>
      <c r="C1393" s="14">
        <v>553</v>
      </c>
      <c r="D1393" s="5" t="s">
        <v>8221</v>
      </c>
      <c r="E1393" t="s">
        <v>8224</v>
      </c>
      <c r="F1393" t="s">
        <v>8246</v>
      </c>
      <c r="G1393">
        <v>1411868313</v>
      </c>
      <c r="H1393">
        <v>1409276313</v>
      </c>
      <c r="I1393" t="b">
        <v>1</v>
      </c>
      <c r="J1393">
        <v>8</v>
      </c>
      <c r="K1393" t="b">
        <v>0</v>
      </c>
      <c r="L1393" t="s">
        <v>8285</v>
      </c>
      <c r="M1393" s="4">
        <v>11</v>
      </c>
      <c r="N1393" s="6">
        <v>69.13</v>
      </c>
      <c r="O1393" t="s">
        <v>8338</v>
      </c>
      <c r="P1393" t="s">
        <v>8339</v>
      </c>
      <c r="Q1393" s="10">
        <v>41880.068437499998</v>
      </c>
      <c r="R1393" s="10">
        <v>41910.068437499998</v>
      </c>
      <c r="S1393" s="12">
        <f t="shared" si="21"/>
        <v>30</v>
      </c>
    </row>
    <row r="1394" spans="1:19" x14ac:dyDescent="0.3">
      <c r="A1394">
        <v>1808</v>
      </c>
      <c r="B1394" s="14">
        <v>28000</v>
      </c>
      <c r="C1394" s="14">
        <v>11594</v>
      </c>
      <c r="D1394" s="5" t="s">
        <v>8221</v>
      </c>
      <c r="E1394" t="s">
        <v>8224</v>
      </c>
      <c r="F1394" t="s">
        <v>8246</v>
      </c>
      <c r="G1394">
        <v>1486830030</v>
      </c>
      <c r="H1394">
        <v>1483806030</v>
      </c>
      <c r="I1394" t="b">
        <v>1</v>
      </c>
      <c r="J1394">
        <v>96</v>
      </c>
      <c r="K1394" t="b">
        <v>0</v>
      </c>
      <c r="L1394" t="s">
        <v>8285</v>
      </c>
      <c r="M1394" s="4">
        <v>41</v>
      </c>
      <c r="N1394" s="6">
        <v>120.77</v>
      </c>
      <c r="O1394" t="s">
        <v>8338</v>
      </c>
      <c r="P1394" t="s">
        <v>8339</v>
      </c>
      <c r="Q1394" s="10">
        <v>42742.680902777778</v>
      </c>
      <c r="R1394" s="10">
        <v>42777.680902777778</v>
      </c>
      <c r="S1394" s="12">
        <f t="shared" si="21"/>
        <v>35</v>
      </c>
    </row>
    <row r="1395" spans="1:19" x14ac:dyDescent="0.3">
      <c r="A1395">
        <v>1810</v>
      </c>
      <c r="B1395" s="14">
        <v>450</v>
      </c>
      <c r="C1395" s="14">
        <v>15</v>
      </c>
      <c r="D1395" s="5" t="s">
        <v>8221</v>
      </c>
      <c r="E1395" t="s">
        <v>8224</v>
      </c>
      <c r="F1395" t="s">
        <v>8246</v>
      </c>
      <c r="G1395">
        <v>1408657826</v>
      </c>
      <c r="H1395">
        <v>1407621026</v>
      </c>
      <c r="I1395" t="b">
        <v>0</v>
      </c>
      <c r="J1395">
        <v>2</v>
      </c>
      <c r="K1395" t="b">
        <v>0</v>
      </c>
      <c r="L1395" t="s">
        <v>8285</v>
      </c>
      <c r="M1395" s="4">
        <v>3</v>
      </c>
      <c r="N1395" s="6">
        <v>7.5</v>
      </c>
      <c r="O1395" t="s">
        <v>8338</v>
      </c>
      <c r="P1395" t="s">
        <v>8339</v>
      </c>
      <c r="Q1395" s="10">
        <v>41860.91002314815</v>
      </c>
      <c r="R1395" s="10">
        <v>41872.91002314815</v>
      </c>
      <c r="S1395" s="12">
        <f t="shared" si="21"/>
        <v>12</v>
      </c>
    </row>
    <row r="1396" spans="1:19" x14ac:dyDescent="0.3">
      <c r="A1396">
        <v>1811</v>
      </c>
      <c r="B1396" s="14">
        <v>54000</v>
      </c>
      <c r="C1396" s="14">
        <v>40</v>
      </c>
      <c r="D1396" s="5" t="s">
        <v>8221</v>
      </c>
      <c r="E1396" t="s">
        <v>8224</v>
      </c>
      <c r="F1396" t="s">
        <v>8246</v>
      </c>
      <c r="G1396">
        <v>1414123200</v>
      </c>
      <c r="H1396">
        <v>1408962270</v>
      </c>
      <c r="I1396" t="b">
        <v>0</v>
      </c>
      <c r="J1396">
        <v>26</v>
      </c>
      <c r="K1396" t="b">
        <v>0</v>
      </c>
      <c r="L1396" t="s">
        <v>8285</v>
      </c>
      <c r="M1396" s="4">
        <v>0</v>
      </c>
      <c r="N1396" s="6">
        <v>1.54</v>
      </c>
      <c r="O1396" t="s">
        <v>8338</v>
      </c>
      <c r="P1396" t="s">
        <v>8339</v>
      </c>
      <c r="Q1396" s="10">
        <v>41876.433680555558</v>
      </c>
      <c r="R1396" s="10">
        <v>41936.166666666664</v>
      </c>
      <c r="S1396" s="12">
        <f t="shared" si="21"/>
        <v>60</v>
      </c>
    </row>
    <row r="1397" spans="1:19" x14ac:dyDescent="0.3">
      <c r="A1397">
        <v>1815</v>
      </c>
      <c r="B1397" s="14">
        <v>3000</v>
      </c>
      <c r="C1397" s="14">
        <v>0</v>
      </c>
      <c r="D1397" s="5" t="s">
        <v>8221</v>
      </c>
      <c r="E1397" t="s">
        <v>8224</v>
      </c>
      <c r="F1397" t="s">
        <v>8246</v>
      </c>
      <c r="G1397">
        <v>1435787137</v>
      </c>
      <c r="H1397">
        <v>1434577537</v>
      </c>
      <c r="I1397" t="b">
        <v>0</v>
      </c>
      <c r="J1397">
        <v>0</v>
      </c>
      <c r="K1397" t="b">
        <v>0</v>
      </c>
      <c r="L1397" t="s">
        <v>8285</v>
      </c>
      <c r="M1397" s="4">
        <v>0</v>
      </c>
      <c r="N1397" s="6">
        <v>0</v>
      </c>
      <c r="O1397" t="s">
        <v>8338</v>
      </c>
      <c r="P1397" t="s">
        <v>8339</v>
      </c>
      <c r="Q1397" s="10">
        <v>42172.906678240746</v>
      </c>
      <c r="R1397" s="10">
        <v>42186.906678240746</v>
      </c>
      <c r="S1397" s="12">
        <f t="shared" si="21"/>
        <v>14</v>
      </c>
    </row>
    <row r="1398" spans="1:19" x14ac:dyDescent="0.3">
      <c r="A1398">
        <v>1817</v>
      </c>
      <c r="B1398" s="14">
        <v>18000</v>
      </c>
      <c r="C1398" s="14">
        <v>9419</v>
      </c>
      <c r="D1398" s="5" t="s">
        <v>8221</v>
      </c>
      <c r="E1398" t="s">
        <v>8224</v>
      </c>
      <c r="F1398" t="s">
        <v>8246</v>
      </c>
      <c r="G1398">
        <v>1485759540</v>
      </c>
      <c r="H1398">
        <v>1480607607</v>
      </c>
      <c r="I1398" t="b">
        <v>0</v>
      </c>
      <c r="J1398">
        <v>100</v>
      </c>
      <c r="K1398" t="b">
        <v>0</v>
      </c>
      <c r="L1398" t="s">
        <v>8285</v>
      </c>
      <c r="M1398" s="4">
        <v>52</v>
      </c>
      <c r="N1398" s="6">
        <v>94.19</v>
      </c>
      <c r="O1398" t="s">
        <v>8338</v>
      </c>
      <c r="P1398" t="s">
        <v>8339</v>
      </c>
      <c r="Q1398" s="10">
        <v>42705.662118055552</v>
      </c>
      <c r="R1398" s="10">
        <v>42765.290972222225</v>
      </c>
      <c r="S1398" s="12">
        <f t="shared" si="21"/>
        <v>60</v>
      </c>
    </row>
    <row r="1399" spans="1:19" x14ac:dyDescent="0.3">
      <c r="A1399">
        <v>1818</v>
      </c>
      <c r="B1399" s="14">
        <v>15000</v>
      </c>
      <c r="C1399" s="14">
        <v>0</v>
      </c>
      <c r="D1399" s="5" t="s">
        <v>8221</v>
      </c>
      <c r="E1399" t="s">
        <v>8224</v>
      </c>
      <c r="F1399" t="s">
        <v>8246</v>
      </c>
      <c r="G1399">
        <v>1428035850</v>
      </c>
      <c r="H1399">
        <v>1425447450</v>
      </c>
      <c r="I1399" t="b">
        <v>0</v>
      </c>
      <c r="J1399">
        <v>0</v>
      </c>
      <c r="K1399" t="b">
        <v>0</v>
      </c>
      <c r="L1399" t="s">
        <v>8285</v>
      </c>
      <c r="M1399" s="4">
        <v>0</v>
      </c>
      <c r="N1399" s="6">
        <v>0</v>
      </c>
      <c r="O1399" t="s">
        <v>8338</v>
      </c>
      <c r="P1399" t="s">
        <v>8339</v>
      </c>
      <c r="Q1399" s="10">
        <v>42067.234375</v>
      </c>
      <c r="R1399" s="10">
        <v>42097.192708333328</v>
      </c>
      <c r="S1399" s="12">
        <f t="shared" si="21"/>
        <v>30</v>
      </c>
    </row>
    <row r="1400" spans="1:19" x14ac:dyDescent="0.3">
      <c r="A1400">
        <v>1819</v>
      </c>
      <c r="B1400" s="14">
        <v>1200</v>
      </c>
      <c r="C1400" s="14">
        <v>25</v>
      </c>
      <c r="D1400" s="5" t="s">
        <v>8221</v>
      </c>
      <c r="E1400" t="s">
        <v>8224</v>
      </c>
      <c r="F1400" t="s">
        <v>8246</v>
      </c>
      <c r="G1400">
        <v>1406743396</v>
      </c>
      <c r="H1400">
        <v>1404151396</v>
      </c>
      <c r="I1400" t="b">
        <v>0</v>
      </c>
      <c r="J1400">
        <v>4</v>
      </c>
      <c r="K1400" t="b">
        <v>0</v>
      </c>
      <c r="L1400" t="s">
        <v>8285</v>
      </c>
      <c r="M1400" s="4">
        <v>2</v>
      </c>
      <c r="N1400" s="6">
        <v>6.25</v>
      </c>
      <c r="O1400" t="s">
        <v>8338</v>
      </c>
      <c r="P1400" t="s">
        <v>8339</v>
      </c>
      <c r="Q1400" s="10">
        <v>41820.752268518518</v>
      </c>
      <c r="R1400" s="10">
        <v>41850.752268518518</v>
      </c>
      <c r="S1400" s="12">
        <f t="shared" si="21"/>
        <v>30</v>
      </c>
    </row>
    <row r="1401" spans="1:19" x14ac:dyDescent="0.3">
      <c r="A1401">
        <v>1820</v>
      </c>
      <c r="B1401" s="14">
        <v>26000</v>
      </c>
      <c r="C1401" s="14">
        <v>1707</v>
      </c>
      <c r="D1401" s="5" t="s">
        <v>8221</v>
      </c>
      <c r="E1401" t="s">
        <v>8224</v>
      </c>
      <c r="F1401" t="s">
        <v>8246</v>
      </c>
      <c r="G1401">
        <v>1427850090</v>
      </c>
      <c r="H1401">
        <v>1425261690</v>
      </c>
      <c r="I1401" t="b">
        <v>0</v>
      </c>
      <c r="J1401">
        <v>8</v>
      </c>
      <c r="K1401" t="b">
        <v>0</v>
      </c>
      <c r="L1401" t="s">
        <v>8285</v>
      </c>
      <c r="M1401" s="4">
        <v>7</v>
      </c>
      <c r="N1401" s="6">
        <v>213.38</v>
      </c>
      <c r="O1401" t="s">
        <v>8338</v>
      </c>
      <c r="P1401" t="s">
        <v>8339</v>
      </c>
      <c r="Q1401" s="10">
        <v>42065.084375000006</v>
      </c>
      <c r="R1401" s="10">
        <v>42095.042708333334</v>
      </c>
      <c r="S1401" s="12">
        <f t="shared" si="21"/>
        <v>30</v>
      </c>
    </row>
    <row r="1402" spans="1:19" x14ac:dyDescent="0.3">
      <c r="A1402">
        <v>1821</v>
      </c>
      <c r="B1402" s="14">
        <v>2500</v>
      </c>
      <c r="C1402" s="14">
        <v>3372.25</v>
      </c>
      <c r="D1402" s="5" t="s">
        <v>8219</v>
      </c>
      <c r="E1402" t="s">
        <v>8224</v>
      </c>
      <c r="F1402" t="s">
        <v>8246</v>
      </c>
      <c r="G1402">
        <v>1330760367</v>
      </c>
      <c r="H1402">
        <v>1326872367</v>
      </c>
      <c r="I1402" t="b">
        <v>0</v>
      </c>
      <c r="J1402">
        <v>57</v>
      </c>
      <c r="K1402" t="b">
        <v>1</v>
      </c>
      <c r="L1402" t="s">
        <v>8276</v>
      </c>
      <c r="M1402" s="4">
        <v>135</v>
      </c>
      <c r="N1402" s="6">
        <v>59.16</v>
      </c>
      <c r="O1402" t="s">
        <v>8325</v>
      </c>
      <c r="P1402" t="s">
        <v>8326</v>
      </c>
      <c r="Q1402" s="10">
        <v>40926.319062499999</v>
      </c>
      <c r="R1402" s="10">
        <v>40971.319062499999</v>
      </c>
      <c r="S1402" s="12">
        <f t="shared" si="21"/>
        <v>45</v>
      </c>
    </row>
    <row r="1403" spans="1:19" x14ac:dyDescent="0.3">
      <c r="A1403">
        <v>1823</v>
      </c>
      <c r="B1403" s="14">
        <v>700</v>
      </c>
      <c r="C1403" s="14">
        <v>811</v>
      </c>
      <c r="D1403" s="5" t="s">
        <v>8219</v>
      </c>
      <c r="E1403" t="s">
        <v>8224</v>
      </c>
      <c r="F1403" t="s">
        <v>8246</v>
      </c>
      <c r="G1403">
        <v>1351095976</v>
      </c>
      <c r="H1403">
        <v>1348503976</v>
      </c>
      <c r="I1403" t="b">
        <v>0</v>
      </c>
      <c r="J1403">
        <v>33</v>
      </c>
      <c r="K1403" t="b">
        <v>1</v>
      </c>
      <c r="L1403" t="s">
        <v>8276</v>
      </c>
      <c r="M1403" s="4">
        <v>116</v>
      </c>
      <c r="N1403" s="6">
        <v>24.58</v>
      </c>
      <c r="O1403" t="s">
        <v>8325</v>
      </c>
      <c r="P1403" t="s">
        <v>8326</v>
      </c>
      <c r="Q1403" s="10">
        <v>41176.684907407405</v>
      </c>
      <c r="R1403" s="10">
        <v>41206.684907407405</v>
      </c>
      <c r="S1403" s="12">
        <f t="shared" si="21"/>
        <v>30</v>
      </c>
    </row>
    <row r="1404" spans="1:19" x14ac:dyDescent="0.3">
      <c r="A1404">
        <v>1824</v>
      </c>
      <c r="B1404" s="14">
        <v>3000</v>
      </c>
      <c r="C1404" s="14">
        <v>3002</v>
      </c>
      <c r="D1404" s="5" t="s">
        <v>8219</v>
      </c>
      <c r="E1404" t="s">
        <v>8224</v>
      </c>
      <c r="F1404" t="s">
        <v>8246</v>
      </c>
      <c r="G1404">
        <v>1389146880</v>
      </c>
      <c r="H1404">
        <v>1387403967</v>
      </c>
      <c r="I1404" t="b">
        <v>0</v>
      </c>
      <c r="J1404">
        <v>40</v>
      </c>
      <c r="K1404" t="b">
        <v>1</v>
      </c>
      <c r="L1404" t="s">
        <v>8276</v>
      </c>
      <c r="M1404" s="4">
        <v>100</v>
      </c>
      <c r="N1404" s="6">
        <v>75.05</v>
      </c>
      <c r="O1404" t="s">
        <v>8325</v>
      </c>
      <c r="P1404" t="s">
        <v>8326</v>
      </c>
      <c r="Q1404" s="10">
        <v>41626.916284722225</v>
      </c>
      <c r="R1404" s="10">
        <v>41647.088888888888</v>
      </c>
      <c r="S1404" s="12">
        <f t="shared" si="21"/>
        <v>20</v>
      </c>
    </row>
    <row r="1405" spans="1:19" x14ac:dyDescent="0.3">
      <c r="A1405">
        <v>1825</v>
      </c>
      <c r="B1405" s="14">
        <v>2000</v>
      </c>
      <c r="C1405" s="14">
        <v>2101</v>
      </c>
      <c r="D1405" s="5" t="s">
        <v>8219</v>
      </c>
      <c r="E1405" t="s">
        <v>8224</v>
      </c>
      <c r="F1405" t="s">
        <v>8246</v>
      </c>
      <c r="G1405">
        <v>1373572903</v>
      </c>
      <c r="H1405">
        <v>1371585703</v>
      </c>
      <c r="I1405" t="b">
        <v>0</v>
      </c>
      <c r="J1405">
        <v>50</v>
      </c>
      <c r="K1405" t="b">
        <v>1</v>
      </c>
      <c r="L1405" t="s">
        <v>8276</v>
      </c>
      <c r="M1405" s="4">
        <v>105</v>
      </c>
      <c r="N1405" s="6">
        <v>42.02</v>
      </c>
      <c r="O1405" t="s">
        <v>8325</v>
      </c>
      <c r="P1405" t="s">
        <v>8326</v>
      </c>
      <c r="Q1405" s="10">
        <v>41443.83452546296</v>
      </c>
      <c r="R1405" s="10">
        <v>41466.83452546296</v>
      </c>
      <c r="S1405" s="12">
        <f t="shared" si="21"/>
        <v>23</v>
      </c>
    </row>
    <row r="1406" spans="1:19" x14ac:dyDescent="0.3">
      <c r="A1406">
        <v>1826</v>
      </c>
      <c r="B1406" s="14">
        <v>2000</v>
      </c>
      <c r="C1406" s="14">
        <v>2020</v>
      </c>
      <c r="D1406" s="5" t="s">
        <v>8219</v>
      </c>
      <c r="E1406" t="s">
        <v>8224</v>
      </c>
      <c r="F1406" t="s">
        <v>8246</v>
      </c>
      <c r="G1406">
        <v>1392675017</v>
      </c>
      <c r="H1406">
        <v>1390083017</v>
      </c>
      <c r="I1406" t="b">
        <v>0</v>
      </c>
      <c r="J1406">
        <v>38</v>
      </c>
      <c r="K1406" t="b">
        <v>1</v>
      </c>
      <c r="L1406" t="s">
        <v>8276</v>
      </c>
      <c r="M1406" s="4">
        <v>101</v>
      </c>
      <c r="N1406" s="6">
        <v>53.16</v>
      </c>
      <c r="O1406" t="s">
        <v>8325</v>
      </c>
      <c r="P1406" t="s">
        <v>8326</v>
      </c>
      <c r="Q1406" s="10">
        <v>41657.923807870371</v>
      </c>
      <c r="R1406" s="10">
        <v>41687.923807870371</v>
      </c>
      <c r="S1406" s="12">
        <f t="shared" si="21"/>
        <v>30</v>
      </c>
    </row>
    <row r="1407" spans="1:19" x14ac:dyDescent="0.3">
      <c r="A1407">
        <v>1827</v>
      </c>
      <c r="B1407" s="14">
        <v>8000</v>
      </c>
      <c r="C1407" s="14">
        <v>8053</v>
      </c>
      <c r="D1407" s="5" t="s">
        <v>8219</v>
      </c>
      <c r="E1407" t="s">
        <v>8224</v>
      </c>
      <c r="F1407" t="s">
        <v>8246</v>
      </c>
      <c r="G1407">
        <v>1299138561</v>
      </c>
      <c r="H1407">
        <v>1294818561</v>
      </c>
      <c r="I1407" t="b">
        <v>0</v>
      </c>
      <c r="J1407">
        <v>96</v>
      </c>
      <c r="K1407" t="b">
        <v>1</v>
      </c>
      <c r="L1407" t="s">
        <v>8276</v>
      </c>
      <c r="M1407" s="4">
        <v>101</v>
      </c>
      <c r="N1407" s="6">
        <v>83.89</v>
      </c>
      <c r="O1407" t="s">
        <v>8325</v>
      </c>
      <c r="P1407" t="s">
        <v>8326</v>
      </c>
      <c r="Q1407" s="10">
        <v>40555.325937499998</v>
      </c>
      <c r="R1407" s="10">
        <v>40605.325937499998</v>
      </c>
      <c r="S1407" s="12">
        <f t="shared" si="21"/>
        <v>50</v>
      </c>
    </row>
    <row r="1408" spans="1:19" x14ac:dyDescent="0.3">
      <c r="A1408">
        <v>1828</v>
      </c>
      <c r="B1408" s="14">
        <v>20000</v>
      </c>
      <c r="C1408" s="14">
        <v>20032</v>
      </c>
      <c r="D1408" s="5" t="s">
        <v>8219</v>
      </c>
      <c r="E1408" t="s">
        <v>8224</v>
      </c>
      <c r="F1408" t="s">
        <v>8246</v>
      </c>
      <c r="G1408">
        <v>1399672800</v>
      </c>
      <c r="H1408">
        <v>1396906530</v>
      </c>
      <c r="I1408" t="b">
        <v>0</v>
      </c>
      <c r="J1408">
        <v>48</v>
      </c>
      <c r="K1408" t="b">
        <v>1</v>
      </c>
      <c r="L1408" t="s">
        <v>8276</v>
      </c>
      <c r="M1408" s="4">
        <v>100</v>
      </c>
      <c r="N1408" s="6">
        <v>417.33</v>
      </c>
      <c r="O1408" t="s">
        <v>8325</v>
      </c>
      <c r="P1408" t="s">
        <v>8326</v>
      </c>
      <c r="Q1408" s="10">
        <v>41736.899652777778</v>
      </c>
      <c r="R1408" s="10">
        <v>41768.916666666664</v>
      </c>
      <c r="S1408" s="12">
        <f t="shared" si="21"/>
        <v>32</v>
      </c>
    </row>
    <row r="1409" spans="1:19" x14ac:dyDescent="0.3">
      <c r="A1409">
        <v>1829</v>
      </c>
      <c r="B1409" s="14">
        <v>1500</v>
      </c>
      <c r="C1409" s="14">
        <v>2500.25</v>
      </c>
      <c r="D1409" s="5" t="s">
        <v>8219</v>
      </c>
      <c r="E1409" t="s">
        <v>8224</v>
      </c>
      <c r="F1409" t="s">
        <v>8246</v>
      </c>
      <c r="G1409">
        <v>1295647200</v>
      </c>
      <c r="H1409">
        <v>1291428371</v>
      </c>
      <c r="I1409" t="b">
        <v>0</v>
      </c>
      <c r="J1409">
        <v>33</v>
      </c>
      <c r="K1409" t="b">
        <v>1</v>
      </c>
      <c r="L1409" t="s">
        <v>8276</v>
      </c>
      <c r="M1409" s="4">
        <v>167</v>
      </c>
      <c r="N1409" s="6">
        <v>75.77</v>
      </c>
      <c r="O1409" t="s">
        <v>8325</v>
      </c>
      <c r="P1409" t="s">
        <v>8326</v>
      </c>
      <c r="Q1409" s="10">
        <v>40516.087627314817</v>
      </c>
      <c r="R1409" s="10">
        <v>40564.916666666664</v>
      </c>
      <c r="S1409" s="12">
        <f t="shared" si="21"/>
        <v>49</v>
      </c>
    </row>
    <row r="1410" spans="1:19" x14ac:dyDescent="0.3">
      <c r="A1410">
        <v>1830</v>
      </c>
      <c r="B1410" s="14">
        <v>15000</v>
      </c>
      <c r="C1410" s="14">
        <v>15230</v>
      </c>
      <c r="D1410" s="5" t="s">
        <v>8219</v>
      </c>
      <c r="E1410" t="s">
        <v>8224</v>
      </c>
      <c r="F1410" t="s">
        <v>8246</v>
      </c>
      <c r="G1410">
        <v>1393259107</v>
      </c>
      <c r="H1410">
        <v>1390667107</v>
      </c>
      <c r="I1410" t="b">
        <v>0</v>
      </c>
      <c r="J1410">
        <v>226</v>
      </c>
      <c r="K1410" t="b">
        <v>1</v>
      </c>
      <c r="L1410" t="s">
        <v>8276</v>
      </c>
      <c r="M1410" s="4">
        <v>102</v>
      </c>
      <c r="N1410" s="6">
        <v>67.39</v>
      </c>
      <c r="O1410" t="s">
        <v>8325</v>
      </c>
      <c r="P1410" t="s">
        <v>8326</v>
      </c>
      <c r="Q1410" s="10">
        <v>41664.684108796297</v>
      </c>
      <c r="R1410" s="10">
        <v>41694.684108796297</v>
      </c>
      <c r="S1410" s="12">
        <f t="shared" si="21"/>
        <v>30</v>
      </c>
    </row>
    <row r="1411" spans="1:19" x14ac:dyDescent="0.3">
      <c r="A1411">
        <v>1831</v>
      </c>
      <c r="B1411" s="14">
        <v>1000</v>
      </c>
      <c r="C1411" s="14">
        <v>1030</v>
      </c>
      <c r="D1411" s="5" t="s">
        <v>8219</v>
      </c>
      <c r="E1411" t="s">
        <v>8224</v>
      </c>
      <c r="F1411" t="s">
        <v>8246</v>
      </c>
      <c r="G1411">
        <v>1336866863</v>
      </c>
      <c r="H1411">
        <v>1335570863</v>
      </c>
      <c r="I1411" t="b">
        <v>0</v>
      </c>
      <c r="J1411">
        <v>14</v>
      </c>
      <c r="K1411" t="b">
        <v>1</v>
      </c>
      <c r="L1411" t="s">
        <v>8276</v>
      </c>
      <c r="M1411" s="4">
        <v>103</v>
      </c>
      <c r="N1411" s="6">
        <v>73.569999999999993</v>
      </c>
      <c r="O1411" t="s">
        <v>8325</v>
      </c>
      <c r="P1411" t="s">
        <v>8326</v>
      </c>
      <c r="Q1411" s="10">
        <v>41026.996099537035</v>
      </c>
      <c r="R1411" s="10">
        <v>41041.996099537035</v>
      </c>
      <c r="S1411" s="12">
        <f t="shared" ref="S1411:S1474" si="22">ROUND(+R1411-Q1411,0)</f>
        <v>15</v>
      </c>
    </row>
    <row r="1412" spans="1:19" x14ac:dyDescent="0.3">
      <c r="A1412">
        <v>1832</v>
      </c>
      <c r="B1412" s="14">
        <v>350</v>
      </c>
      <c r="C1412" s="14">
        <v>500</v>
      </c>
      <c r="D1412" s="5" t="s">
        <v>8219</v>
      </c>
      <c r="E1412" t="s">
        <v>8224</v>
      </c>
      <c r="F1412" t="s">
        <v>8246</v>
      </c>
      <c r="G1412">
        <v>1299243427</v>
      </c>
      <c r="H1412">
        <v>1296651427</v>
      </c>
      <c r="I1412" t="b">
        <v>0</v>
      </c>
      <c r="J1412">
        <v>20</v>
      </c>
      <c r="K1412" t="b">
        <v>1</v>
      </c>
      <c r="L1412" t="s">
        <v>8276</v>
      </c>
      <c r="M1412" s="4">
        <v>143</v>
      </c>
      <c r="N1412" s="6">
        <v>25</v>
      </c>
      <c r="O1412" t="s">
        <v>8325</v>
      </c>
      <c r="P1412" t="s">
        <v>8326</v>
      </c>
      <c r="Q1412" s="10">
        <v>40576.539664351854</v>
      </c>
      <c r="R1412" s="10">
        <v>40606.539664351854</v>
      </c>
      <c r="S1412" s="12">
        <f t="shared" si="22"/>
        <v>30</v>
      </c>
    </row>
    <row r="1413" spans="1:19" x14ac:dyDescent="0.3">
      <c r="A1413">
        <v>1833</v>
      </c>
      <c r="B1413" s="14">
        <v>400</v>
      </c>
      <c r="C1413" s="14">
        <v>1050</v>
      </c>
      <c r="D1413" s="5" t="s">
        <v>8219</v>
      </c>
      <c r="E1413" t="s">
        <v>8224</v>
      </c>
      <c r="F1413" t="s">
        <v>8246</v>
      </c>
      <c r="G1413">
        <v>1362211140</v>
      </c>
      <c r="H1413">
        <v>1359421403</v>
      </c>
      <c r="I1413" t="b">
        <v>0</v>
      </c>
      <c r="J1413">
        <v>25</v>
      </c>
      <c r="K1413" t="b">
        <v>1</v>
      </c>
      <c r="L1413" t="s">
        <v>8276</v>
      </c>
      <c r="M1413" s="4">
        <v>263</v>
      </c>
      <c r="N1413" s="6">
        <v>42</v>
      </c>
      <c r="O1413" t="s">
        <v>8325</v>
      </c>
      <c r="P1413" t="s">
        <v>8326</v>
      </c>
      <c r="Q1413" s="10">
        <v>41303.044016203705</v>
      </c>
      <c r="R1413" s="10">
        <v>41335.332638888889</v>
      </c>
      <c r="S1413" s="12">
        <f t="shared" si="22"/>
        <v>32</v>
      </c>
    </row>
    <row r="1414" spans="1:19" x14ac:dyDescent="0.3">
      <c r="A1414">
        <v>1834</v>
      </c>
      <c r="B1414" s="14">
        <v>10000</v>
      </c>
      <c r="C1414" s="14">
        <v>11805</v>
      </c>
      <c r="D1414" s="5" t="s">
        <v>8219</v>
      </c>
      <c r="E1414" t="s">
        <v>8224</v>
      </c>
      <c r="F1414" t="s">
        <v>8246</v>
      </c>
      <c r="G1414">
        <v>1422140895</v>
      </c>
      <c r="H1414">
        <v>1418684895</v>
      </c>
      <c r="I1414" t="b">
        <v>0</v>
      </c>
      <c r="J1414">
        <v>90</v>
      </c>
      <c r="K1414" t="b">
        <v>1</v>
      </c>
      <c r="L1414" t="s">
        <v>8276</v>
      </c>
      <c r="M1414" s="4">
        <v>118</v>
      </c>
      <c r="N1414" s="6">
        <v>131.16999999999999</v>
      </c>
      <c r="O1414" t="s">
        <v>8325</v>
      </c>
      <c r="P1414" t="s">
        <v>8326</v>
      </c>
      <c r="Q1414" s="10">
        <v>41988.964062500003</v>
      </c>
      <c r="R1414" s="10">
        <v>42028.964062500003</v>
      </c>
      <c r="S1414" s="12">
        <f t="shared" si="22"/>
        <v>40</v>
      </c>
    </row>
    <row r="1415" spans="1:19" x14ac:dyDescent="0.3">
      <c r="A1415">
        <v>1836</v>
      </c>
      <c r="B1415" s="14">
        <v>5000</v>
      </c>
      <c r="C1415" s="14">
        <v>10017</v>
      </c>
      <c r="D1415" s="5" t="s">
        <v>8219</v>
      </c>
      <c r="E1415" t="s">
        <v>8224</v>
      </c>
      <c r="F1415" t="s">
        <v>8246</v>
      </c>
      <c r="G1415">
        <v>1361129129</v>
      </c>
      <c r="H1415">
        <v>1359660329</v>
      </c>
      <c r="I1415" t="b">
        <v>0</v>
      </c>
      <c r="J1415">
        <v>55</v>
      </c>
      <c r="K1415" t="b">
        <v>1</v>
      </c>
      <c r="L1415" t="s">
        <v>8276</v>
      </c>
      <c r="M1415" s="4">
        <v>200</v>
      </c>
      <c r="N1415" s="6">
        <v>182.13</v>
      </c>
      <c r="O1415" t="s">
        <v>8325</v>
      </c>
      <c r="P1415" t="s">
        <v>8326</v>
      </c>
      <c r="Q1415" s="10">
        <v>41305.809363425928</v>
      </c>
      <c r="R1415" s="10">
        <v>41322.809363425928</v>
      </c>
      <c r="S1415" s="12">
        <f t="shared" si="22"/>
        <v>17</v>
      </c>
    </row>
    <row r="1416" spans="1:19" x14ac:dyDescent="0.3">
      <c r="A1416">
        <v>1837</v>
      </c>
      <c r="B1416" s="14">
        <v>600</v>
      </c>
      <c r="C1416" s="14">
        <v>1841</v>
      </c>
      <c r="D1416" s="5" t="s">
        <v>8219</v>
      </c>
      <c r="E1416" t="s">
        <v>8224</v>
      </c>
      <c r="F1416" t="s">
        <v>8246</v>
      </c>
      <c r="G1416">
        <v>1332029335</v>
      </c>
      <c r="H1416">
        <v>1326848935</v>
      </c>
      <c r="I1416" t="b">
        <v>0</v>
      </c>
      <c r="J1416">
        <v>30</v>
      </c>
      <c r="K1416" t="b">
        <v>1</v>
      </c>
      <c r="L1416" t="s">
        <v>8276</v>
      </c>
      <c r="M1416" s="4">
        <v>307</v>
      </c>
      <c r="N1416" s="6">
        <v>61.37</v>
      </c>
      <c r="O1416" t="s">
        <v>8325</v>
      </c>
      <c r="P1416" t="s">
        <v>8326</v>
      </c>
      <c r="Q1416" s="10">
        <v>40926.047858796301</v>
      </c>
      <c r="R1416" s="10">
        <v>40986.006192129629</v>
      </c>
      <c r="S1416" s="12">
        <f t="shared" si="22"/>
        <v>60</v>
      </c>
    </row>
    <row r="1417" spans="1:19" x14ac:dyDescent="0.3">
      <c r="A1417">
        <v>1838</v>
      </c>
      <c r="B1417" s="14">
        <v>1000</v>
      </c>
      <c r="C1417" s="14">
        <v>1001.49</v>
      </c>
      <c r="D1417" s="5" t="s">
        <v>8219</v>
      </c>
      <c r="E1417" t="s">
        <v>8224</v>
      </c>
      <c r="F1417" t="s">
        <v>8246</v>
      </c>
      <c r="G1417">
        <v>1317438000</v>
      </c>
      <c r="H1417">
        <v>1314989557</v>
      </c>
      <c r="I1417" t="b">
        <v>0</v>
      </c>
      <c r="J1417">
        <v>28</v>
      </c>
      <c r="K1417" t="b">
        <v>1</v>
      </c>
      <c r="L1417" t="s">
        <v>8276</v>
      </c>
      <c r="M1417" s="4">
        <v>100</v>
      </c>
      <c r="N1417" s="6">
        <v>35.770000000000003</v>
      </c>
      <c r="O1417" t="s">
        <v>8325</v>
      </c>
      <c r="P1417" t="s">
        <v>8326</v>
      </c>
      <c r="Q1417" s="10">
        <v>40788.786539351851</v>
      </c>
      <c r="R1417" s="10">
        <v>40817.125</v>
      </c>
      <c r="S1417" s="12">
        <f t="shared" si="22"/>
        <v>28</v>
      </c>
    </row>
    <row r="1418" spans="1:19" x14ac:dyDescent="0.3">
      <c r="A1418">
        <v>1839</v>
      </c>
      <c r="B1418" s="14">
        <v>1000</v>
      </c>
      <c r="C1418" s="14">
        <v>2053</v>
      </c>
      <c r="D1418" s="5" t="s">
        <v>8219</v>
      </c>
      <c r="E1418" t="s">
        <v>8224</v>
      </c>
      <c r="F1418" t="s">
        <v>8246</v>
      </c>
      <c r="G1418">
        <v>1475342382</v>
      </c>
      <c r="H1418">
        <v>1472750382</v>
      </c>
      <c r="I1418" t="b">
        <v>0</v>
      </c>
      <c r="J1418">
        <v>45</v>
      </c>
      <c r="K1418" t="b">
        <v>1</v>
      </c>
      <c r="L1418" t="s">
        <v>8276</v>
      </c>
      <c r="M1418" s="4">
        <v>205</v>
      </c>
      <c r="N1418" s="6">
        <v>45.62</v>
      </c>
      <c r="O1418" t="s">
        <v>8325</v>
      </c>
      <c r="P1418" t="s">
        <v>8326</v>
      </c>
      <c r="Q1418" s="10">
        <v>42614.722013888888</v>
      </c>
      <c r="R1418" s="10">
        <v>42644.722013888888</v>
      </c>
      <c r="S1418" s="12">
        <f t="shared" si="22"/>
        <v>30</v>
      </c>
    </row>
    <row r="1419" spans="1:19" x14ac:dyDescent="0.3">
      <c r="A1419">
        <v>1840</v>
      </c>
      <c r="B1419" s="14">
        <v>900</v>
      </c>
      <c r="C1419" s="14">
        <v>980</v>
      </c>
      <c r="D1419" s="5" t="s">
        <v>8219</v>
      </c>
      <c r="E1419" t="s">
        <v>8224</v>
      </c>
      <c r="F1419" t="s">
        <v>8246</v>
      </c>
      <c r="G1419">
        <v>1367902740</v>
      </c>
      <c r="H1419">
        <v>1366251510</v>
      </c>
      <c r="I1419" t="b">
        <v>0</v>
      </c>
      <c r="J1419">
        <v>13</v>
      </c>
      <c r="K1419" t="b">
        <v>1</v>
      </c>
      <c r="L1419" t="s">
        <v>8276</v>
      </c>
      <c r="M1419" s="4">
        <v>109</v>
      </c>
      <c r="N1419" s="6">
        <v>75.38</v>
      </c>
      <c r="O1419" t="s">
        <v>8325</v>
      </c>
      <c r="P1419" t="s">
        <v>8326</v>
      </c>
      <c r="Q1419" s="10">
        <v>41382.096180555556</v>
      </c>
      <c r="R1419" s="10">
        <v>41401.207638888889</v>
      </c>
      <c r="S1419" s="12">
        <f t="shared" si="22"/>
        <v>19</v>
      </c>
    </row>
    <row r="1420" spans="1:19" x14ac:dyDescent="0.3">
      <c r="A1420">
        <v>1841</v>
      </c>
      <c r="B1420" s="14">
        <v>2000</v>
      </c>
      <c r="C1420" s="14">
        <v>2035</v>
      </c>
      <c r="D1420" s="5" t="s">
        <v>8219</v>
      </c>
      <c r="E1420" t="s">
        <v>8224</v>
      </c>
      <c r="F1420" t="s">
        <v>8246</v>
      </c>
      <c r="G1420">
        <v>1400561940</v>
      </c>
      <c r="H1420">
        <v>1397679445</v>
      </c>
      <c r="I1420" t="b">
        <v>0</v>
      </c>
      <c r="J1420">
        <v>40</v>
      </c>
      <c r="K1420" t="b">
        <v>1</v>
      </c>
      <c r="L1420" t="s">
        <v>8276</v>
      </c>
      <c r="M1420" s="4">
        <v>102</v>
      </c>
      <c r="N1420" s="6">
        <v>50.88</v>
      </c>
      <c r="O1420" t="s">
        <v>8325</v>
      </c>
      <c r="P1420" t="s">
        <v>8326</v>
      </c>
      <c r="Q1420" s="10">
        <v>41745.84542824074</v>
      </c>
      <c r="R1420" s="10">
        <v>41779.207638888889</v>
      </c>
      <c r="S1420" s="12">
        <f t="shared" si="22"/>
        <v>33</v>
      </c>
    </row>
    <row r="1421" spans="1:19" x14ac:dyDescent="0.3">
      <c r="A1421">
        <v>1842</v>
      </c>
      <c r="B1421" s="14">
        <v>2000</v>
      </c>
      <c r="C1421" s="14">
        <v>2505</v>
      </c>
      <c r="D1421" s="5" t="s">
        <v>8219</v>
      </c>
      <c r="E1421" t="s">
        <v>8224</v>
      </c>
      <c r="F1421" t="s">
        <v>8246</v>
      </c>
      <c r="G1421">
        <v>1425275940</v>
      </c>
      <c r="H1421">
        <v>1422371381</v>
      </c>
      <c r="I1421" t="b">
        <v>0</v>
      </c>
      <c r="J1421">
        <v>21</v>
      </c>
      <c r="K1421" t="b">
        <v>1</v>
      </c>
      <c r="L1421" t="s">
        <v>8276</v>
      </c>
      <c r="M1421" s="4">
        <v>125</v>
      </c>
      <c r="N1421" s="6">
        <v>119.29</v>
      </c>
      <c r="O1421" t="s">
        <v>8325</v>
      </c>
      <c r="P1421" t="s">
        <v>8326</v>
      </c>
      <c r="Q1421" s="10">
        <v>42031.631724537037</v>
      </c>
      <c r="R1421" s="10">
        <v>42065.249305555553</v>
      </c>
      <c r="S1421" s="12">
        <f t="shared" si="22"/>
        <v>34</v>
      </c>
    </row>
    <row r="1422" spans="1:19" x14ac:dyDescent="0.3">
      <c r="A1422">
        <v>1843</v>
      </c>
      <c r="B1422" s="14">
        <v>10000</v>
      </c>
      <c r="C1422" s="14">
        <v>12400.61</v>
      </c>
      <c r="D1422" s="5" t="s">
        <v>8219</v>
      </c>
      <c r="E1422" t="s">
        <v>8224</v>
      </c>
      <c r="F1422" t="s">
        <v>8246</v>
      </c>
      <c r="G1422">
        <v>1298245954</v>
      </c>
      <c r="H1422">
        <v>1295653954</v>
      </c>
      <c r="I1422" t="b">
        <v>0</v>
      </c>
      <c r="J1422">
        <v>134</v>
      </c>
      <c r="K1422" t="b">
        <v>1</v>
      </c>
      <c r="L1422" t="s">
        <v>8276</v>
      </c>
      <c r="M1422" s="4">
        <v>124</v>
      </c>
      <c r="N1422" s="6">
        <v>92.54</v>
      </c>
      <c r="O1422" t="s">
        <v>8325</v>
      </c>
      <c r="P1422" t="s">
        <v>8326</v>
      </c>
      <c r="Q1422" s="10">
        <v>40564.994837962964</v>
      </c>
      <c r="R1422" s="10">
        <v>40594.994837962964</v>
      </c>
      <c r="S1422" s="12">
        <f t="shared" si="22"/>
        <v>30</v>
      </c>
    </row>
    <row r="1423" spans="1:19" x14ac:dyDescent="0.3">
      <c r="A1423">
        <v>1844</v>
      </c>
      <c r="B1423" s="14">
        <v>1500</v>
      </c>
      <c r="C1423" s="14">
        <v>1521</v>
      </c>
      <c r="D1423" s="5" t="s">
        <v>8219</v>
      </c>
      <c r="E1423" t="s">
        <v>8224</v>
      </c>
      <c r="F1423" t="s">
        <v>8246</v>
      </c>
      <c r="G1423">
        <v>1307761200</v>
      </c>
      <c r="H1423">
        <v>1304464914</v>
      </c>
      <c r="I1423" t="b">
        <v>0</v>
      </c>
      <c r="J1423">
        <v>20</v>
      </c>
      <c r="K1423" t="b">
        <v>1</v>
      </c>
      <c r="L1423" t="s">
        <v>8276</v>
      </c>
      <c r="M1423" s="4">
        <v>101</v>
      </c>
      <c r="N1423" s="6">
        <v>76.05</v>
      </c>
      <c r="O1423" t="s">
        <v>8325</v>
      </c>
      <c r="P1423" t="s">
        <v>8326</v>
      </c>
      <c r="Q1423" s="10">
        <v>40666.973541666666</v>
      </c>
      <c r="R1423" s="10">
        <v>40705.125</v>
      </c>
      <c r="S1423" s="12">
        <f t="shared" si="22"/>
        <v>38</v>
      </c>
    </row>
    <row r="1424" spans="1:19" x14ac:dyDescent="0.3">
      <c r="A1424">
        <v>1845</v>
      </c>
      <c r="B1424" s="14">
        <v>1000</v>
      </c>
      <c r="C1424" s="14">
        <v>1000</v>
      </c>
      <c r="D1424" s="5" t="s">
        <v>8219</v>
      </c>
      <c r="E1424" t="s">
        <v>8224</v>
      </c>
      <c r="F1424" t="s">
        <v>8246</v>
      </c>
      <c r="G1424">
        <v>1466139300</v>
      </c>
      <c r="H1424">
        <v>1464854398</v>
      </c>
      <c r="I1424" t="b">
        <v>0</v>
      </c>
      <c r="J1424">
        <v>19</v>
      </c>
      <c r="K1424" t="b">
        <v>1</v>
      </c>
      <c r="L1424" t="s">
        <v>8276</v>
      </c>
      <c r="M1424" s="4">
        <v>100</v>
      </c>
      <c r="N1424" s="6">
        <v>52.63</v>
      </c>
      <c r="O1424" t="s">
        <v>8325</v>
      </c>
      <c r="P1424" t="s">
        <v>8326</v>
      </c>
      <c r="Q1424" s="10">
        <v>42523.333310185189</v>
      </c>
      <c r="R1424" s="10">
        <v>42538.204861111109</v>
      </c>
      <c r="S1424" s="12">
        <f t="shared" si="22"/>
        <v>15</v>
      </c>
    </row>
    <row r="1425" spans="1:19" x14ac:dyDescent="0.3">
      <c r="A1425">
        <v>1846</v>
      </c>
      <c r="B1425" s="14">
        <v>15000</v>
      </c>
      <c r="C1425" s="14">
        <v>20689</v>
      </c>
      <c r="D1425" s="5" t="s">
        <v>8219</v>
      </c>
      <c r="E1425" t="s">
        <v>8224</v>
      </c>
      <c r="F1425" t="s">
        <v>8246</v>
      </c>
      <c r="G1425">
        <v>1355585777</v>
      </c>
      <c r="H1425">
        <v>1352993777</v>
      </c>
      <c r="I1425" t="b">
        <v>0</v>
      </c>
      <c r="J1425">
        <v>209</v>
      </c>
      <c r="K1425" t="b">
        <v>1</v>
      </c>
      <c r="L1425" t="s">
        <v>8276</v>
      </c>
      <c r="M1425" s="4">
        <v>138</v>
      </c>
      <c r="N1425" s="6">
        <v>98.99</v>
      </c>
      <c r="O1425" t="s">
        <v>8325</v>
      </c>
      <c r="P1425" t="s">
        <v>8326</v>
      </c>
      <c r="Q1425" s="10">
        <v>41228.650196759263</v>
      </c>
      <c r="R1425" s="10">
        <v>41258.650196759263</v>
      </c>
      <c r="S1425" s="12">
        <f t="shared" si="22"/>
        <v>30</v>
      </c>
    </row>
    <row r="1426" spans="1:19" x14ac:dyDescent="0.3">
      <c r="A1426">
        <v>1847</v>
      </c>
      <c r="B1426" s="14">
        <v>2500</v>
      </c>
      <c r="C1426" s="14">
        <v>3022</v>
      </c>
      <c r="D1426" s="5" t="s">
        <v>8219</v>
      </c>
      <c r="E1426" t="s">
        <v>8224</v>
      </c>
      <c r="F1426" t="s">
        <v>8246</v>
      </c>
      <c r="G1426">
        <v>1429594832</v>
      </c>
      <c r="H1426">
        <v>1427780432</v>
      </c>
      <c r="I1426" t="b">
        <v>0</v>
      </c>
      <c r="J1426">
        <v>38</v>
      </c>
      <c r="K1426" t="b">
        <v>1</v>
      </c>
      <c r="L1426" t="s">
        <v>8276</v>
      </c>
      <c r="M1426" s="4">
        <v>121</v>
      </c>
      <c r="N1426" s="6">
        <v>79.53</v>
      </c>
      <c r="O1426" t="s">
        <v>8325</v>
      </c>
      <c r="P1426" t="s">
        <v>8326</v>
      </c>
      <c r="Q1426" s="10">
        <v>42094.236481481479</v>
      </c>
      <c r="R1426" s="10">
        <v>42115.236481481479</v>
      </c>
      <c r="S1426" s="12">
        <f t="shared" si="22"/>
        <v>21</v>
      </c>
    </row>
    <row r="1427" spans="1:19" x14ac:dyDescent="0.3">
      <c r="A1427">
        <v>1848</v>
      </c>
      <c r="B1427" s="14">
        <v>3000</v>
      </c>
      <c r="C1427" s="14">
        <v>3221</v>
      </c>
      <c r="D1427" s="5" t="s">
        <v>8219</v>
      </c>
      <c r="E1427" t="s">
        <v>8224</v>
      </c>
      <c r="F1427" t="s">
        <v>8246</v>
      </c>
      <c r="G1427">
        <v>1312095540</v>
      </c>
      <c r="H1427">
        <v>1306608888</v>
      </c>
      <c r="I1427" t="b">
        <v>0</v>
      </c>
      <c r="J1427">
        <v>24</v>
      </c>
      <c r="K1427" t="b">
        <v>1</v>
      </c>
      <c r="L1427" t="s">
        <v>8276</v>
      </c>
      <c r="M1427" s="4">
        <v>107</v>
      </c>
      <c r="N1427" s="6">
        <v>134.21</v>
      </c>
      <c r="O1427" t="s">
        <v>8325</v>
      </c>
      <c r="P1427" t="s">
        <v>8326</v>
      </c>
      <c r="Q1427" s="10">
        <v>40691.788055555553</v>
      </c>
      <c r="R1427" s="10">
        <v>40755.290972222225</v>
      </c>
      <c r="S1427" s="12">
        <f t="shared" si="22"/>
        <v>64</v>
      </c>
    </row>
    <row r="1428" spans="1:19" x14ac:dyDescent="0.3">
      <c r="A1428">
        <v>1849</v>
      </c>
      <c r="B1428" s="14">
        <v>300</v>
      </c>
      <c r="C1428" s="14">
        <v>301</v>
      </c>
      <c r="D1428" s="5" t="s">
        <v>8219</v>
      </c>
      <c r="E1428" t="s">
        <v>8224</v>
      </c>
      <c r="F1428" t="s">
        <v>8246</v>
      </c>
      <c r="G1428">
        <v>1350505059</v>
      </c>
      <c r="H1428">
        <v>1347913059</v>
      </c>
      <c r="I1428" t="b">
        <v>0</v>
      </c>
      <c r="J1428">
        <v>8</v>
      </c>
      <c r="K1428" t="b">
        <v>1</v>
      </c>
      <c r="L1428" t="s">
        <v>8276</v>
      </c>
      <c r="M1428" s="4">
        <v>100</v>
      </c>
      <c r="N1428" s="6">
        <v>37.630000000000003</v>
      </c>
      <c r="O1428" t="s">
        <v>8325</v>
      </c>
      <c r="P1428" t="s">
        <v>8326</v>
      </c>
      <c r="Q1428" s="10">
        <v>41169.845590277779</v>
      </c>
      <c r="R1428" s="10">
        <v>41199.845590277779</v>
      </c>
      <c r="S1428" s="12">
        <f t="shared" si="22"/>
        <v>30</v>
      </c>
    </row>
    <row r="1429" spans="1:19" x14ac:dyDescent="0.3">
      <c r="A1429">
        <v>1850</v>
      </c>
      <c r="B1429" s="14">
        <v>9000</v>
      </c>
      <c r="C1429" s="14">
        <v>9137</v>
      </c>
      <c r="D1429" s="5" t="s">
        <v>8219</v>
      </c>
      <c r="E1429" t="s">
        <v>8224</v>
      </c>
      <c r="F1429" t="s">
        <v>8246</v>
      </c>
      <c r="G1429">
        <v>1405033300</v>
      </c>
      <c r="H1429">
        <v>1402441300</v>
      </c>
      <c r="I1429" t="b">
        <v>0</v>
      </c>
      <c r="J1429">
        <v>179</v>
      </c>
      <c r="K1429" t="b">
        <v>1</v>
      </c>
      <c r="L1429" t="s">
        <v>8276</v>
      </c>
      <c r="M1429" s="4">
        <v>102</v>
      </c>
      <c r="N1429" s="6">
        <v>51.04</v>
      </c>
      <c r="O1429" t="s">
        <v>8325</v>
      </c>
      <c r="P1429" t="s">
        <v>8326</v>
      </c>
      <c r="Q1429" s="10">
        <v>41800.959490740745</v>
      </c>
      <c r="R1429" s="10">
        <v>41830.959490740745</v>
      </c>
      <c r="S1429" s="12">
        <f t="shared" si="22"/>
        <v>30</v>
      </c>
    </row>
    <row r="1430" spans="1:19" x14ac:dyDescent="0.3">
      <c r="A1430">
        <v>1851</v>
      </c>
      <c r="B1430" s="14">
        <v>1300</v>
      </c>
      <c r="C1430" s="14">
        <v>1301</v>
      </c>
      <c r="D1430" s="5" t="s">
        <v>8219</v>
      </c>
      <c r="E1430" t="s">
        <v>8224</v>
      </c>
      <c r="F1430" t="s">
        <v>8246</v>
      </c>
      <c r="G1430">
        <v>1406509200</v>
      </c>
      <c r="H1430">
        <v>1404769538</v>
      </c>
      <c r="I1430" t="b">
        <v>0</v>
      </c>
      <c r="J1430">
        <v>26</v>
      </c>
      <c r="K1430" t="b">
        <v>1</v>
      </c>
      <c r="L1430" t="s">
        <v>8276</v>
      </c>
      <c r="M1430" s="4">
        <v>100</v>
      </c>
      <c r="N1430" s="6">
        <v>50.04</v>
      </c>
      <c r="O1430" t="s">
        <v>8325</v>
      </c>
      <c r="P1430" t="s">
        <v>8326</v>
      </c>
      <c r="Q1430" s="10">
        <v>41827.906689814816</v>
      </c>
      <c r="R1430" s="10">
        <v>41848.041666666664</v>
      </c>
      <c r="S1430" s="12">
        <f t="shared" si="22"/>
        <v>20</v>
      </c>
    </row>
    <row r="1431" spans="1:19" x14ac:dyDescent="0.3">
      <c r="A1431">
        <v>1852</v>
      </c>
      <c r="B1431" s="14">
        <v>15000</v>
      </c>
      <c r="C1431" s="14">
        <v>17545</v>
      </c>
      <c r="D1431" s="5" t="s">
        <v>8219</v>
      </c>
      <c r="E1431" t="s">
        <v>8224</v>
      </c>
      <c r="F1431" t="s">
        <v>8246</v>
      </c>
      <c r="G1431">
        <v>1429920000</v>
      </c>
      <c r="H1431">
        <v>1426703452</v>
      </c>
      <c r="I1431" t="b">
        <v>0</v>
      </c>
      <c r="J1431">
        <v>131</v>
      </c>
      <c r="K1431" t="b">
        <v>1</v>
      </c>
      <c r="L1431" t="s">
        <v>8276</v>
      </c>
      <c r="M1431" s="4">
        <v>117</v>
      </c>
      <c r="N1431" s="6">
        <v>133.93</v>
      </c>
      <c r="O1431" t="s">
        <v>8325</v>
      </c>
      <c r="P1431" t="s">
        <v>8326</v>
      </c>
      <c r="Q1431" s="10">
        <v>42081.77143518519</v>
      </c>
      <c r="R1431" s="10">
        <v>42119</v>
      </c>
      <c r="S1431" s="12">
        <f t="shared" si="22"/>
        <v>37</v>
      </c>
    </row>
    <row r="1432" spans="1:19" x14ac:dyDescent="0.3">
      <c r="A1432">
        <v>1853</v>
      </c>
      <c r="B1432" s="14">
        <v>800</v>
      </c>
      <c r="C1432" s="14">
        <v>815</v>
      </c>
      <c r="D1432" s="5" t="s">
        <v>8219</v>
      </c>
      <c r="E1432" t="s">
        <v>8224</v>
      </c>
      <c r="F1432" t="s">
        <v>8246</v>
      </c>
      <c r="G1432">
        <v>1352860017</v>
      </c>
      <c r="H1432">
        <v>1348536417</v>
      </c>
      <c r="I1432" t="b">
        <v>0</v>
      </c>
      <c r="J1432">
        <v>14</v>
      </c>
      <c r="K1432" t="b">
        <v>1</v>
      </c>
      <c r="L1432" t="s">
        <v>8276</v>
      </c>
      <c r="M1432" s="4">
        <v>102</v>
      </c>
      <c r="N1432" s="6">
        <v>58.21</v>
      </c>
      <c r="O1432" t="s">
        <v>8325</v>
      </c>
      <c r="P1432" t="s">
        <v>8326</v>
      </c>
      <c r="Q1432" s="10">
        <v>41177.060381944444</v>
      </c>
      <c r="R1432" s="10">
        <v>41227.102048611108</v>
      </c>
      <c r="S1432" s="12">
        <f t="shared" si="22"/>
        <v>50</v>
      </c>
    </row>
    <row r="1433" spans="1:19" x14ac:dyDescent="0.3">
      <c r="A1433">
        <v>1854</v>
      </c>
      <c r="B1433" s="14">
        <v>15000</v>
      </c>
      <c r="C1433" s="14">
        <v>15318.55</v>
      </c>
      <c r="D1433" s="5" t="s">
        <v>8219</v>
      </c>
      <c r="E1433" t="s">
        <v>8224</v>
      </c>
      <c r="F1433" t="s">
        <v>8246</v>
      </c>
      <c r="G1433">
        <v>1369355437</v>
      </c>
      <c r="H1433">
        <v>1366763437</v>
      </c>
      <c r="I1433" t="b">
        <v>0</v>
      </c>
      <c r="J1433">
        <v>174</v>
      </c>
      <c r="K1433" t="b">
        <v>1</v>
      </c>
      <c r="L1433" t="s">
        <v>8276</v>
      </c>
      <c r="M1433" s="4">
        <v>102</v>
      </c>
      <c r="N1433" s="6">
        <v>88.04</v>
      </c>
      <c r="O1433" t="s">
        <v>8325</v>
      </c>
      <c r="P1433" t="s">
        <v>8326</v>
      </c>
      <c r="Q1433" s="10">
        <v>41388.021261574075</v>
      </c>
      <c r="R1433" s="10">
        <v>41418.021261574075</v>
      </c>
      <c r="S1433" s="12">
        <f t="shared" si="22"/>
        <v>30</v>
      </c>
    </row>
    <row r="1434" spans="1:19" x14ac:dyDescent="0.3">
      <c r="A1434">
        <v>1856</v>
      </c>
      <c r="B1434" s="14">
        <v>2000</v>
      </c>
      <c r="C1434" s="14">
        <v>2025</v>
      </c>
      <c r="D1434" s="5" t="s">
        <v>8219</v>
      </c>
      <c r="E1434" t="s">
        <v>8224</v>
      </c>
      <c r="F1434" t="s">
        <v>8246</v>
      </c>
      <c r="G1434">
        <v>1405715472</v>
      </c>
      <c r="H1434">
        <v>1403901072</v>
      </c>
      <c r="I1434" t="b">
        <v>0</v>
      </c>
      <c r="J1434">
        <v>38</v>
      </c>
      <c r="K1434" t="b">
        <v>1</v>
      </c>
      <c r="L1434" t="s">
        <v>8276</v>
      </c>
      <c r="M1434" s="4">
        <v>101</v>
      </c>
      <c r="N1434" s="6">
        <v>53.29</v>
      </c>
      <c r="O1434" t="s">
        <v>8325</v>
      </c>
      <c r="P1434" t="s">
        <v>8326</v>
      </c>
      <c r="Q1434" s="10">
        <v>41817.854999999996</v>
      </c>
      <c r="R1434" s="10">
        <v>41838.854999999996</v>
      </c>
      <c r="S1434" s="12">
        <f t="shared" si="22"/>
        <v>21</v>
      </c>
    </row>
    <row r="1435" spans="1:19" x14ac:dyDescent="0.3">
      <c r="A1435">
        <v>1857</v>
      </c>
      <c r="B1435" s="14">
        <v>3000</v>
      </c>
      <c r="C1435" s="14">
        <v>3000</v>
      </c>
      <c r="D1435" s="5" t="s">
        <v>8219</v>
      </c>
      <c r="E1435" t="s">
        <v>8224</v>
      </c>
      <c r="F1435" t="s">
        <v>8246</v>
      </c>
      <c r="G1435">
        <v>1410546413</v>
      </c>
      <c r="H1435">
        <v>1407954413</v>
      </c>
      <c r="I1435" t="b">
        <v>0</v>
      </c>
      <c r="J1435">
        <v>22</v>
      </c>
      <c r="K1435" t="b">
        <v>1</v>
      </c>
      <c r="L1435" t="s">
        <v>8276</v>
      </c>
      <c r="M1435" s="4">
        <v>100</v>
      </c>
      <c r="N1435" s="6">
        <v>136.36000000000001</v>
      </c>
      <c r="O1435" t="s">
        <v>8325</v>
      </c>
      <c r="P1435" t="s">
        <v>8326</v>
      </c>
      <c r="Q1435" s="10">
        <v>41864.76866898148</v>
      </c>
      <c r="R1435" s="10">
        <v>41894.76866898148</v>
      </c>
      <c r="S1435" s="12">
        <f t="shared" si="22"/>
        <v>30</v>
      </c>
    </row>
    <row r="1436" spans="1:19" x14ac:dyDescent="0.3">
      <c r="A1436">
        <v>1858</v>
      </c>
      <c r="B1436" s="14">
        <v>5555.55</v>
      </c>
      <c r="C1436" s="14">
        <v>6041.55</v>
      </c>
      <c r="D1436" s="5" t="s">
        <v>8219</v>
      </c>
      <c r="E1436" t="s">
        <v>8224</v>
      </c>
      <c r="F1436" t="s">
        <v>8246</v>
      </c>
      <c r="G1436">
        <v>1324014521</v>
      </c>
      <c r="H1436">
        <v>1318826921</v>
      </c>
      <c r="I1436" t="b">
        <v>0</v>
      </c>
      <c r="J1436">
        <v>149</v>
      </c>
      <c r="K1436" t="b">
        <v>1</v>
      </c>
      <c r="L1436" t="s">
        <v>8276</v>
      </c>
      <c r="M1436" s="4">
        <v>109</v>
      </c>
      <c r="N1436" s="6">
        <v>40.549999999999997</v>
      </c>
      <c r="O1436" t="s">
        <v>8325</v>
      </c>
      <c r="P1436" t="s">
        <v>8326</v>
      </c>
      <c r="Q1436" s="10">
        <v>40833.200474537036</v>
      </c>
      <c r="R1436" s="10">
        <v>40893.242141203707</v>
      </c>
      <c r="S1436" s="12">
        <f t="shared" si="22"/>
        <v>60</v>
      </c>
    </row>
    <row r="1437" spans="1:19" x14ac:dyDescent="0.3">
      <c r="A1437">
        <v>1859</v>
      </c>
      <c r="B1437" s="14">
        <v>3000</v>
      </c>
      <c r="C1437" s="14">
        <v>3955</v>
      </c>
      <c r="D1437" s="5" t="s">
        <v>8219</v>
      </c>
      <c r="E1437" t="s">
        <v>8224</v>
      </c>
      <c r="F1437" t="s">
        <v>8246</v>
      </c>
      <c r="G1437">
        <v>1316716129</v>
      </c>
      <c r="H1437">
        <v>1314124129</v>
      </c>
      <c r="I1437" t="b">
        <v>0</v>
      </c>
      <c r="J1437">
        <v>56</v>
      </c>
      <c r="K1437" t="b">
        <v>1</v>
      </c>
      <c r="L1437" t="s">
        <v>8276</v>
      </c>
      <c r="M1437" s="4">
        <v>132</v>
      </c>
      <c r="N1437" s="6">
        <v>70.63</v>
      </c>
      <c r="O1437" t="s">
        <v>8325</v>
      </c>
      <c r="P1437" t="s">
        <v>8326</v>
      </c>
      <c r="Q1437" s="10">
        <v>40778.770011574074</v>
      </c>
      <c r="R1437" s="10">
        <v>40808.770011574074</v>
      </c>
      <c r="S1437" s="12">
        <f t="shared" si="22"/>
        <v>30</v>
      </c>
    </row>
    <row r="1438" spans="1:19" x14ac:dyDescent="0.3">
      <c r="A1438">
        <v>1860</v>
      </c>
      <c r="B1438" s="14">
        <v>750</v>
      </c>
      <c r="C1438" s="14">
        <v>1001</v>
      </c>
      <c r="D1438" s="5" t="s">
        <v>8219</v>
      </c>
      <c r="E1438" t="s">
        <v>8224</v>
      </c>
      <c r="F1438" t="s">
        <v>8246</v>
      </c>
      <c r="G1438">
        <v>1391706084</v>
      </c>
      <c r="H1438">
        <v>1389891684</v>
      </c>
      <c r="I1438" t="b">
        <v>0</v>
      </c>
      <c r="J1438">
        <v>19</v>
      </c>
      <c r="K1438" t="b">
        <v>1</v>
      </c>
      <c r="L1438" t="s">
        <v>8276</v>
      </c>
      <c r="M1438" s="4">
        <v>133</v>
      </c>
      <c r="N1438" s="6">
        <v>52.68</v>
      </c>
      <c r="O1438" t="s">
        <v>8325</v>
      </c>
      <c r="P1438" t="s">
        <v>8326</v>
      </c>
      <c r="Q1438" s="10">
        <v>41655.709305555552</v>
      </c>
      <c r="R1438" s="10">
        <v>41676.709305555552</v>
      </c>
      <c r="S1438" s="12">
        <f t="shared" si="22"/>
        <v>21</v>
      </c>
    </row>
    <row r="1439" spans="1:19" x14ac:dyDescent="0.3">
      <c r="A1439">
        <v>1862</v>
      </c>
      <c r="B1439" s="14">
        <v>18000</v>
      </c>
      <c r="C1439" s="14">
        <v>1455</v>
      </c>
      <c r="D1439" s="5" t="s">
        <v>8221</v>
      </c>
      <c r="E1439" t="s">
        <v>8224</v>
      </c>
      <c r="F1439" t="s">
        <v>8246</v>
      </c>
      <c r="G1439">
        <v>1488958200</v>
      </c>
      <c r="H1439">
        <v>1484912974</v>
      </c>
      <c r="I1439" t="b">
        <v>0</v>
      </c>
      <c r="J1439">
        <v>16</v>
      </c>
      <c r="K1439" t="b">
        <v>0</v>
      </c>
      <c r="L1439" t="s">
        <v>8283</v>
      </c>
      <c r="M1439" s="4">
        <v>8</v>
      </c>
      <c r="N1439" s="6">
        <v>90.94</v>
      </c>
      <c r="O1439" t="s">
        <v>8333</v>
      </c>
      <c r="P1439" t="s">
        <v>8335</v>
      </c>
      <c r="Q1439" s="10">
        <v>42755.492754629624</v>
      </c>
      <c r="R1439" s="10">
        <v>42802.3125</v>
      </c>
      <c r="S1439" s="12">
        <f t="shared" si="22"/>
        <v>47</v>
      </c>
    </row>
    <row r="1440" spans="1:19" x14ac:dyDescent="0.3">
      <c r="A1440">
        <v>1863</v>
      </c>
      <c r="B1440" s="14">
        <v>2500</v>
      </c>
      <c r="C1440" s="14">
        <v>10</v>
      </c>
      <c r="D1440" s="5" t="s">
        <v>8221</v>
      </c>
      <c r="E1440" t="s">
        <v>8224</v>
      </c>
      <c r="F1440" t="s">
        <v>8246</v>
      </c>
      <c r="G1440">
        <v>1402600085</v>
      </c>
      <c r="H1440">
        <v>1400008085</v>
      </c>
      <c r="I1440" t="b">
        <v>0</v>
      </c>
      <c r="J1440">
        <v>2</v>
      </c>
      <c r="K1440" t="b">
        <v>0</v>
      </c>
      <c r="L1440" t="s">
        <v>8283</v>
      </c>
      <c r="M1440" s="4">
        <v>0</v>
      </c>
      <c r="N1440" s="6">
        <v>5</v>
      </c>
      <c r="O1440" t="s">
        <v>8333</v>
      </c>
      <c r="P1440" t="s">
        <v>8335</v>
      </c>
      <c r="Q1440" s="10">
        <v>41772.797280092593</v>
      </c>
      <c r="R1440" s="10">
        <v>41802.797280092593</v>
      </c>
      <c r="S1440" s="12">
        <f t="shared" si="22"/>
        <v>30</v>
      </c>
    </row>
    <row r="1441" spans="1:19" x14ac:dyDescent="0.3">
      <c r="A1441">
        <v>1864</v>
      </c>
      <c r="B1441" s="14">
        <v>6500</v>
      </c>
      <c r="C1441" s="14">
        <v>2788</v>
      </c>
      <c r="D1441" s="5" t="s">
        <v>8221</v>
      </c>
      <c r="E1441" t="s">
        <v>8224</v>
      </c>
      <c r="F1441" t="s">
        <v>8246</v>
      </c>
      <c r="G1441">
        <v>1399223500</v>
      </c>
      <c r="H1441">
        <v>1396631500</v>
      </c>
      <c r="I1441" t="b">
        <v>0</v>
      </c>
      <c r="J1441">
        <v>48</v>
      </c>
      <c r="K1441" t="b">
        <v>0</v>
      </c>
      <c r="L1441" t="s">
        <v>8283</v>
      </c>
      <c r="M1441" s="4">
        <v>43</v>
      </c>
      <c r="N1441" s="6">
        <v>58.08</v>
      </c>
      <c r="O1441" t="s">
        <v>8333</v>
      </c>
      <c r="P1441" t="s">
        <v>8335</v>
      </c>
      <c r="Q1441" s="10">
        <v>41733.716435185182</v>
      </c>
      <c r="R1441" s="10">
        <v>41763.716435185182</v>
      </c>
      <c r="S1441" s="12">
        <f t="shared" si="22"/>
        <v>30</v>
      </c>
    </row>
    <row r="1442" spans="1:19" x14ac:dyDescent="0.3">
      <c r="A1442">
        <v>1866</v>
      </c>
      <c r="B1442" s="14">
        <v>25000</v>
      </c>
      <c r="C1442" s="14">
        <v>125</v>
      </c>
      <c r="D1442" s="5" t="s">
        <v>8221</v>
      </c>
      <c r="E1442" t="s">
        <v>8224</v>
      </c>
      <c r="F1442" t="s">
        <v>8246</v>
      </c>
      <c r="G1442">
        <v>1488340800</v>
      </c>
      <c r="H1442">
        <v>1483768497</v>
      </c>
      <c r="I1442" t="b">
        <v>0</v>
      </c>
      <c r="J1442">
        <v>2</v>
      </c>
      <c r="K1442" t="b">
        <v>0</v>
      </c>
      <c r="L1442" t="s">
        <v>8283</v>
      </c>
      <c r="M1442" s="4">
        <v>1</v>
      </c>
      <c r="N1442" s="6">
        <v>62.5</v>
      </c>
      <c r="O1442" t="s">
        <v>8333</v>
      </c>
      <c r="P1442" t="s">
        <v>8335</v>
      </c>
      <c r="Q1442" s="10">
        <v>42742.246493055558</v>
      </c>
      <c r="R1442" s="10">
        <v>42795.166666666672</v>
      </c>
      <c r="S1442" s="12">
        <f t="shared" si="22"/>
        <v>53</v>
      </c>
    </row>
    <row r="1443" spans="1:19" x14ac:dyDescent="0.3">
      <c r="A1443">
        <v>1867</v>
      </c>
      <c r="B1443" s="14">
        <v>20000</v>
      </c>
      <c r="C1443" s="14">
        <v>10</v>
      </c>
      <c r="D1443" s="5" t="s">
        <v>8221</v>
      </c>
      <c r="E1443" t="s">
        <v>8224</v>
      </c>
      <c r="F1443" t="s">
        <v>8246</v>
      </c>
      <c r="G1443">
        <v>1478383912</v>
      </c>
      <c r="H1443">
        <v>1475791912</v>
      </c>
      <c r="I1443" t="b">
        <v>0</v>
      </c>
      <c r="J1443">
        <v>1</v>
      </c>
      <c r="K1443" t="b">
        <v>0</v>
      </c>
      <c r="L1443" t="s">
        <v>8283</v>
      </c>
      <c r="M1443" s="4">
        <v>0</v>
      </c>
      <c r="N1443" s="6">
        <v>10</v>
      </c>
      <c r="O1443" t="s">
        <v>8333</v>
      </c>
      <c r="P1443" t="s">
        <v>8335</v>
      </c>
      <c r="Q1443" s="10">
        <v>42649.924907407403</v>
      </c>
      <c r="R1443" s="10">
        <v>42679.924907407403</v>
      </c>
      <c r="S1443" s="12">
        <f t="shared" si="22"/>
        <v>30</v>
      </c>
    </row>
    <row r="1444" spans="1:19" x14ac:dyDescent="0.3">
      <c r="A1444">
        <v>1868</v>
      </c>
      <c r="B1444" s="14">
        <v>25000</v>
      </c>
      <c r="C1444" s="14">
        <v>1217</v>
      </c>
      <c r="D1444" s="5" t="s">
        <v>8221</v>
      </c>
      <c r="E1444" t="s">
        <v>8224</v>
      </c>
      <c r="F1444" t="s">
        <v>8246</v>
      </c>
      <c r="G1444">
        <v>1450166340</v>
      </c>
      <c r="H1444">
        <v>1448044925</v>
      </c>
      <c r="I1444" t="b">
        <v>0</v>
      </c>
      <c r="J1444">
        <v>17</v>
      </c>
      <c r="K1444" t="b">
        <v>0</v>
      </c>
      <c r="L1444" t="s">
        <v>8283</v>
      </c>
      <c r="M1444" s="4">
        <v>5</v>
      </c>
      <c r="N1444" s="6">
        <v>71.59</v>
      </c>
      <c r="O1444" t="s">
        <v>8333</v>
      </c>
      <c r="P1444" t="s">
        <v>8335</v>
      </c>
      <c r="Q1444" s="10">
        <v>42328.779224537036</v>
      </c>
      <c r="R1444" s="10">
        <v>42353.332638888889</v>
      </c>
      <c r="S1444" s="12">
        <f t="shared" si="22"/>
        <v>25</v>
      </c>
    </row>
    <row r="1445" spans="1:19" x14ac:dyDescent="0.3">
      <c r="A1445">
        <v>1869</v>
      </c>
      <c r="B1445" s="14">
        <v>10000</v>
      </c>
      <c r="C1445" s="14">
        <v>0</v>
      </c>
      <c r="D1445" s="5" t="s">
        <v>8221</v>
      </c>
      <c r="E1445" t="s">
        <v>8224</v>
      </c>
      <c r="F1445" t="s">
        <v>8246</v>
      </c>
      <c r="G1445">
        <v>1483488249</v>
      </c>
      <c r="H1445">
        <v>1480896249</v>
      </c>
      <c r="I1445" t="b">
        <v>0</v>
      </c>
      <c r="J1445">
        <v>0</v>
      </c>
      <c r="K1445" t="b">
        <v>0</v>
      </c>
      <c r="L1445" t="s">
        <v>8283</v>
      </c>
      <c r="M1445" s="4">
        <v>0</v>
      </c>
      <c r="N1445" s="6">
        <v>0</v>
      </c>
      <c r="O1445" t="s">
        <v>8333</v>
      </c>
      <c r="P1445" t="s">
        <v>8335</v>
      </c>
      <c r="Q1445" s="10">
        <v>42709.002881944441</v>
      </c>
      <c r="R1445" s="10">
        <v>42739.002881944441</v>
      </c>
      <c r="S1445" s="12">
        <f t="shared" si="22"/>
        <v>30</v>
      </c>
    </row>
    <row r="1446" spans="1:19" x14ac:dyDescent="0.3">
      <c r="A1446">
        <v>1870</v>
      </c>
      <c r="B1446" s="14">
        <v>3500</v>
      </c>
      <c r="C1446" s="14">
        <v>361</v>
      </c>
      <c r="D1446" s="5" t="s">
        <v>8221</v>
      </c>
      <c r="E1446" t="s">
        <v>8224</v>
      </c>
      <c r="F1446" t="s">
        <v>8246</v>
      </c>
      <c r="G1446">
        <v>1454213820</v>
      </c>
      <c r="H1446">
        <v>1451723535</v>
      </c>
      <c r="I1446" t="b">
        <v>0</v>
      </c>
      <c r="J1446">
        <v>11</v>
      </c>
      <c r="K1446" t="b">
        <v>0</v>
      </c>
      <c r="L1446" t="s">
        <v>8283</v>
      </c>
      <c r="M1446" s="4">
        <v>10</v>
      </c>
      <c r="N1446" s="6">
        <v>32.82</v>
      </c>
      <c r="O1446" t="s">
        <v>8333</v>
      </c>
      <c r="P1446" t="s">
        <v>8335</v>
      </c>
      <c r="Q1446" s="10">
        <v>42371.355729166666</v>
      </c>
      <c r="R1446" s="10">
        <v>42400.178472222222</v>
      </c>
      <c r="S1446" s="12">
        <f t="shared" si="22"/>
        <v>29</v>
      </c>
    </row>
    <row r="1447" spans="1:19" x14ac:dyDescent="0.3">
      <c r="A1447">
        <v>1871</v>
      </c>
      <c r="B1447" s="14">
        <v>6500</v>
      </c>
      <c r="C1447" s="14">
        <v>4666</v>
      </c>
      <c r="D1447" s="5" t="s">
        <v>8221</v>
      </c>
      <c r="E1447" t="s">
        <v>8224</v>
      </c>
      <c r="F1447" t="s">
        <v>8246</v>
      </c>
      <c r="G1447">
        <v>1416512901</v>
      </c>
      <c r="H1447">
        <v>1413053301</v>
      </c>
      <c r="I1447" t="b">
        <v>0</v>
      </c>
      <c r="J1447">
        <v>95</v>
      </c>
      <c r="K1447" t="b">
        <v>0</v>
      </c>
      <c r="L1447" t="s">
        <v>8283</v>
      </c>
      <c r="M1447" s="4">
        <v>72</v>
      </c>
      <c r="N1447" s="6">
        <v>49.12</v>
      </c>
      <c r="O1447" t="s">
        <v>8333</v>
      </c>
      <c r="P1447" t="s">
        <v>8335</v>
      </c>
      <c r="Q1447" s="10">
        <v>41923.783576388887</v>
      </c>
      <c r="R1447" s="10">
        <v>41963.825243055559</v>
      </c>
      <c r="S1447" s="12">
        <f t="shared" si="22"/>
        <v>40</v>
      </c>
    </row>
    <row r="1448" spans="1:19" x14ac:dyDescent="0.3">
      <c r="A1448">
        <v>1872</v>
      </c>
      <c r="B1448" s="14">
        <v>20000</v>
      </c>
      <c r="C1448" s="14">
        <v>212</v>
      </c>
      <c r="D1448" s="5" t="s">
        <v>8221</v>
      </c>
      <c r="E1448" t="s">
        <v>8224</v>
      </c>
      <c r="F1448" t="s">
        <v>8246</v>
      </c>
      <c r="G1448">
        <v>1435633602</v>
      </c>
      <c r="H1448">
        <v>1433041602</v>
      </c>
      <c r="I1448" t="b">
        <v>0</v>
      </c>
      <c r="J1448">
        <v>13</v>
      </c>
      <c r="K1448" t="b">
        <v>0</v>
      </c>
      <c r="L1448" t="s">
        <v>8283</v>
      </c>
      <c r="M1448" s="4">
        <v>1</v>
      </c>
      <c r="N1448" s="6">
        <v>16.309999999999999</v>
      </c>
      <c r="O1448" t="s">
        <v>8333</v>
      </c>
      <c r="P1448" t="s">
        <v>8335</v>
      </c>
      <c r="Q1448" s="10">
        <v>42155.129652777774</v>
      </c>
      <c r="R1448" s="10">
        <v>42185.129652777774</v>
      </c>
      <c r="S1448" s="12">
        <f t="shared" si="22"/>
        <v>30</v>
      </c>
    </row>
    <row r="1449" spans="1:19" x14ac:dyDescent="0.3">
      <c r="A1449">
        <v>1874</v>
      </c>
      <c r="B1449" s="14">
        <v>160000</v>
      </c>
      <c r="C1449" s="14">
        <v>26</v>
      </c>
      <c r="D1449" s="5" t="s">
        <v>8221</v>
      </c>
      <c r="E1449" t="s">
        <v>8224</v>
      </c>
      <c r="F1449" t="s">
        <v>8246</v>
      </c>
      <c r="G1449">
        <v>1467155733</v>
      </c>
      <c r="H1449">
        <v>1465427733</v>
      </c>
      <c r="I1449" t="b">
        <v>0</v>
      </c>
      <c r="J1449">
        <v>2</v>
      </c>
      <c r="K1449" t="b">
        <v>0</v>
      </c>
      <c r="L1449" t="s">
        <v>8283</v>
      </c>
      <c r="M1449" s="4">
        <v>0</v>
      </c>
      <c r="N1449" s="6">
        <v>13</v>
      </c>
      <c r="O1449" t="s">
        <v>8333</v>
      </c>
      <c r="P1449" t="s">
        <v>8335</v>
      </c>
      <c r="Q1449" s="10">
        <v>42529.969131944439</v>
      </c>
      <c r="R1449" s="10">
        <v>42549.969131944439</v>
      </c>
      <c r="S1449" s="12">
        <f t="shared" si="22"/>
        <v>20</v>
      </c>
    </row>
    <row r="1450" spans="1:19" x14ac:dyDescent="0.3">
      <c r="A1450">
        <v>1875</v>
      </c>
      <c r="B1450" s="14">
        <v>10000</v>
      </c>
      <c r="C1450" s="14">
        <v>51</v>
      </c>
      <c r="D1450" s="5" t="s">
        <v>8221</v>
      </c>
      <c r="E1450" t="s">
        <v>8224</v>
      </c>
      <c r="F1450" t="s">
        <v>8246</v>
      </c>
      <c r="G1450">
        <v>1470519308</v>
      </c>
      <c r="H1450">
        <v>1465335308</v>
      </c>
      <c r="I1450" t="b">
        <v>0</v>
      </c>
      <c r="J1450">
        <v>3</v>
      </c>
      <c r="K1450" t="b">
        <v>0</v>
      </c>
      <c r="L1450" t="s">
        <v>8283</v>
      </c>
      <c r="M1450" s="4">
        <v>1</v>
      </c>
      <c r="N1450" s="6">
        <v>17</v>
      </c>
      <c r="O1450" t="s">
        <v>8333</v>
      </c>
      <c r="P1450" t="s">
        <v>8335</v>
      </c>
      <c r="Q1450" s="10">
        <v>42528.899398148147</v>
      </c>
      <c r="R1450" s="10">
        <v>42588.899398148147</v>
      </c>
      <c r="S1450" s="12">
        <f t="shared" si="22"/>
        <v>60</v>
      </c>
    </row>
    <row r="1451" spans="1:19" x14ac:dyDescent="0.3">
      <c r="A1451">
        <v>1877</v>
      </c>
      <c r="B1451" s="14">
        <v>60</v>
      </c>
      <c r="C1451" s="14">
        <v>0</v>
      </c>
      <c r="D1451" s="5" t="s">
        <v>8221</v>
      </c>
      <c r="E1451" t="s">
        <v>8224</v>
      </c>
      <c r="F1451" t="s">
        <v>8246</v>
      </c>
      <c r="G1451">
        <v>1425170525</v>
      </c>
      <c r="H1451">
        <v>1422664925</v>
      </c>
      <c r="I1451" t="b">
        <v>0</v>
      </c>
      <c r="J1451">
        <v>0</v>
      </c>
      <c r="K1451" t="b">
        <v>0</v>
      </c>
      <c r="L1451" t="s">
        <v>8283</v>
      </c>
      <c r="M1451" s="4">
        <v>0</v>
      </c>
      <c r="N1451" s="6">
        <v>0</v>
      </c>
      <c r="O1451" t="s">
        <v>8333</v>
      </c>
      <c r="P1451" t="s">
        <v>8335</v>
      </c>
      <c r="Q1451" s="10">
        <v>42035.029224537036</v>
      </c>
      <c r="R1451" s="10">
        <v>42064.029224537036</v>
      </c>
      <c r="S1451" s="12">
        <f t="shared" si="22"/>
        <v>29</v>
      </c>
    </row>
    <row r="1452" spans="1:19" x14ac:dyDescent="0.3">
      <c r="A1452">
        <v>1881</v>
      </c>
      <c r="B1452" s="14">
        <v>2000</v>
      </c>
      <c r="C1452" s="14">
        <v>3453.69</v>
      </c>
      <c r="D1452" s="5" t="s">
        <v>8219</v>
      </c>
      <c r="E1452" t="s">
        <v>8224</v>
      </c>
      <c r="F1452" t="s">
        <v>8246</v>
      </c>
      <c r="G1452">
        <v>1425955189</v>
      </c>
      <c r="H1452">
        <v>1423366789</v>
      </c>
      <c r="I1452" t="b">
        <v>0</v>
      </c>
      <c r="J1452">
        <v>70</v>
      </c>
      <c r="K1452" t="b">
        <v>1</v>
      </c>
      <c r="L1452" t="s">
        <v>8279</v>
      </c>
      <c r="M1452" s="4">
        <v>173</v>
      </c>
      <c r="N1452" s="6">
        <v>49.34</v>
      </c>
      <c r="O1452" t="s">
        <v>8325</v>
      </c>
      <c r="P1452" t="s">
        <v>8329</v>
      </c>
      <c r="Q1452" s="10">
        <v>42043.152650462958</v>
      </c>
      <c r="R1452" s="10">
        <v>42073.110983796301</v>
      </c>
      <c r="S1452" s="12">
        <f t="shared" si="22"/>
        <v>30</v>
      </c>
    </row>
    <row r="1453" spans="1:19" x14ac:dyDescent="0.3">
      <c r="A1453">
        <v>1882</v>
      </c>
      <c r="B1453" s="14">
        <v>3350</v>
      </c>
      <c r="C1453" s="14">
        <v>3380</v>
      </c>
      <c r="D1453" s="5" t="s">
        <v>8219</v>
      </c>
      <c r="E1453" t="s">
        <v>8224</v>
      </c>
      <c r="F1453" t="s">
        <v>8246</v>
      </c>
      <c r="G1453">
        <v>1341964080</v>
      </c>
      <c r="H1453">
        <v>1339109212</v>
      </c>
      <c r="I1453" t="b">
        <v>0</v>
      </c>
      <c r="J1453">
        <v>81</v>
      </c>
      <c r="K1453" t="b">
        <v>1</v>
      </c>
      <c r="L1453" t="s">
        <v>8279</v>
      </c>
      <c r="M1453" s="4">
        <v>101</v>
      </c>
      <c r="N1453" s="6">
        <v>41.73</v>
      </c>
      <c r="O1453" t="s">
        <v>8325</v>
      </c>
      <c r="P1453" t="s">
        <v>8329</v>
      </c>
      <c r="Q1453" s="10">
        <v>41067.949212962965</v>
      </c>
      <c r="R1453" s="10">
        <v>41100.991666666669</v>
      </c>
      <c r="S1453" s="12">
        <f t="shared" si="22"/>
        <v>33</v>
      </c>
    </row>
    <row r="1454" spans="1:19" x14ac:dyDescent="0.3">
      <c r="A1454">
        <v>1883</v>
      </c>
      <c r="B1454" s="14">
        <v>999</v>
      </c>
      <c r="C1454" s="14">
        <v>1047</v>
      </c>
      <c r="D1454" s="5" t="s">
        <v>8219</v>
      </c>
      <c r="E1454" t="s">
        <v>8224</v>
      </c>
      <c r="F1454" t="s">
        <v>8246</v>
      </c>
      <c r="G1454">
        <v>1333921508</v>
      </c>
      <c r="H1454">
        <v>1331333108</v>
      </c>
      <c r="I1454" t="b">
        <v>0</v>
      </c>
      <c r="J1454">
        <v>32</v>
      </c>
      <c r="K1454" t="b">
        <v>1</v>
      </c>
      <c r="L1454" t="s">
        <v>8279</v>
      </c>
      <c r="M1454" s="4">
        <v>105</v>
      </c>
      <c r="N1454" s="6">
        <v>32.72</v>
      </c>
      <c r="O1454" t="s">
        <v>8325</v>
      </c>
      <c r="P1454" t="s">
        <v>8329</v>
      </c>
      <c r="Q1454" s="10">
        <v>40977.948009259257</v>
      </c>
      <c r="R1454" s="10">
        <v>41007.906342592592</v>
      </c>
      <c r="S1454" s="12">
        <f t="shared" si="22"/>
        <v>30</v>
      </c>
    </row>
    <row r="1455" spans="1:19" x14ac:dyDescent="0.3">
      <c r="A1455">
        <v>1884</v>
      </c>
      <c r="B1455" s="14">
        <v>1000</v>
      </c>
      <c r="C1455" s="14">
        <v>1351</v>
      </c>
      <c r="D1455" s="5" t="s">
        <v>8219</v>
      </c>
      <c r="E1455" t="s">
        <v>8224</v>
      </c>
      <c r="F1455" t="s">
        <v>8246</v>
      </c>
      <c r="G1455">
        <v>1354017600</v>
      </c>
      <c r="H1455">
        <v>1350967535</v>
      </c>
      <c r="I1455" t="b">
        <v>0</v>
      </c>
      <c r="J1455">
        <v>26</v>
      </c>
      <c r="K1455" t="b">
        <v>1</v>
      </c>
      <c r="L1455" t="s">
        <v>8279</v>
      </c>
      <c r="M1455" s="4">
        <v>135</v>
      </c>
      <c r="N1455" s="6">
        <v>51.96</v>
      </c>
      <c r="O1455" t="s">
        <v>8325</v>
      </c>
      <c r="P1455" t="s">
        <v>8329</v>
      </c>
      <c r="Q1455" s="10">
        <v>41205.198321759257</v>
      </c>
      <c r="R1455" s="10">
        <v>41240.5</v>
      </c>
      <c r="S1455" s="12">
        <f t="shared" si="22"/>
        <v>35</v>
      </c>
    </row>
    <row r="1456" spans="1:19" x14ac:dyDescent="0.3">
      <c r="A1456">
        <v>1885</v>
      </c>
      <c r="B1456" s="14">
        <v>4575</v>
      </c>
      <c r="C1456" s="14">
        <v>5322</v>
      </c>
      <c r="D1456" s="5" t="s">
        <v>8219</v>
      </c>
      <c r="E1456" t="s">
        <v>8224</v>
      </c>
      <c r="F1456" t="s">
        <v>8246</v>
      </c>
      <c r="G1456">
        <v>1344636000</v>
      </c>
      <c r="H1456">
        <v>1341800110</v>
      </c>
      <c r="I1456" t="b">
        <v>0</v>
      </c>
      <c r="J1456">
        <v>105</v>
      </c>
      <c r="K1456" t="b">
        <v>1</v>
      </c>
      <c r="L1456" t="s">
        <v>8279</v>
      </c>
      <c r="M1456" s="4">
        <v>116</v>
      </c>
      <c r="N1456" s="6">
        <v>50.69</v>
      </c>
      <c r="O1456" t="s">
        <v>8325</v>
      </c>
      <c r="P1456" t="s">
        <v>8329</v>
      </c>
      <c r="Q1456" s="10">
        <v>41099.093865740739</v>
      </c>
      <c r="R1456" s="10">
        <v>41131.916666666664</v>
      </c>
      <c r="S1456" s="12">
        <f t="shared" si="22"/>
        <v>33</v>
      </c>
    </row>
    <row r="1457" spans="1:19" x14ac:dyDescent="0.3">
      <c r="A1457">
        <v>1886</v>
      </c>
      <c r="B1457" s="14">
        <v>1200</v>
      </c>
      <c r="C1457" s="14">
        <v>1225</v>
      </c>
      <c r="D1457" s="5" t="s">
        <v>8219</v>
      </c>
      <c r="E1457" t="s">
        <v>8224</v>
      </c>
      <c r="F1457" t="s">
        <v>8246</v>
      </c>
      <c r="G1457">
        <v>1415832338</v>
      </c>
      <c r="H1457">
        <v>1413236738</v>
      </c>
      <c r="I1457" t="b">
        <v>0</v>
      </c>
      <c r="J1457">
        <v>29</v>
      </c>
      <c r="K1457" t="b">
        <v>1</v>
      </c>
      <c r="L1457" t="s">
        <v>8279</v>
      </c>
      <c r="M1457" s="4">
        <v>102</v>
      </c>
      <c r="N1457" s="6">
        <v>42.24</v>
      </c>
      <c r="O1457" t="s">
        <v>8325</v>
      </c>
      <c r="P1457" t="s">
        <v>8329</v>
      </c>
      <c r="Q1457" s="10">
        <v>41925.906689814816</v>
      </c>
      <c r="R1457" s="10">
        <v>41955.94835648148</v>
      </c>
      <c r="S1457" s="12">
        <f t="shared" si="22"/>
        <v>30</v>
      </c>
    </row>
    <row r="1458" spans="1:19" x14ac:dyDescent="0.3">
      <c r="A1458">
        <v>1888</v>
      </c>
      <c r="B1458" s="14">
        <v>2500</v>
      </c>
      <c r="C1458" s="14">
        <v>4152</v>
      </c>
      <c r="D1458" s="5" t="s">
        <v>8219</v>
      </c>
      <c r="E1458" t="s">
        <v>8224</v>
      </c>
      <c r="F1458" t="s">
        <v>8246</v>
      </c>
      <c r="G1458">
        <v>1275368340</v>
      </c>
      <c r="H1458">
        <v>1272692732</v>
      </c>
      <c r="I1458" t="b">
        <v>0</v>
      </c>
      <c r="J1458">
        <v>89</v>
      </c>
      <c r="K1458" t="b">
        <v>1</v>
      </c>
      <c r="L1458" t="s">
        <v>8279</v>
      </c>
      <c r="M1458" s="4">
        <v>166</v>
      </c>
      <c r="N1458" s="6">
        <v>46.65</v>
      </c>
      <c r="O1458" t="s">
        <v>8325</v>
      </c>
      <c r="P1458" t="s">
        <v>8329</v>
      </c>
      <c r="Q1458" s="10">
        <v>40299.239953703705</v>
      </c>
      <c r="R1458" s="10">
        <v>40330.207638888889</v>
      </c>
      <c r="S1458" s="12">
        <f t="shared" si="22"/>
        <v>31</v>
      </c>
    </row>
    <row r="1459" spans="1:19" x14ac:dyDescent="0.3">
      <c r="A1459">
        <v>1889</v>
      </c>
      <c r="B1459" s="14">
        <v>2000</v>
      </c>
      <c r="C1459" s="14">
        <v>2132</v>
      </c>
      <c r="D1459" s="5" t="s">
        <v>8219</v>
      </c>
      <c r="E1459" t="s">
        <v>8224</v>
      </c>
      <c r="F1459" t="s">
        <v>8246</v>
      </c>
      <c r="G1459">
        <v>1363024946</v>
      </c>
      <c r="H1459">
        <v>1359140546</v>
      </c>
      <c r="I1459" t="b">
        <v>0</v>
      </c>
      <c r="J1459">
        <v>44</v>
      </c>
      <c r="K1459" t="b">
        <v>1</v>
      </c>
      <c r="L1459" t="s">
        <v>8279</v>
      </c>
      <c r="M1459" s="4">
        <v>107</v>
      </c>
      <c r="N1459" s="6">
        <v>48.45</v>
      </c>
      <c r="O1459" t="s">
        <v>8325</v>
      </c>
      <c r="P1459" t="s">
        <v>8329</v>
      </c>
      <c r="Q1459" s="10">
        <v>41299.793356481481</v>
      </c>
      <c r="R1459" s="10">
        <v>41344.751689814817</v>
      </c>
      <c r="S1459" s="12">
        <f t="shared" si="22"/>
        <v>45</v>
      </c>
    </row>
    <row r="1460" spans="1:19" x14ac:dyDescent="0.3">
      <c r="A1460">
        <v>1890</v>
      </c>
      <c r="B1460" s="14">
        <v>12000</v>
      </c>
      <c r="C1460" s="14">
        <v>17350.13</v>
      </c>
      <c r="D1460" s="5" t="s">
        <v>8219</v>
      </c>
      <c r="E1460" t="s">
        <v>8224</v>
      </c>
      <c r="F1460" t="s">
        <v>8246</v>
      </c>
      <c r="G1460">
        <v>1355597528</v>
      </c>
      <c r="H1460">
        <v>1353005528</v>
      </c>
      <c r="I1460" t="b">
        <v>0</v>
      </c>
      <c r="J1460">
        <v>246</v>
      </c>
      <c r="K1460" t="b">
        <v>1</v>
      </c>
      <c r="L1460" t="s">
        <v>8279</v>
      </c>
      <c r="M1460" s="4">
        <v>145</v>
      </c>
      <c r="N1460" s="6">
        <v>70.53</v>
      </c>
      <c r="O1460" t="s">
        <v>8325</v>
      </c>
      <c r="P1460" t="s">
        <v>8329</v>
      </c>
      <c r="Q1460" s="10">
        <v>41228.786203703705</v>
      </c>
      <c r="R1460" s="10">
        <v>41258.786203703705</v>
      </c>
      <c r="S1460" s="12">
        <f t="shared" si="22"/>
        <v>30</v>
      </c>
    </row>
    <row r="1461" spans="1:19" x14ac:dyDescent="0.3">
      <c r="A1461">
        <v>1891</v>
      </c>
      <c r="B1461" s="14">
        <v>10000</v>
      </c>
      <c r="C1461" s="14">
        <v>10555</v>
      </c>
      <c r="D1461" s="5" t="s">
        <v>8219</v>
      </c>
      <c r="E1461" t="s">
        <v>8224</v>
      </c>
      <c r="F1461" t="s">
        <v>8246</v>
      </c>
      <c r="G1461">
        <v>1279778400</v>
      </c>
      <c r="H1461">
        <v>1275851354</v>
      </c>
      <c r="I1461" t="b">
        <v>0</v>
      </c>
      <c r="J1461">
        <v>120</v>
      </c>
      <c r="K1461" t="b">
        <v>1</v>
      </c>
      <c r="L1461" t="s">
        <v>8279</v>
      </c>
      <c r="M1461" s="4">
        <v>106</v>
      </c>
      <c r="N1461" s="6">
        <v>87.96</v>
      </c>
      <c r="O1461" t="s">
        <v>8325</v>
      </c>
      <c r="P1461" t="s">
        <v>8329</v>
      </c>
      <c r="Q1461" s="10">
        <v>40335.798078703701</v>
      </c>
      <c r="R1461" s="10">
        <v>40381.25</v>
      </c>
      <c r="S1461" s="12">
        <f t="shared" si="22"/>
        <v>45</v>
      </c>
    </row>
    <row r="1462" spans="1:19" x14ac:dyDescent="0.3">
      <c r="A1462">
        <v>1892</v>
      </c>
      <c r="B1462" s="14">
        <v>500</v>
      </c>
      <c r="C1462" s="14">
        <v>683</v>
      </c>
      <c r="D1462" s="5" t="s">
        <v>8219</v>
      </c>
      <c r="E1462" t="s">
        <v>8224</v>
      </c>
      <c r="F1462" t="s">
        <v>8246</v>
      </c>
      <c r="G1462">
        <v>1307459881</v>
      </c>
      <c r="H1462">
        <v>1304867881</v>
      </c>
      <c r="I1462" t="b">
        <v>0</v>
      </c>
      <c r="J1462">
        <v>26</v>
      </c>
      <c r="K1462" t="b">
        <v>1</v>
      </c>
      <c r="L1462" t="s">
        <v>8279</v>
      </c>
      <c r="M1462" s="4">
        <v>137</v>
      </c>
      <c r="N1462" s="6">
        <v>26.27</v>
      </c>
      <c r="O1462" t="s">
        <v>8325</v>
      </c>
      <c r="P1462" t="s">
        <v>8329</v>
      </c>
      <c r="Q1462" s="10">
        <v>40671.637511574074</v>
      </c>
      <c r="R1462" s="10">
        <v>40701.637511574074</v>
      </c>
      <c r="S1462" s="12">
        <f t="shared" si="22"/>
        <v>30</v>
      </c>
    </row>
    <row r="1463" spans="1:19" x14ac:dyDescent="0.3">
      <c r="A1463">
        <v>1893</v>
      </c>
      <c r="B1463" s="14">
        <v>2500</v>
      </c>
      <c r="C1463" s="14">
        <v>2600</v>
      </c>
      <c r="D1463" s="5" t="s">
        <v>8219</v>
      </c>
      <c r="E1463" t="s">
        <v>8224</v>
      </c>
      <c r="F1463" t="s">
        <v>8246</v>
      </c>
      <c r="G1463">
        <v>1302926340</v>
      </c>
      <c r="H1463">
        <v>1301524585</v>
      </c>
      <c r="I1463" t="b">
        <v>0</v>
      </c>
      <c r="J1463">
        <v>45</v>
      </c>
      <c r="K1463" t="b">
        <v>1</v>
      </c>
      <c r="L1463" t="s">
        <v>8279</v>
      </c>
      <c r="M1463" s="4">
        <v>104</v>
      </c>
      <c r="N1463" s="6">
        <v>57.78</v>
      </c>
      <c r="O1463" t="s">
        <v>8325</v>
      </c>
      <c r="P1463" t="s">
        <v>8329</v>
      </c>
      <c r="Q1463" s="10">
        <v>40632.94195601852</v>
      </c>
      <c r="R1463" s="10">
        <v>40649.165972222225</v>
      </c>
      <c r="S1463" s="12">
        <f t="shared" si="22"/>
        <v>16</v>
      </c>
    </row>
    <row r="1464" spans="1:19" x14ac:dyDescent="0.3">
      <c r="A1464">
        <v>1894</v>
      </c>
      <c r="B1464" s="14">
        <v>1000</v>
      </c>
      <c r="C1464" s="14">
        <v>1145</v>
      </c>
      <c r="D1464" s="5" t="s">
        <v>8219</v>
      </c>
      <c r="E1464" t="s">
        <v>8224</v>
      </c>
      <c r="F1464" t="s">
        <v>8246</v>
      </c>
      <c r="G1464">
        <v>1329082983</v>
      </c>
      <c r="H1464">
        <v>1326404583</v>
      </c>
      <c r="I1464" t="b">
        <v>0</v>
      </c>
      <c r="J1464">
        <v>20</v>
      </c>
      <c r="K1464" t="b">
        <v>1</v>
      </c>
      <c r="L1464" t="s">
        <v>8279</v>
      </c>
      <c r="M1464" s="4">
        <v>115</v>
      </c>
      <c r="N1464" s="6">
        <v>57.25</v>
      </c>
      <c r="O1464" t="s">
        <v>8325</v>
      </c>
      <c r="P1464" t="s">
        <v>8329</v>
      </c>
      <c r="Q1464" s="10">
        <v>40920.904895833337</v>
      </c>
      <c r="R1464" s="10">
        <v>40951.904895833337</v>
      </c>
      <c r="S1464" s="12">
        <f t="shared" si="22"/>
        <v>31</v>
      </c>
    </row>
    <row r="1465" spans="1:19" x14ac:dyDescent="0.3">
      <c r="A1465">
        <v>1895</v>
      </c>
      <c r="B1465" s="14">
        <v>9072</v>
      </c>
      <c r="C1465" s="14">
        <v>9228</v>
      </c>
      <c r="D1465" s="5" t="s">
        <v>8219</v>
      </c>
      <c r="E1465" t="s">
        <v>8224</v>
      </c>
      <c r="F1465" t="s">
        <v>8246</v>
      </c>
      <c r="G1465">
        <v>1445363722</v>
      </c>
      <c r="H1465">
        <v>1442771722</v>
      </c>
      <c r="I1465" t="b">
        <v>0</v>
      </c>
      <c r="J1465">
        <v>47</v>
      </c>
      <c r="K1465" t="b">
        <v>1</v>
      </c>
      <c r="L1465" t="s">
        <v>8279</v>
      </c>
      <c r="M1465" s="4">
        <v>102</v>
      </c>
      <c r="N1465" s="6">
        <v>196.34</v>
      </c>
      <c r="O1465" t="s">
        <v>8325</v>
      </c>
      <c r="P1465" t="s">
        <v>8329</v>
      </c>
      <c r="Q1465" s="10">
        <v>42267.746782407412</v>
      </c>
      <c r="R1465" s="10">
        <v>42297.746782407412</v>
      </c>
      <c r="S1465" s="12">
        <f t="shared" si="22"/>
        <v>30</v>
      </c>
    </row>
    <row r="1466" spans="1:19" x14ac:dyDescent="0.3">
      <c r="A1466">
        <v>1896</v>
      </c>
      <c r="B1466" s="14">
        <v>451</v>
      </c>
      <c r="C1466" s="14">
        <v>559</v>
      </c>
      <c r="D1466" s="5" t="s">
        <v>8219</v>
      </c>
      <c r="E1466" t="s">
        <v>8224</v>
      </c>
      <c r="F1466" t="s">
        <v>8246</v>
      </c>
      <c r="G1466">
        <v>1334250165</v>
      </c>
      <c r="H1466">
        <v>1331658165</v>
      </c>
      <c r="I1466" t="b">
        <v>0</v>
      </c>
      <c r="J1466">
        <v>13</v>
      </c>
      <c r="K1466" t="b">
        <v>1</v>
      </c>
      <c r="L1466" t="s">
        <v>8279</v>
      </c>
      <c r="M1466" s="4">
        <v>124</v>
      </c>
      <c r="N1466" s="6">
        <v>43</v>
      </c>
      <c r="O1466" t="s">
        <v>8325</v>
      </c>
      <c r="P1466" t="s">
        <v>8329</v>
      </c>
      <c r="Q1466" s="10">
        <v>40981.710243055553</v>
      </c>
      <c r="R1466" s="10">
        <v>41011.710243055553</v>
      </c>
      <c r="S1466" s="12">
        <f t="shared" si="22"/>
        <v>30</v>
      </c>
    </row>
    <row r="1467" spans="1:19" x14ac:dyDescent="0.3">
      <c r="A1467">
        <v>1897</v>
      </c>
      <c r="B1467" s="14">
        <v>6350</v>
      </c>
      <c r="C1467" s="14">
        <v>6506</v>
      </c>
      <c r="D1467" s="5" t="s">
        <v>8219</v>
      </c>
      <c r="E1467" t="s">
        <v>8224</v>
      </c>
      <c r="F1467" t="s">
        <v>8246</v>
      </c>
      <c r="G1467">
        <v>1393966800</v>
      </c>
      <c r="H1467">
        <v>1392040806</v>
      </c>
      <c r="I1467" t="b">
        <v>0</v>
      </c>
      <c r="J1467">
        <v>183</v>
      </c>
      <c r="K1467" t="b">
        <v>1</v>
      </c>
      <c r="L1467" t="s">
        <v>8279</v>
      </c>
      <c r="M1467" s="4">
        <v>102</v>
      </c>
      <c r="N1467" s="6">
        <v>35.549999999999997</v>
      </c>
      <c r="O1467" t="s">
        <v>8325</v>
      </c>
      <c r="P1467" t="s">
        <v>8329</v>
      </c>
      <c r="Q1467" s="10">
        <v>41680.583402777782</v>
      </c>
      <c r="R1467" s="10">
        <v>41702.875</v>
      </c>
      <c r="S1467" s="12">
        <f t="shared" si="22"/>
        <v>22</v>
      </c>
    </row>
    <row r="1468" spans="1:19" x14ac:dyDescent="0.3">
      <c r="A1468">
        <v>1898</v>
      </c>
      <c r="B1468" s="14">
        <v>1000</v>
      </c>
      <c r="C1468" s="14">
        <v>1445</v>
      </c>
      <c r="D1468" s="5" t="s">
        <v>8219</v>
      </c>
      <c r="E1468" t="s">
        <v>8224</v>
      </c>
      <c r="F1468" t="s">
        <v>8246</v>
      </c>
      <c r="G1468">
        <v>1454349600</v>
      </c>
      <c r="H1468">
        <v>1451277473</v>
      </c>
      <c r="I1468" t="b">
        <v>0</v>
      </c>
      <c r="J1468">
        <v>21</v>
      </c>
      <c r="K1468" t="b">
        <v>1</v>
      </c>
      <c r="L1468" t="s">
        <v>8279</v>
      </c>
      <c r="M1468" s="4">
        <v>145</v>
      </c>
      <c r="N1468" s="6">
        <v>68.81</v>
      </c>
      <c r="O1468" t="s">
        <v>8325</v>
      </c>
      <c r="P1468" t="s">
        <v>8329</v>
      </c>
      <c r="Q1468" s="10">
        <v>42366.192974537036</v>
      </c>
      <c r="R1468" s="10">
        <v>42401.75</v>
      </c>
      <c r="S1468" s="12">
        <f t="shared" si="22"/>
        <v>36</v>
      </c>
    </row>
    <row r="1469" spans="1:19" x14ac:dyDescent="0.3">
      <c r="A1469">
        <v>1899</v>
      </c>
      <c r="B1469" s="14">
        <v>900</v>
      </c>
      <c r="C1469" s="14">
        <v>1200</v>
      </c>
      <c r="D1469" s="5" t="s">
        <v>8219</v>
      </c>
      <c r="E1469" t="s">
        <v>8224</v>
      </c>
      <c r="F1469" t="s">
        <v>8246</v>
      </c>
      <c r="G1469">
        <v>1427319366</v>
      </c>
      <c r="H1469">
        <v>1424730966</v>
      </c>
      <c r="I1469" t="b">
        <v>0</v>
      </c>
      <c r="J1469">
        <v>42</v>
      </c>
      <c r="K1469" t="b">
        <v>1</v>
      </c>
      <c r="L1469" t="s">
        <v>8279</v>
      </c>
      <c r="M1469" s="4">
        <v>133</v>
      </c>
      <c r="N1469" s="6">
        <v>28.57</v>
      </c>
      <c r="O1469" t="s">
        <v>8325</v>
      </c>
      <c r="P1469" t="s">
        <v>8329</v>
      </c>
      <c r="Q1469" s="10">
        <v>42058.941736111112</v>
      </c>
      <c r="R1469" s="10">
        <v>42088.90006944444</v>
      </c>
      <c r="S1469" s="12">
        <f t="shared" si="22"/>
        <v>30</v>
      </c>
    </row>
    <row r="1470" spans="1:19" x14ac:dyDescent="0.3">
      <c r="A1470">
        <v>1900</v>
      </c>
      <c r="B1470" s="14">
        <v>2500</v>
      </c>
      <c r="C1470" s="14">
        <v>2734.11</v>
      </c>
      <c r="D1470" s="5" t="s">
        <v>8219</v>
      </c>
      <c r="E1470" t="s">
        <v>8224</v>
      </c>
      <c r="F1470" t="s">
        <v>8246</v>
      </c>
      <c r="G1470">
        <v>1349517540</v>
      </c>
      <c r="H1470">
        <v>1347137731</v>
      </c>
      <c r="I1470" t="b">
        <v>0</v>
      </c>
      <c r="J1470">
        <v>54</v>
      </c>
      <c r="K1470" t="b">
        <v>1</v>
      </c>
      <c r="L1470" t="s">
        <v>8279</v>
      </c>
      <c r="M1470" s="4">
        <v>109</v>
      </c>
      <c r="N1470" s="6">
        <v>50.63</v>
      </c>
      <c r="O1470" t="s">
        <v>8325</v>
      </c>
      <c r="P1470" t="s">
        <v>8329</v>
      </c>
      <c r="Q1470" s="10">
        <v>41160.871886574074</v>
      </c>
      <c r="R1470" s="10">
        <v>41188.415972222225</v>
      </c>
      <c r="S1470" s="12">
        <f t="shared" si="22"/>
        <v>28</v>
      </c>
    </row>
    <row r="1471" spans="1:19" x14ac:dyDescent="0.3">
      <c r="A1471">
        <v>1903</v>
      </c>
      <c r="B1471" s="14">
        <v>3000</v>
      </c>
      <c r="C1471" s="14">
        <v>1398</v>
      </c>
      <c r="D1471" s="5" t="s">
        <v>8221</v>
      </c>
      <c r="E1471" t="s">
        <v>8224</v>
      </c>
      <c r="F1471" t="s">
        <v>8246</v>
      </c>
      <c r="G1471">
        <v>1485541791</v>
      </c>
      <c r="H1471">
        <v>1480357791</v>
      </c>
      <c r="I1471" t="b">
        <v>0</v>
      </c>
      <c r="J1471">
        <v>41</v>
      </c>
      <c r="K1471" t="b">
        <v>0</v>
      </c>
      <c r="L1471" t="s">
        <v>8294</v>
      </c>
      <c r="M1471" s="4">
        <v>47</v>
      </c>
      <c r="N1471" s="6">
        <v>34.1</v>
      </c>
      <c r="O1471" t="s">
        <v>8319</v>
      </c>
      <c r="P1471" t="s">
        <v>8348</v>
      </c>
      <c r="Q1471" s="10">
        <v>42702.770729166667</v>
      </c>
      <c r="R1471" s="10">
        <v>42762.770729166667</v>
      </c>
      <c r="S1471" s="12">
        <f t="shared" si="22"/>
        <v>60</v>
      </c>
    </row>
    <row r="1472" spans="1:19" x14ac:dyDescent="0.3">
      <c r="A1472">
        <v>1904</v>
      </c>
      <c r="B1472" s="14">
        <v>50000</v>
      </c>
      <c r="C1472" s="14">
        <v>50</v>
      </c>
      <c r="D1472" s="5" t="s">
        <v>8221</v>
      </c>
      <c r="E1472" t="s">
        <v>8224</v>
      </c>
      <c r="F1472" t="s">
        <v>8246</v>
      </c>
      <c r="G1472">
        <v>1451752021</v>
      </c>
      <c r="H1472">
        <v>1447864021</v>
      </c>
      <c r="I1472" t="b">
        <v>0</v>
      </c>
      <c r="J1472">
        <v>2</v>
      </c>
      <c r="K1472" t="b">
        <v>0</v>
      </c>
      <c r="L1472" t="s">
        <v>8294</v>
      </c>
      <c r="M1472" s="4">
        <v>0</v>
      </c>
      <c r="N1472" s="6">
        <v>25</v>
      </c>
      <c r="O1472" t="s">
        <v>8319</v>
      </c>
      <c r="P1472" t="s">
        <v>8348</v>
      </c>
      <c r="Q1472" s="10">
        <v>42326.685428240744</v>
      </c>
      <c r="R1472" s="10">
        <v>42371.685428240744</v>
      </c>
      <c r="S1472" s="12">
        <f t="shared" si="22"/>
        <v>45</v>
      </c>
    </row>
    <row r="1473" spans="1:19" x14ac:dyDescent="0.3">
      <c r="A1473">
        <v>1905</v>
      </c>
      <c r="B1473" s="14">
        <v>25000</v>
      </c>
      <c r="C1473" s="14">
        <v>42</v>
      </c>
      <c r="D1473" s="5" t="s">
        <v>8221</v>
      </c>
      <c r="E1473" t="s">
        <v>8224</v>
      </c>
      <c r="F1473" t="s">
        <v>8246</v>
      </c>
      <c r="G1473">
        <v>1410127994</v>
      </c>
      <c r="H1473">
        <v>1407535994</v>
      </c>
      <c r="I1473" t="b">
        <v>0</v>
      </c>
      <c r="J1473">
        <v>4</v>
      </c>
      <c r="K1473" t="b">
        <v>0</v>
      </c>
      <c r="L1473" t="s">
        <v>8294</v>
      </c>
      <c r="M1473" s="4">
        <v>0</v>
      </c>
      <c r="N1473" s="6">
        <v>10.5</v>
      </c>
      <c r="O1473" t="s">
        <v>8319</v>
      </c>
      <c r="P1473" t="s">
        <v>8348</v>
      </c>
      <c r="Q1473" s="10">
        <v>41859.925856481481</v>
      </c>
      <c r="R1473" s="10">
        <v>41889.925856481481</v>
      </c>
      <c r="S1473" s="12">
        <f t="shared" si="22"/>
        <v>30</v>
      </c>
    </row>
    <row r="1474" spans="1:19" x14ac:dyDescent="0.3">
      <c r="A1474">
        <v>1906</v>
      </c>
      <c r="B1474" s="14">
        <v>50000</v>
      </c>
      <c r="C1474" s="14">
        <v>21380</v>
      </c>
      <c r="D1474" s="5" t="s">
        <v>8221</v>
      </c>
      <c r="E1474" t="s">
        <v>8224</v>
      </c>
      <c r="F1474" t="s">
        <v>8246</v>
      </c>
      <c r="G1474">
        <v>1466697983</v>
      </c>
      <c r="H1474">
        <v>1464105983</v>
      </c>
      <c r="I1474" t="b">
        <v>0</v>
      </c>
      <c r="J1474">
        <v>99</v>
      </c>
      <c r="K1474" t="b">
        <v>0</v>
      </c>
      <c r="L1474" t="s">
        <v>8294</v>
      </c>
      <c r="M1474" s="4">
        <v>43</v>
      </c>
      <c r="N1474" s="6">
        <v>215.96</v>
      </c>
      <c r="O1474" t="s">
        <v>8319</v>
      </c>
      <c r="P1474" t="s">
        <v>8348</v>
      </c>
      <c r="Q1474" s="10">
        <v>42514.671099537038</v>
      </c>
      <c r="R1474" s="10">
        <v>42544.671099537038</v>
      </c>
      <c r="S1474" s="12">
        <f t="shared" si="22"/>
        <v>30</v>
      </c>
    </row>
    <row r="1475" spans="1:19" x14ac:dyDescent="0.3">
      <c r="A1475">
        <v>1907</v>
      </c>
      <c r="B1475" s="14">
        <v>30000</v>
      </c>
      <c r="C1475" s="14">
        <v>85</v>
      </c>
      <c r="D1475" s="5" t="s">
        <v>8221</v>
      </c>
      <c r="E1475" t="s">
        <v>8224</v>
      </c>
      <c r="F1475" t="s">
        <v>8246</v>
      </c>
      <c r="G1475">
        <v>1400853925</v>
      </c>
      <c r="H1475">
        <v>1399557925</v>
      </c>
      <c r="I1475" t="b">
        <v>0</v>
      </c>
      <c r="J1475">
        <v>4</v>
      </c>
      <c r="K1475" t="b">
        <v>0</v>
      </c>
      <c r="L1475" t="s">
        <v>8294</v>
      </c>
      <c r="M1475" s="4">
        <v>0</v>
      </c>
      <c r="N1475" s="6">
        <v>21.25</v>
      </c>
      <c r="O1475" t="s">
        <v>8319</v>
      </c>
      <c r="P1475" t="s">
        <v>8348</v>
      </c>
      <c r="Q1475" s="10">
        <v>41767.587094907409</v>
      </c>
      <c r="R1475" s="10">
        <v>41782.587094907409</v>
      </c>
      <c r="S1475" s="12">
        <f t="shared" ref="S1475:S1538" si="23">ROUND(+R1475-Q1475,0)</f>
        <v>15</v>
      </c>
    </row>
    <row r="1476" spans="1:19" x14ac:dyDescent="0.3">
      <c r="A1476">
        <v>1908</v>
      </c>
      <c r="B1476" s="14">
        <v>25000</v>
      </c>
      <c r="C1476" s="14">
        <v>433</v>
      </c>
      <c r="D1476" s="5" t="s">
        <v>8221</v>
      </c>
      <c r="E1476" t="s">
        <v>8224</v>
      </c>
      <c r="F1476" t="s">
        <v>8246</v>
      </c>
      <c r="G1476">
        <v>1483048900</v>
      </c>
      <c r="H1476">
        <v>1480456900</v>
      </c>
      <c r="I1476" t="b">
        <v>0</v>
      </c>
      <c r="J1476">
        <v>4</v>
      </c>
      <c r="K1476" t="b">
        <v>0</v>
      </c>
      <c r="L1476" t="s">
        <v>8294</v>
      </c>
      <c r="M1476" s="4">
        <v>2</v>
      </c>
      <c r="N1476" s="6">
        <v>108.25</v>
      </c>
      <c r="O1476" t="s">
        <v>8319</v>
      </c>
      <c r="P1476" t="s">
        <v>8348</v>
      </c>
      <c r="Q1476" s="10">
        <v>42703.917824074073</v>
      </c>
      <c r="R1476" s="10">
        <v>42733.917824074073</v>
      </c>
      <c r="S1476" s="12">
        <f t="shared" si="23"/>
        <v>30</v>
      </c>
    </row>
    <row r="1477" spans="1:19" x14ac:dyDescent="0.3">
      <c r="A1477">
        <v>1909</v>
      </c>
      <c r="B1477" s="14">
        <v>35000</v>
      </c>
      <c r="C1477" s="14">
        <v>4939</v>
      </c>
      <c r="D1477" s="5" t="s">
        <v>8221</v>
      </c>
      <c r="E1477" t="s">
        <v>8224</v>
      </c>
      <c r="F1477" t="s">
        <v>8246</v>
      </c>
      <c r="G1477">
        <v>1414059479</v>
      </c>
      <c r="H1477">
        <v>1411467479</v>
      </c>
      <c r="I1477" t="b">
        <v>0</v>
      </c>
      <c r="J1477">
        <v>38</v>
      </c>
      <c r="K1477" t="b">
        <v>0</v>
      </c>
      <c r="L1477" t="s">
        <v>8294</v>
      </c>
      <c r="M1477" s="4">
        <v>14</v>
      </c>
      <c r="N1477" s="6">
        <v>129.97</v>
      </c>
      <c r="O1477" t="s">
        <v>8319</v>
      </c>
      <c r="P1477" t="s">
        <v>8348</v>
      </c>
      <c r="Q1477" s="10">
        <v>41905.429155092592</v>
      </c>
      <c r="R1477" s="10">
        <v>41935.429155092592</v>
      </c>
      <c r="S1477" s="12">
        <f t="shared" si="23"/>
        <v>30</v>
      </c>
    </row>
    <row r="1478" spans="1:19" x14ac:dyDescent="0.3">
      <c r="A1478">
        <v>1912</v>
      </c>
      <c r="B1478" s="14">
        <v>5000</v>
      </c>
      <c r="C1478" s="14">
        <v>2965</v>
      </c>
      <c r="D1478" s="5" t="s">
        <v>8221</v>
      </c>
      <c r="E1478" t="s">
        <v>8224</v>
      </c>
      <c r="F1478" t="s">
        <v>8246</v>
      </c>
      <c r="G1478">
        <v>1433395560</v>
      </c>
      <c r="H1478">
        <v>1430803560</v>
      </c>
      <c r="I1478" t="b">
        <v>0</v>
      </c>
      <c r="J1478">
        <v>42</v>
      </c>
      <c r="K1478" t="b">
        <v>0</v>
      </c>
      <c r="L1478" t="s">
        <v>8294</v>
      </c>
      <c r="M1478" s="4">
        <v>59</v>
      </c>
      <c r="N1478" s="6">
        <v>70.599999999999994</v>
      </c>
      <c r="O1478" t="s">
        <v>8319</v>
      </c>
      <c r="P1478" t="s">
        <v>8348</v>
      </c>
      <c r="Q1478" s="10">
        <v>42129.226388888885</v>
      </c>
      <c r="R1478" s="10">
        <v>42159.226388888885</v>
      </c>
      <c r="S1478" s="12">
        <f t="shared" si="23"/>
        <v>30</v>
      </c>
    </row>
    <row r="1479" spans="1:19" x14ac:dyDescent="0.3">
      <c r="A1479">
        <v>1914</v>
      </c>
      <c r="B1479" s="14">
        <v>666</v>
      </c>
      <c r="C1479" s="14">
        <v>60</v>
      </c>
      <c r="D1479" s="5" t="s">
        <v>8221</v>
      </c>
      <c r="E1479" t="s">
        <v>8224</v>
      </c>
      <c r="F1479" t="s">
        <v>8246</v>
      </c>
      <c r="G1479">
        <v>1414814340</v>
      </c>
      <c r="H1479">
        <v>1413519073</v>
      </c>
      <c r="I1479" t="b">
        <v>0</v>
      </c>
      <c r="J1479">
        <v>2</v>
      </c>
      <c r="K1479" t="b">
        <v>0</v>
      </c>
      <c r="L1479" t="s">
        <v>8294</v>
      </c>
      <c r="M1479" s="4">
        <v>9</v>
      </c>
      <c r="N1479" s="6">
        <v>30</v>
      </c>
      <c r="O1479" t="s">
        <v>8319</v>
      </c>
      <c r="P1479" t="s">
        <v>8348</v>
      </c>
      <c r="Q1479" s="10">
        <v>41929.174456018518</v>
      </c>
      <c r="R1479" s="10">
        <v>41944.165972222225</v>
      </c>
      <c r="S1479" s="12">
        <f t="shared" si="23"/>
        <v>15</v>
      </c>
    </row>
    <row r="1480" spans="1:19" x14ac:dyDescent="0.3">
      <c r="A1480">
        <v>1915</v>
      </c>
      <c r="B1480" s="14">
        <v>500</v>
      </c>
      <c r="C1480" s="14">
        <v>8</v>
      </c>
      <c r="D1480" s="5" t="s">
        <v>8221</v>
      </c>
      <c r="E1480" t="s">
        <v>8224</v>
      </c>
      <c r="F1480" t="s">
        <v>8246</v>
      </c>
      <c r="G1480">
        <v>1409620222</v>
      </c>
      <c r="H1480">
        <v>1407892222</v>
      </c>
      <c r="I1480" t="b">
        <v>0</v>
      </c>
      <c r="J1480">
        <v>4</v>
      </c>
      <c r="K1480" t="b">
        <v>0</v>
      </c>
      <c r="L1480" t="s">
        <v>8294</v>
      </c>
      <c r="M1480" s="4">
        <v>2</v>
      </c>
      <c r="N1480" s="6">
        <v>2</v>
      </c>
      <c r="O1480" t="s">
        <v>8319</v>
      </c>
      <c r="P1480" t="s">
        <v>8348</v>
      </c>
      <c r="Q1480" s="10">
        <v>41864.04886574074</v>
      </c>
      <c r="R1480" s="10">
        <v>41884.04886574074</v>
      </c>
      <c r="S1480" s="12">
        <f t="shared" si="23"/>
        <v>20</v>
      </c>
    </row>
    <row r="1481" spans="1:19" x14ac:dyDescent="0.3">
      <c r="A1481">
        <v>1916</v>
      </c>
      <c r="B1481" s="14">
        <v>20000</v>
      </c>
      <c r="C1481" s="14">
        <v>102</v>
      </c>
      <c r="D1481" s="5" t="s">
        <v>8221</v>
      </c>
      <c r="E1481" t="s">
        <v>8224</v>
      </c>
      <c r="F1481" t="s">
        <v>8246</v>
      </c>
      <c r="G1481">
        <v>1478542375</v>
      </c>
      <c r="H1481">
        <v>1476378775</v>
      </c>
      <c r="I1481" t="b">
        <v>0</v>
      </c>
      <c r="J1481">
        <v>6</v>
      </c>
      <c r="K1481" t="b">
        <v>0</v>
      </c>
      <c r="L1481" t="s">
        <v>8294</v>
      </c>
      <c r="M1481" s="4">
        <v>1</v>
      </c>
      <c r="N1481" s="6">
        <v>17</v>
      </c>
      <c r="O1481" t="s">
        <v>8319</v>
      </c>
      <c r="P1481" t="s">
        <v>8348</v>
      </c>
      <c r="Q1481" s="10">
        <v>42656.717303240745</v>
      </c>
      <c r="R1481" s="10">
        <v>42681.758969907409</v>
      </c>
      <c r="S1481" s="12">
        <f t="shared" si="23"/>
        <v>25</v>
      </c>
    </row>
    <row r="1482" spans="1:19" x14ac:dyDescent="0.3">
      <c r="A1482">
        <v>1918</v>
      </c>
      <c r="B1482" s="14">
        <v>25000</v>
      </c>
      <c r="C1482" s="14">
        <v>260</v>
      </c>
      <c r="D1482" s="5" t="s">
        <v>8221</v>
      </c>
      <c r="E1482" t="s">
        <v>8224</v>
      </c>
      <c r="F1482" t="s">
        <v>8246</v>
      </c>
      <c r="G1482">
        <v>1407869851</v>
      </c>
      <c r="H1482">
        <v>1404845851</v>
      </c>
      <c r="I1482" t="b">
        <v>0</v>
      </c>
      <c r="J1482">
        <v>9</v>
      </c>
      <c r="K1482" t="b">
        <v>0</v>
      </c>
      <c r="L1482" t="s">
        <v>8294</v>
      </c>
      <c r="M1482" s="4">
        <v>1</v>
      </c>
      <c r="N1482" s="6">
        <v>28.89</v>
      </c>
      <c r="O1482" t="s">
        <v>8319</v>
      </c>
      <c r="P1482" t="s">
        <v>8348</v>
      </c>
      <c r="Q1482" s="10">
        <v>41828.789942129632</v>
      </c>
      <c r="R1482" s="10">
        <v>41863.789942129632</v>
      </c>
      <c r="S1482" s="12">
        <f t="shared" si="23"/>
        <v>35</v>
      </c>
    </row>
    <row r="1483" spans="1:19" x14ac:dyDescent="0.3">
      <c r="A1483">
        <v>1919</v>
      </c>
      <c r="B1483" s="14">
        <v>500</v>
      </c>
      <c r="C1483" s="14">
        <v>237</v>
      </c>
      <c r="D1483" s="5" t="s">
        <v>8221</v>
      </c>
      <c r="E1483" t="s">
        <v>8224</v>
      </c>
      <c r="F1483" t="s">
        <v>8246</v>
      </c>
      <c r="G1483">
        <v>1432069249</v>
      </c>
      <c r="H1483">
        <v>1429477249</v>
      </c>
      <c r="I1483" t="b">
        <v>0</v>
      </c>
      <c r="J1483">
        <v>8</v>
      </c>
      <c r="K1483" t="b">
        <v>0</v>
      </c>
      <c r="L1483" t="s">
        <v>8294</v>
      </c>
      <c r="M1483" s="4">
        <v>47</v>
      </c>
      <c r="N1483" s="6">
        <v>29.63</v>
      </c>
      <c r="O1483" t="s">
        <v>8319</v>
      </c>
      <c r="P1483" t="s">
        <v>8348</v>
      </c>
      <c r="Q1483" s="10">
        <v>42113.875567129624</v>
      </c>
      <c r="R1483" s="10">
        <v>42143.875567129624</v>
      </c>
      <c r="S1483" s="12">
        <f t="shared" si="23"/>
        <v>30</v>
      </c>
    </row>
    <row r="1484" spans="1:19" x14ac:dyDescent="0.3">
      <c r="A1484">
        <v>1921</v>
      </c>
      <c r="B1484" s="14">
        <v>1500</v>
      </c>
      <c r="C1484" s="14">
        <v>2052</v>
      </c>
      <c r="D1484" s="5" t="s">
        <v>8219</v>
      </c>
      <c r="E1484" t="s">
        <v>8224</v>
      </c>
      <c r="F1484" t="s">
        <v>8246</v>
      </c>
      <c r="G1484">
        <v>1342243143</v>
      </c>
      <c r="H1484">
        <v>1339651143</v>
      </c>
      <c r="I1484" t="b">
        <v>0</v>
      </c>
      <c r="J1484">
        <v>38</v>
      </c>
      <c r="K1484" t="b">
        <v>1</v>
      </c>
      <c r="L1484" t="s">
        <v>8279</v>
      </c>
      <c r="M1484" s="4">
        <v>137</v>
      </c>
      <c r="N1484" s="6">
        <v>54</v>
      </c>
      <c r="O1484" t="s">
        <v>8325</v>
      </c>
      <c r="P1484" t="s">
        <v>8329</v>
      </c>
      <c r="Q1484" s="10">
        <v>41074.221562500003</v>
      </c>
      <c r="R1484" s="10">
        <v>41104.221562500003</v>
      </c>
      <c r="S1484" s="12">
        <f t="shared" si="23"/>
        <v>30</v>
      </c>
    </row>
    <row r="1485" spans="1:19" x14ac:dyDescent="0.3">
      <c r="A1485">
        <v>1922</v>
      </c>
      <c r="B1485" s="14">
        <v>2000</v>
      </c>
      <c r="C1485" s="14">
        <v>2311</v>
      </c>
      <c r="D1485" s="5" t="s">
        <v>8219</v>
      </c>
      <c r="E1485" t="s">
        <v>8224</v>
      </c>
      <c r="F1485" t="s">
        <v>8246</v>
      </c>
      <c r="G1485">
        <v>1386828507</v>
      </c>
      <c r="H1485">
        <v>1384236507</v>
      </c>
      <c r="I1485" t="b">
        <v>0</v>
      </c>
      <c r="J1485">
        <v>64</v>
      </c>
      <c r="K1485" t="b">
        <v>1</v>
      </c>
      <c r="L1485" t="s">
        <v>8279</v>
      </c>
      <c r="M1485" s="4">
        <v>116</v>
      </c>
      <c r="N1485" s="6">
        <v>36.11</v>
      </c>
      <c r="O1485" t="s">
        <v>8325</v>
      </c>
      <c r="P1485" t="s">
        <v>8329</v>
      </c>
      <c r="Q1485" s="10">
        <v>41590.255868055552</v>
      </c>
      <c r="R1485" s="10">
        <v>41620.255868055552</v>
      </c>
      <c r="S1485" s="12">
        <f t="shared" si="23"/>
        <v>30</v>
      </c>
    </row>
    <row r="1486" spans="1:19" x14ac:dyDescent="0.3">
      <c r="A1486">
        <v>1923</v>
      </c>
      <c r="B1486" s="14">
        <v>125</v>
      </c>
      <c r="C1486" s="14">
        <v>301</v>
      </c>
      <c r="D1486" s="5" t="s">
        <v>8219</v>
      </c>
      <c r="E1486" t="s">
        <v>8224</v>
      </c>
      <c r="F1486" t="s">
        <v>8246</v>
      </c>
      <c r="G1486">
        <v>1317099540</v>
      </c>
      <c r="H1486">
        <v>1313612532</v>
      </c>
      <c r="I1486" t="b">
        <v>0</v>
      </c>
      <c r="J1486">
        <v>13</v>
      </c>
      <c r="K1486" t="b">
        <v>1</v>
      </c>
      <c r="L1486" t="s">
        <v>8279</v>
      </c>
      <c r="M1486" s="4">
        <v>241</v>
      </c>
      <c r="N1486" s="6">
        <v>23.15</v>
      </c>
      <c r="O1486" t="s">
        <v>8325</v>
      </c>
      <c r="P1486" t="s">
        <v>8329</v>
      </c>
      <c r="Q1486" s="10">
        <v>40772.848749999997</v>
      </c>
      <c r="R1486" s="10">
        <v>40813.207638888889</v>
      </c>
      <c r="S1486" s="12">
        <f t="shared" si="23"/>
        <v>40</v>
      </c>
    </row>
    <row r="1487" spans="1:19" x14ac:dyDescent="0.3">
      <c r="A1487">
        <v>1924</v>
      </c>
      <c r="B1487" s="14">
        <v>3000</v>
      </c>
      <c r="C1487" s="14">
        <v>3432</v>
      </c>
      <c r="D1487" s="5" t="s">
        <v>8219</v>
      </c>
      <c r="E1487" t="s">
        <v>8224</v>
      </c>
      <c r="F1487" t="s">
        <v>8246</v>
      </c>
      <c r="G1487">
        <v>1389814380</v>
      </c>
      <c r="H1487">
        <v>1387390555</v>
      </c>
      <c r="I1487" t="b">
        <v>0</v>
      </c>
      <c r="J1487">
        <v>33</v>
      </c>
      <c r="K1487" t="b">
        <v>1</v>
      </c>
      <c r="L1487" t="s">
        <v>8279</v>
      </c>
      <c r="M1487" s="4">
        <v>114</v>
      </c>
      <c r="N1487" s="6">
        <v>104</v>
      </c>
      <c r="O1487" t="s">
        <v>8325</v>
      </c>
      <c r="P1487" t="s">
        <v>8329</v>
      </c>
      <c r="Q1487" s="10">
        <v>41626.761053240742</v>
      </c>
      <c r="R1487" s="10">
        <v>41654.814583333333</v>
      </c>
      <c r="S1487" s="12">
        <f t="shared" si="23"/>
        <v>28</v>
      </c>
    </row>
    <row r="1488" spans="1:19" x14ac:dyDescent="0.3">
      <c r="A1488">
        <v>1925</v>
      </c>
      <c r="B1488" s="14">
        <v>1500</v>
      </c>
      <c r="C1488" s="14">
        <v>1655</v>
      </c>
      <c r="D1488" s="5" t="s">
        <v>8219</v>
      </c>
      <c r="E1488" t="s">
        <v>8224</v>
      </c>
      <c r="F1488" t="s">
        <v>8246</v>
      </c>
      <c r="G1488">
        <v>1381449600</v>
      </c>
      <c r="H1488">
        <v>1379540288</v>
      </c>
      <c r="I1488" t="b">
        <v>0</v>
      </c>
      <c r="J1488">
        <v>52</v>
      </c>
      <c r="K1488" t="b">
        <v>1</v>
      </c>
      <c r="L1488" t="s">
        <v>8279</v>
      </c>
      <c r="M1488" s="4">
        <v>110</v>
      </c>
      <c r="N1488" s="6">
        <v>31.83</v>
      </c>
      <c r="O1488" t="s">
        <v>8325</v>
      </c>
      <c r="P1488" t="s">
        <v>8329</v>
      </c>
      <c r="Q1488" s="10">
        <v>41535.90148148148</v>
      </c>
      <c r="R1488" s="10">
        <v>41558</v>
      </c>
      <c r="S1488" s="12">
        <f t="shared" si="23"/>
        <v>22</v>
      </c>
    </row>
    <row r="1489" spans="1:19" x14ac:dyDescent="0.3">
      <c r="A1489">
        <v>1926</v>
      </c>
      <c r="B1489" s="14">
        <v>1500</v>
      </c>
      <c r="C1489" s="14">
        <v>2930.69</v>
      </c>
      <c r="D1489" s="5" t="s">
        <v>8219</v>
      </c>
      <c r="E1489" t="s">
        <v>8224</v>
      </c>
      <c r="F1489" t="s">
        <v>8246</v>
      </c>
      <c r="G1489">
        <v>1288657560</v>
      </c>
      <c r="H1489">
        <v>1286319256</v>
      </c>
      <c r="I1489" t="b">
        <v>0</v>
      </c>
      <c r="J1489">
        <v>107</v>
      </c>
      <c r="K1489" t="b">
        <v>1</v>
      </c>
      <c r="L1489" t="s">
        <v>8279</v>
      </c>
      <c r="M1489" s="4">
        <v>195</v>
      </c>
      <c r="N1489" s="6">
        <v>27.39</v>
      </c>
      <c r="O1489" t="s">
        <v>8325</v>
      </c>
      <c r="P1489" t="s">
        <v>8329</v>
      </c>
      <c r="Q1489" s="10">
        <v>40456.954351851848</v>
      </c>
      <c r="R1489" s="10">
        <v>40484.018055555556</v>
      </c>
      <c r="S1489" s="12">
        <f t="shared" si="23"/>
        <v>27</v>
      </c>
    </row>
    <row r="1490" spans="1:19" x14ac:dyDescent="0.3">
      <c r="A1490">
        <v>1927</v>
      </c>
      <c r="B1490" s="14">
        <v>600</v>
      </c>
      <c r="C1490" s="14">
        <v>620</v>
      </c>
      <c r="D1490" s="5" t="s">
        <v>8219</v>
      </c>
      <c r="E1490" t="s">
        <v>8224</v>
      </c>
      <c r="F1490" t="s">
        <v>8246</v>
      </c>
      <c r="G1490">
        <v>1331182740</v>
      </c>
      <c r="H1490">
        <v>1329856839</v>
      </c>
      <c r="I1490" t="b">
        <v>0</v>
      </c>
      <c r="J1490">
        <v>11</v>
      </c>
      <c r="K1490" t="b">
        <v>1</v>
      </c>
      <c r="L1490" t="s">
        <v>8279</v>
      </c>
      <c r="M1490" s="4">
        <v>103</v>
      </c>
      <c r="N1490" s="6">
        <v>56.36</v>
      </c>
      <c r="O1490" t="s">
        <v>8325</v>
      </c>
      <c r="P1490" t="s">
        <v>8329</v>
      </c>
      <c r="Q1490" s="10">
        <v>40960.861562500002</v>
      </c>
      <c r="R1490" s="10">
        <v>40976.207638888889</v>
      </c>
      <c r="S1490" s="12">
        <f t="shared" si="23"/>
        <v>15</v>
      </c>
    </row>
    <row r="1491" spans="1:19" x14ac:dyDescent="0.3">
      <c r="A1491">
        <v>1928</v>
      </c>
      <c r="B1491" s="14">
        <v>2550</v>
      </c>
      <c r="C1491" s="14">
        <v>2630</v>
      </c>
      <c r="D1491" s="5" t="s">
        <v>8219</v>
      </c>
      <c r="E1491" t="s">
        <v>8224</v>
      </c>
      <c r="F1491" t="s">
        <v>8246</v>
      </c>
      <c r="G1491">
        <v>1367940794</v>
      </c>
      <c r="H1491">
        <v>1365348794</v>
      </c>
      <c r="I1491" t="b">
        <v>0</v>
      </c>
      <c r="J1491">
        <v>34</v>
      </c>
      <c r="K1491" t="b">
        <v>1</v>
      </c>
      <c r="L1491" t="s">
        <v>8279</v>
      </c>
      <c r="M1491" s="4">
        <v>103</v>
      </c>
      <c r="N1491" s="6">
        <v>77.349999999999994</v>
      </c>
      <c r="O1491" t="s">
        <v>8325</v>
      </c>
      <c r="P1491" t="s">
        <v>8329</v>
      </c>
      <c r="Q1491" s="10">
        <v>41371.648078703707</v>
      </c>
      <c r="R1491" s="10">
        <v>41401.648078703707</v>
      </c>
      <c r="S1491" s="12">
        <f t="shared" si="23"/>
        <v>30</v>
      </c>
    </row>
    <row r="1492" spans="1:19" x14ac:dyDescent="0.3">
      <c r="A1492">
        <v>1929</v>
      </c>
      <c r="B1492" s="14">
        <v>3200</v>
      </c>
      <c r="C1492" s="14">
        <v>3210</v>
      </c>
      <c r="D1492" s="5" t="s">
        <v>8219</v>
      </c>
      <c r="E1492" t="s">
        <v>8224</v>
      </c>
      <c r="F1492" t="s">
        <v>8246</v>
      </c>
      <c r="G1492">
        <v>1309825866</v>
      </c>
      <c r="H1492">
        <v>1306197066</v>
      </c>
      <c r="I1492" t="b">
        <v>0</v>
      </c>
      <c r="J1492">
        <v>75</v>
      </c>
      <c r="K1492" t="b">
        <v>1</v>
      </c>
      <c r="L1492" t="s">
        <v>8279</v>
      </c>
      <c r="M1492" s="4">
        <v>100</v>
      </c>
      <c r="N1492" s="6">
        <v>42.8</v>
      </c>
      <c r="O1492" t="s">
        <v>8325</v>
      </c>
      <c r="P1492" t="s">
        <v>8329</v>
      </c>
      <c r="Q1492" s="10">
        <v>40687.021597222221</v>
      </c>
      <c r="R1492" s="10">
        <v>40729.021597222221</v>
      </c>
      <c r="S1492" s="12">
        <f t="shared" si="23"/>
        <v>42</v>
      </c>
    </row>
    <row r="1493" spans="1:19" x14ac:dyDescent="0.3">
      <c r="A1493">
        <v>1930</v>
      </c>
      <c r="B1493" s="14">
        <v>1000</v>
      </c>
      <c r="C1493" s="14">
        <v>1270</v>
      </c>
      <c r="D1493" s="5" t="s">
        <v>8219</v>
      </c>
      <c r="E1493" t="s">
        <v>8224</v>
      </c>
      <c r="F1493" t="s">
        <v>8246</v>
      </c>
      <c r="G1493">
        <v>1373203482</v>
      </c>
      <c r="H1493">
        <v>1368019482</v>
      </c>
      <c r="I1493" t="b">
        <v>0</v>
      </c>
      <c r="J1493">
        <v>26</v>
      </c>
      <c r="K1493" t="b">
        <v>1</v>
      </c>
      <c r="L1493" t="s">
        <v>8279</v>
      </c>
      <c r="M1493" s="4">
        <v>127</v>
      </c>
      <c r="N1493" s="6">
        <v>48.85</v>
      </c>
      <c r="O1493" t="s">
        <v>8325</v>
      </c>
      <c r="P1493" t="s">
        <v>8329</v>
      </c>
      <c r="Q1493" s="10">
        <v>41402.558819444443</v>
      </c>
      <c r="R1493" s="10">
        <v>41462.558819444443</v>
      </c>
      <c r="S1493" s="12">
        <f t="shared" si="23"/>
        <v>60</v>
      </c>
    </row>
    <row r="1494" spans="1:19" x14ac:dyDescent="0.3">
      <c r="A1494">
        <v>1931</v>
      </c>
      <c r="B1494" s="14">
        <v>2000</v>
      </c>
      <c r="C1494" s="14">
        <v>2412.02</v>
      </c>
      <c r="D1494" s="5" t="s">
        <v>8219</v>
      </c>
      <c r="E1494" t="s">
        <v>8224</v>
      </c>
      <c r="F1494" t="s">
        <v>8246</v>
      </c>
      <c r="G1494">
        <v>1337657400</v>
      </c>
      <c r="H1494">
        <v>1336512309</v>
      </c>
      <c r="I1494" t="b">
        <v>0</v>
      </c>
      <c r="J1494">
        <v>50</v>
      </c>
      <c r="K1494" t="b">
        <v>1</v>
      </c>
      <c r="L1494" t="s">
        <v>8279</v>
      </c>
      <c r="M1494" s="4">
        <v>121</v>
      </c>
      <c r="N1494" s="6">
        <v>48.24</v>
      </c>
      <c r="O1494" t="s">
        <v>8325</v>
      </c>
      <c r="P1494" t="s">
        <v>8329</v>
      </c>
      <c r="Q1494" s="10">
        <v>41037.892465277779</v>
      </c>
      <c r="R1494" s="10">
        <v>41051.145833333336</v>
      </c>
      <c r="S1494" s="12">
        <f t="shared" si="23"/>
        <v>13</v>
      </c>
    </row>
    <row r="1495" spans="1:19" x14ac:dyDescent="0.3">
      <c r="A1495">
        <v>1932</v>
      </c>
      <c r="B1495" s="14">
        <v>5250</v>
      </c>
      <c r="C1495" s="14">
        <v>5617</v>
      </c>
      <c r="D1495" s="5" t="s">
        <v>8219</v>
      </c>
      <c r="E1495" t="s">
        <v>8224</v>
      </c>
      <c r="F1495" t="s">
        <v>8246</v>
      </c>
      <c r="G1495">
        <v>1327433173</v>
      </c>
      <c r="H1495">
        <v>1325618773</v>
      </c>
      <c r="I1495" t="b">
        <v>0</v>
      </c>
      <c r="J1495">
        <v>80</v>
      </c>
      <c r="K1495" t="b">
        <v>1</v>
      </c>
      <c r="L1495" t="s">
        <v>8279</v>
      </c>
      <c r="M1495" s="4">
        <v>107</v>
      </c>
      <c r="N1495" s="6">
        <v>70.209999999999994</v>
      </c>
      <c r="O1495" t="s">
        <v>8325</v>
      </c>
      <c r="P1495" t="s">
        <v>8329</v>
      </c>
      <c r="Q1495" s="10">
        <v>40911.809872685182</v>
      </c>
      <c r="R1495" s="10">
        <v>40932.809872685182</v>
      </c>
      <c r="S1495" s="12">
        <f t="shared" si="23"/>
        <v>21</v>
      </c>
    </row>
    <row r="1496" spans="1:19" x14ac:dyDescent="0.3">
      <c r="A1496">
        <v>1933</v>
      </c>
      <c r="B1496" s="14">
        <v>6000</v>
      </c>
      <c r="C1496" s="14">
        <v>10346</v>
      </c>
      <c r="D1496" s="5" t="s">
        <v>8219</v>
      </c>
      <c r="E1496" t="s">
        <v>8224</v>
      </c>
      <c r="F1496" t="s">
        <v>8246</v>
      </c>
      <c r="G1496">
        <v>1411787307</v>
      </c>
      <c r="H1496">
        <v>1409195307</v>
      </c>
      <c r="I1496" t="b">
        <v>0</v>
      </c>
      <c r="J1496">
        <v>110</v>
      </c>
      <c r="K1496" t="b">
        <v>1</v>
      </c>
      <c r="L1496" t="s">
        <v>8279</v>
      </c>
      <c r="M1496" s="4">
        <v>172</v>
      </c>
      <c r="N1496" s="6">
        <v>94.05</v>
      </c>
      <c r="O1496" t="s">
        <v>8325</v>
      </c>
      <c r="P1496" t="s">
        <v>8329</v>
      </c>
      <c r="Q1496" s="10">
        <v>41879.130868055552</v>
      </c>
      <c r="R1496" s="10">
        <v>41909.130868055552</v>
      </c>
      <c r="S1496" s="12">
        <f t="shared" si="23"/>
        <v>30</v>
      </c>
    </row>
    <row r="1497" spans="1:19" x14ac:dyDescent="0.3">
      <c r="A1497">
        <v>1934</v>
      </c>
      <c r="B1497" s="14">
        <v>5000</v>
      </c>
      <c r="C1497" s="14">
        <v>6181</v>
      </c>
      <c r="D1497" s="5" t="s">
        <v>8219</v>
      </c>
      <c r="E1497" t="s">
        <v>8224</v>
      </c>
      <c r="F1497" t="s">
        <v>8246</v>
      </c>
      <c r="G1497">
        <v>1324789200</v>
      </c>
      <c r="H1497">
        <v>1321649321</v>
      </c>
      <c r="I1497" t="b">
        <v>0</v>
      </c>
      <c r="J1497">
        <v>77</v>
      </c>
      <c r="K1497" t="b">
        <v>1</v>
      </c>
      <c r="L1497" t="s">
        <v>8279</v>
      </c>
      <c r="M1497" s="4">
        <v>124</v>
      </c>
      <c r="N1497" s="6">
        <v>80.27</v>
      </c>
      <c r="O1497" t="s">
        <v>8325</v>
      </c>
      <c r="P1497" t="s">
        <v>8329</v>
      </c>
      <c r="Q1497" s="10">
        <v>40865.867141203707</v>
      </c>
      <c r="R1497" s="10">
        <v>40902.208333333336</v>
      </c>
      <c r="S1497" s="12">
        <f t="shared" si="23"/>
        <v>36</v>
      </c>
    </row>
    <row r="1498" spans="1:19" x14ac:dyDescent="0.3">
      <c r="A1498">
        <v>1935</v>
      </c>
      <c r="B1498" s="14">
        <v>2500</v>
      </c>
      <c r="C1498" s="14">
        <v>2710</v>
      </c>
      <c r="D1498" s="5" t="s">
        <v>8219</v>
      </c>
      <c r="E1498" t="s">
        <v>8224</v>
      </c>
      <c r="F1498" t="s">
        <v>8246</v>
      </c>
      <c r="G1498">
        <v>1403326740</v>
      </c>
      <c r="H1498">
        <v>1400106171</v>
      </c>
      <c r="I1498" t="b">
        <v>0</v>
      </c>
      <c r="J1498">
        <v>50</v>
      </c>
      <c r="K1498" t="b">
        <v>1</v>
      </c>
      <c r="L1498" t="s">
        <v>8279</v>
      </c>
      <c r="M1498" s="4">
        <v>108</v>
      </c>
      <c r="N1498" s="6">
        <v>54.2</v>
      </c>
      <c r="O1498" t="s">
        <v>8325</v>
      </c>
      <c r="P1498" t="s">
        <v>8329</v>
      </c>
      <c r="Q1498" s="10">
        <v>41773.932534722226</v>
      </c>
      <c r="R1498" s="10">
        <v>41811.207638888889</v>
      </c>
      <c r="S1498" s="12">
        <f t="shared" si="23"/>
        <v>37</v>
      </c>
    </row>
    <row r="1499" spans="1:19" x14ac:dyDescent="0.3">
      <c r="A1499">
        <v>1936</v>
      </c>
      <c r="B1499" s="14">
        <v>7500</v>
      </c>
      <c r="C1499" s="14">
        <v>8739.01</v>
      </c>
      <c r="D1499" s="5" t="s">
        <v>8219</v>
      </c>
      <c r="E1499" t="s">
        <v>8224</v>
      </c>
      <c r="F1499" t="s">
        <v>8246</v>
      </c>
      <c r="G1499">
        <v>1323151140</v>
      </c>
      <c r="H1499">
        <v>1320528070</v>
      </c>
      <c r="I1499" t="b">
        <v>0</v>
      </c>
      <c r="J1499">
        <v>145</v>
      </c>
      <c r="K1499" t="b">
        <v>1</v>
      </c>
      <c r="L1499" t="s">
        <v>8279</v>
      </c>
      <c r="M1499" s="4">
        <v>117</v>
      </c>
      <c r="N1499" s="6">
        <v>60.27</v>
      </c>
      <c r="O1499" t="s">
        <v>8325</v>
      </c>
      <c r="P1499" t="s">
        <v>8329</v>
      </c>
      <c r="Q1499" s="10">
        <v>40852.889699074076</v>
      </c>
      <c r="R1499" s="10">
        <v>40883.249305555553</v>
      </c>
      <c r="S1499" s="12">
        <f t="shared" si="23"/>
        <v>30</v>
      </c>
    </row>
    <row r="1500" spans="1:19" x14ac:dyDescent="0.3">
      <c r="A1500">
        <v>1937</v>
      </c>
      <c r="B1500" s="14">
        <v>600</v>
      </c>
      <c r="C1500" s="14">
        <v>1123.47</v>
      </c>
      <c r="D1500" s="5" t="s">
        <v>8219</v>
      </c>
      <c r="E1500" t="s">
        <v>8224</v>
      </c>
      <c r="F1500" t="s">
        <v>8246</v>
      </c>
      <c r="G1500">
        <v>1339732740</v>
      </c>
      <c r="H1500">
        <v>1338346281</v>
      </c>
      <c r="I1500" t="b">
        <v>0</v>
      </c>
      <c r="J1500">
        <v>29</v>
      </c>
      <c r="K1500" t="b">
        <v>1</v>
      </c>
      <c r="L1500" t="s">
        <v>8279</v>
      </c>
      <c r="M1500" s="4">
        <v>187</v>
      </c>
      <c r="N1500" s="6">
        <v>38.74</v>
      </c>
      <c r="O1500" t="s">
        <v>8325</v>
      </c>
      <c r="P1500" t="s">
        <v>8329</v>
      </c>
      <c r="Q1500" s="10">
        <v>41059.118993055556</v>
      </c>
      <c r="R1500" s="10">
        <v>41075.165972222225</v>
      </c>
      <c r="S1500" s="12">
        <f t="shared" si="23"/>
        <v>16</v>
      </c>
    </row>
    <row r="1501" spans="1:19" x14ac:dyDescent="0.3">
      <c r="A1501">
        <v>1938</v>
      </c>
      <c r="B1501" s="14">
        <v>15000</v>
      </c>
      <c r="C1501" s="14">
        <v>17390</v>
      </c>
      <c r="D1501" s="5" t="s">
        <v>8219</v>
      </c>
      <c r="E1501" t="s">
        <v>8224</v>
      </c>
      <c r="F1501" t="s">
        <v>8246</v>
      </c>
      <c r="G1501">
        <v>1372741200</v>
      </c>
      <c r="H1501">
        <v>1370067231</v>
      </c>
      <c r="I1501" t="b">
        <v>0</v>
      </c>
      <c r="J1501">
        <v>114</v>
      </c>
      <c r="K1501" t="b">
        <v>1</v>
      </c>
      <c r="L1501" t="s">
        <v>8279</v>
      </c>
      <c r="M1501" s="4">
        <v>116</v>
      </c>
      <c r="N1501" s="6">
        <v>152.54</v>
      </c>
      <c r="O1501" t="s">
        <v>8325</v>
      </c>
      <c r="P1501" t="s">
        <v>8329</v>
      </c>
      <c r="Q1501" s="10">
        <v>41426.259618055556</v>
      </c>
      <c r="R1501" s="10">
        <v>41457.208333333336</v>
      </c>
      <c r="S1501" s="12">
        <f t="shared" si="23"/>
        <v>31</v>
      </c>
    </row>
    <row r="1502" spans="1:19" x14ac:dyDescent="0.3">
      <c r="A1502">
        <v>1939</v>
      </c>
      <c r="B1502" s="14">
        <v>10000</v>
      </c>
      <c r="C1502" s="14">
        <v>11070</v>
      </c>
      <c r="D1502" s="5" t="s">
        <v>8219</v>
      </c>
      <c r="E1502" t="s">
        <v>8224</v>
      </c>
      <c r="F1502" t="s">
        <v>8246</v>
      </c>
      <c r="G1502">
        <v>1362955108</v>
      </c>
      <c r="H1502">
        <v>1360366708</v>
      </c>
      <c r="I1502" t="b">
        <v>0</v>
      </c>
      <c r="J1502">
        <v>96</v>
      </c>
      <c r="K1502" t="b">
        <v>1</v>
      </c>
      <c r="L1502" t="s">
        <v>8279</v>
      </c>
      <c r="M1502" s="4">
        <v>111</v>
      </c>
      <c r="N1502" s="6">
        <v>115.31</v>
      </c>
      <c r="O1502" t="s">
        <v>8325</v>
      </c>
      <c r="P1502" t="s">
        <v>8329</v>
      </c>
      <c r="Q1502" s="10">
        <v>41313.985046296293</v>
      </c>
      <c r="R1502" s="10">
        <v>41343.943379629629</v>
      </c>
      <c r="S1502" s="12">
        <f t="shared" si="23"/>
        <v>30</v>
      </c>
    </row>
    <row r="1503" spans="1:19" x14ac:dyDescent="0.3">
      <c r="A1503">
        <v>1940</v>
      </c>
      <c r="B1503" s="14">
        <v>650</v>
      </c>
      <c r="C1503" s="14">
        <v>1111</v>
      </c>
      <c r="D1503" s="5" t="s">
        <v>8219</v>
      </c>
      <c r="E1503" t="s">
        <v>8224</v>
      </c>
      <c r="F1503" t="s">
        <v>8246</v>
      </c>
      <c r="G1503">
        <v>1308110340</v>
      </c>
      <c r="H1503">
        <v>1304770233</v>
      </c>
      <c r="I1503" t="b">
        <v>0</v>
      </c>
      <c r="J1503">
        <v>31</v>
      </c>
      <c r="K1503" t="b">
        <v>1</v>
      </c>
      <c r="L1503" t="s">
        <v>8279</v>
      </c>
      <c r="M1503" s="4">
        <v>171</v>
      </c>
      <c r="N1503" s="6">
        <v>35.840000000000003</v>
      </c>
      <c r="O1503" t="s">
        <v>8325</v>
      </c>
      <c r="P1503" t="s">
        <v>8329</v>
      </c>
      <c r="Q1503" s="10">
        <v>40670.507326388892</v>
      </c>
      <c r="R1503" s="10">
        <v>40709.165972222225</v>
      </c>
      <c r="S1503" s="12">
        <f t="shared" si="23"/>
        <v>39</v>
      </c>
    </row>
    <row r="1504" spans="1:19" x14ac:dyDescent="0.3">
      <c r="A1504">
        <v>1941</v>
      </c>
      <c r="B1504" s="14">
        <v>250000</v>
      </c>
      <c r="C1504" s="14">
        <v>315295.89</v>
      </c>
      <c r="D1504" s="5" t="s">
        <v>8219</v>
      </c>
      <c r="E1504" t="s">
        <v>8224</v>
      </c>
      <c r="F1504" t="s">
        <v>8246</v>
      </c>
      <c r="G1504">
        <v>1400137131</v>
      </c>
      <c r="H1504">
        <v>1397545131</v>
      </c>
      <c r="I1504" t="b">
        <v>1</v>
      </c>
      <c r="J1504">
        <v>4883</v>
      </c>
      <c r="K1504" t="b">
        <v>1</v>
      </c>
      <c r="L1504" t="s">
        <v>8295</v>
      </c>
      <c r="M1504" s="4">
        <v>126</v>
      </c>
      <c r="N1504" s="6">
        <v>64.569999999999993</v>
      </c>
      <c r="O1504" t="s">
        <v>8319</v>
      </c>
      <c r="P1504" t="s">
        <v>8349</v>
      </c>
      <c r="Q1504" s="10">
        <v>41744.290868055556</v>
      </c>
      <c r="R1504" s="10">
        <v>41774.290868055556</v>
      </c>
      <c r="S1504" s="12">
        <f t="shared" si="23"/>
        <v>30</v>
      </c>
    </row>
    <row r="1505" spans="1:19" x14ac:dyDescent="0.3">
      <c r="A1505">
        <v>1942</v>
      </c>
      <c r="B1505" s="14">
        <v>6000</v>
      </c>
      <c r="C1505" s="14">
        <v>8306.42</v>
      </c>
      <c r="D1505" s="5" t="s">
        <v>8219</v>
      </c>
      <c r="E1505" t="s">
        <v>8224</v>
      </c>
      <c r="F1505" t="s">
        <v>8246</v>
      </c>
      <c r="G1505">
        <v>1309809140</v>
      </c>
      <c r="H1505">
        <v>1302033140</v>
      </c>
      <c r="I1505" t="b">
        <v>1</v>
      </c>
      <c r="J1505">
        <v>95</v>
      </c>
      <c r="K1505" t="b">
        <v>1</v>
      </c>
      <c r="L1505" t="s">
        <v>8295</v>
      </c>
      <c r="M1505" s="4">
        <v>138</v>
      </c>
      <c r="N1505" s="6">
        <v>87.44</v>
      </c>
      <c r="O1505" t="s">
        <v>8319</v>
      </c>
      <c r="P1505" t="s">
        <v>8349</v>
      </c>
      <c r="Q1505" s="10">
        <v>40638.828009259261</v>
      </c>
      <c r="R1505" s="10">
        <v>40728.828009259261</v>
      </c>
      <c r="S1505" s="12">
        <f t="shared" si="23"/>
        <v>90</v>
      </c>
    </row>
    <row r="1506" spans="1:19" x14ac:dyDescent="0.3">
      <c r="A1506">
        <v>1943</v>
      </c>
      <c r="B1506" s="14">
        <v>10000</v>
      </c>
      <c r="C1506" s="14">
        <v>170525</v>
      </c>
      <c r="D1506" s="5" t="s">
        <v>8219</v>
      </c>
      <c r="E1506" t="s">
        <v>8224</v>
      </c>
      <c r="F1506" t="s">
        <v>8246</v>
      </c>
      <c r="G1506">
        <v>1470896916</v>
      </c>
      <c r="H1506">
        <v>1467008916</v>
      </c>
      <c r="I1506" t="b">
        <v>1</v>
      </c>
      <c r="J1506">
        <v>2478</v>
      </c>
      <c r="K1506" t="b">
        <v>1</v>
      </c>
      <c r="L1506" t="s">
        <v>8295</v>
      </c>
      <c r="M1506" s="4">
        <v>1705</v>
      </c>
      <c r="N1506" s="6">
        <v>68.819999999999993</v>
      </c>
      <c r="O1506" t="s">
        <v>8319</v>
      </c>
      <c r="P1506" t="s">
        <v>8349</v>
      </c>
      <c r="Q1506" s="10">
        <v>42548.269861111112</v>
      </c>
      <c r="R1506" s="10">
        <v>42593.269861111112</v>
      </c>
      <c r="S1506" s="12">
        <f t="shared" si="23"/>
        <v>45</v>
      </c>
    </row>
    <row r="1507" spans="1:19" x14ac:dyDescent="0.3">
      <c r="A1507">
        <v>1944</v>
      </c>
      <c r="B1507" s="14">
        <v>40000</v>
      </c>
      <c r="C1507" s="14">
        <v>315222.2</v>
      </c>
      <c r="D1507" s="5" t="s">
        <v>8219</v>
      </c>
      <c r="E1507" t="s">
        <v>8224</v>
      </c>
      <c r="F1507" t="s">
        <v>8246</v>
      </c>
      <c r="G1507">
        <v>1398952890</v>
      </c>
      <c r="H1507">
        <v>1396360890</v>
      </c>
      <c r="I1507" t="b">
        <v>1</v>
      </c>
      <c r="J1507">
        <v>1789</v>
      </c>
      <c r="K1507" t="b">
        <v>1</v>
      </c>
      <c r="L1507" t="s">
        <v>8295</v>
      </c>
      <c r="M1507" s="4">
        <v>788</v>
      </c>
      <c r="N1507" s="6">
        <v>176.2</v>
      </c>
      <c r="O1507" t="s">
        <v>8319</v>
      </c>
      <c r="P1507" t="s">
        <v>8349</v>
      </c>
      <c r="Q1507" s="10">
        <v>41730.584374999999</v>
      </c>
      <c r="R1507" s="10">
        <v>41760.584374999999</v>
      </c>
      <c r="S1507" s="12">
        <f t="shared" si="23"/>
        <v>30</v>
      </c>
    </row>
    <row r="1508" spans="1:19" x14ac:dyDescent="0.3">
      <c r="A1508">
        <v>1946</v>
      </c>
      <c r="B1508" s="14">
        <v>7500</v>
      </c>
      <c r="C1508" s="14">
        <v>11231</v>
      </c>
      <c r="D1508" s="5" t="s">
        <v>8219</v>
      </c>
      <c r="E1508" t="s">
        <v>8224</v>
      </c>
      <c r="F1508" t="s">
        <v>8246</v>
      </c>
      <c r="G1508">
        <v>1397961361</v>
      </c>
      <c r="H1508">
        <v>1392780961</v>
      </c>
      <c r="I1508" t="b">
        <v>1</v>
      </c>
      <c r="J1508">
        <v>70</v>
      </c>
      <c r="K1508" t="b">
        <v>1</v>
      </c>
      <c r="L1508" t="s">
        <v>8295</v>
      </c>
      <c r="M1508" s="4">
        <v>150</v>
      </c>
      <c r="N1508" s="6">
        <v>160.44</v>
      </c>
      <c r="O1508" t="s">
        <v>8319</v>
      </c>
      <c r="P1508" t="s">
        <v>8349</v>
      </c>
      <c r="Q1508" s="10">
        <v>41689.150011574071</v>
      </c>
      <c r="R1508" s="10">
        <v>41749.108344907407</v>
      </c>
      <c r="S1508" s="12">
        <f t="shared" si="23"/>
        <v>60</v>
      </c>
    </row>
    <row r="1509" spans="1:19" x14ac:dyDescent="0.3">
      <c r="A1509">
        <v>1947</v>
      </c>
      <c r="B1509" s="14">
        <v>800</v>
      </c>
      <c r="C1509" s="14">
        <v>805.07</v>
      </c>
      <c r="D1509" s="5" t="s">
        <v>8219</v>
      </c>
      <c r="E1509" t="s">
        <v>8224</v>
      </c>
      <c r="F1509" t="s">
        <v>8246</v>
      </c>
      <c r="G1509">
        <v>1258955940</v>
      </c>
      <c r="H1509">
        <v>1255730520</v>
      </c>
      <c r="I1509" t="b">
        <v>1</v>
      </c>
      <c r="J1509">
        <v>23</v>
      </c>
      <c r="K1509" t="b">
        <v>1</v>
      </c>
      <c r="L1509" t="s">
        <v>8295</v>
      </c>
      <c r="M1509" s="4">
        <v>101</v>
      </c>
      <c r="N1509" s="6">
        <v>35</v>
      </c>
      <c r="O1509" t="s">
        <v>8319</v>
      </c>
      <c r="P1509" t="s">
        <v>8349</v>
      </c>
      <c r="Q1509" s="10">
        <v>40102.918055555558</v>
      </c>
      <c r="R1509" s="10">
        <v>40140.249305555553</v>
      </c>
      <c r="S1509" s="12">
        <f t="shared" si="23"/>
        <v>37</v>
      </c>
    </row>
    <row r="1510" spans="1:19" x14ac:dyDescent="0.3">
      <c r="A1510">
        <v>1948</v>
      </c>
      <c r="B1510" s="14">
        <v>100000</v>
      </c>
      <c r="C1510" s="14">
        <v>800211</v>
      </c>
      <c r="D1510" s="5" t="s">
        <v>8219</v>
      </c>
      <c r="E1510" t="s">
        <v>8224</v>
      </c>
      <c r="F1510" t="s">
        <v>8246</v>
      </c>
      <c r="G1510">
        <v>1465232520</v>
      </c>
      <c r="H1510">
        <v>1460557809</v>
      </c>
      <c r="I1510" t="b">
        <v>1</v>
      </c>
      <c r="J1510">
        <v>4245</v>
      </c>
      <c r="K1510" t="b">
        <v>1</v>
      </c>
      <c r="L1510" t="s">
        <v>8295</v>
      </c>
      <c r="M1510" s="4">
        <v>800</v>
      </c>
      <c r="N1510" s="6">
        <v>188.51</v>
      </c>
      <c r="O1510" t="s">
        <v>8319</v>
      </c>
      <c r="P1510" t="s">
        <v>8349</v>
      </c>
      <c r="Q1510" s="10">
        <v>42473.604270833333</v>
      </c>
      <c r="R1510" s="10">
        <v>42527.709722222222</v>
      </c>
      <c r="S1510" s="12">
        <f t="shared" si="23"/>
        <v>54</v>
      </c>
    </row>
    <row r="1511" spans="1:19" x14ac:dyDescent="0.3">
      <c r="A1511">
        <v>1950</v>
      </c>
      <c r="B1511" s="14">
        <v>48000</v>
      </c>
      <c r="C1511" s="14">
        <v>96248.960000000006</v>
      </c>
      <c r="D1511" s="5" t="s">
        <v>8219</v>
      </c>
      <c r="E1511" t="s">
        <v>8224</v>
      </c>
      <c r="F1511" t="s">
        <v>8246</v>
      </c>
      <c r="G1511">
        <v>1303446073</v>
      </c>
      <c r="H1511">
        <v>1300767673</v>
      </c>
      <c r="I1511" t="b">
        <v>1</v>
      </c>
      <c r="J1511">
        <v>1876</v>
      </c>
      <c r="K1511" t="b">
        <v>1</v>
      </c>
      <c r="L1511" t="s">
        <v>8295</v>
      </c>
      <c r="M1511" s="4">
        <v>201</v>
      </c>
      <c r="N1511" s="6">
        <v>51.31</v>
      </c>
      <c r="O1511" t="s">
        <v>8319</v>
      </c>
      <c r="P1511" t="s">
        <v>8349</v>
      </c>
      <c r="Q1511" s="10">
        <v>40624.181400462963</v>
      </c>
      <c r="R1511" s="10">
        <v>40655.181400462963</v>
      </c>
      <c r="S1511" s="12">
        <f t="shared" si="23"/>
        <v>31</v>
      </c>
    </row>
    <row r="1512" spans="1:19" x14ac:dyDescent="0.3">
      <c r="A1512">
        <v>1951</v>
      </c>
      <c r="B1512" s="14">
        <v>50000</v>
      </c>
      <c r="C1512" s="14">
        <v>106222</v>
      </c>
      <c r="D1512" s="5" t="s">
        <v>8219</v>
      </c>
      <c r="E1512" t="s">
        <v>8224</v>
      </c>
      <c r="F1512" t="s">
        <v>8246</v>
      </c>
      <c r="G1512">
        <v>1478516737</v>
      </c>
      <c r="H1512">
        <v>1475921137</v>
      </c>
      <c r="I1512" t="b">
        <v>1</v>
      </c>
      <c r="J1512">
        <v>834</v>
      </c>
      <c r="K1512" t="b">
        <v>1</v>
      </c>
      <c r="L1512" t="s">
        <v>8295</v>
      </c>
      <c r="M1512" s="4">
        <v>212</v>
      </c>
      <c r="N1512" s="6">
        <v>127.36</v>
      </c>
      <c r="O1512" t="s">
        <v>8319</v>
      </c>
      <c r="P1512" t="s">
        <v>8349</v>
      </c>
      <c r="Q1512" s="10">
        <v>42651.420567129629</v>
      </c>
      <c r="R1512" s="10">
        <v>42681.462233796294</v>
      </c>
      <c r="S1512" s="12">
        <f t="shared" si="23"/>
        <v>30</v>
      </c>
    </row>
    <row r="1513" spans="1:19" x14ac:dyDescent="0.3">
      <c r="A1513">
        <v>1953</v>
      </c>
      <c r="B1513" s="14">
        <v>15000</v>
      </c>
      <c r="C1513" s="14">
        <v>33892</v>
      </c>
      <c r="D1513" s="5" t="s">
        <v>8219</v>
      </c>
      <c r="E1513" t="s">
        <v>8224</v>
      </c>
      <c r="F1513" t="s">
        <v>8246</v>
      </c>
      <c r="G1513">
        <v>1330657200</v>
      </c>
      <c r="H1513">
        <v>1328158065</v>
      </c>
      <c r="I1513" t="b">
        <v>1</v>
      </c>
      <c r="J1513">
        <v>147</v>
      </c>
      <c r="K1513" t="b">
        <v>1</v>
      </c>
      <c r="L1513" t="s">
        <v>8295</v>
      </c>
      <c r="M1513" s="4">
        <v>226</v>
      </c>
      <c r="N1513" s="6">
        <v>230.56</v>
      </c>
      <c r="O1513" t="s">
        <v>8319</v>
      </c>
      <c r="P1513" t="s">
        <v>8349</v>
      </c>
      <c r="Q1513" s="10">
        <v>40941.199826388889</v>
      </c>
      <c r="R1513" s="10">
        <v>40970.125</v>
      </c>
      <c r="S1513" s="12">
        <f t="shared" si="23"/>
        <v>29</v>
      </c>
    </row>
    <row r="1514" spans="1:19" x14ac:dyDescent="0.3">
      <c r="A1514">
        <v>1954</v>
      </c>
      <c r="B1514" s="14">
        <v>50000</v>
      </c>
      <c r="C1514" s="14">
        <v>349474</v>
      </c>
      <c r="D1514" s="5" t="s">
        <v>8219</v>
      </c>
      <c r="E1514" t="s">
        <v>8224</v>
      </c>
      <c r="F1514" t="s">
        <v>8246</v>
      </c>
      <c r="G1514">
        <v>1457758800</v>
      </c>
      <c r="H1514">
        <v>1453730176</v>
      </c>
      <c r="I1514" t="b">
        <v>1</v>
      </c>
      <c r="J1514">
        <v>415</v>
      </c>
      <c r="K1514" t="b">
        <v>1</v>
      </c>
      <c r="L1514" t="s">
        <v>8295</v>
      </c>
      <c r="M1514" s="4">
        <v>699</v>
      </c>
      <c r="N1514" s="6">
        <v>842.11</v>
      </c>
      <c r="O1514" t="s">
        <v>8319</v>
      </c>
      <c r="P1514" t="s">
        <v>8349</v>
      </c>
      <c r="Q1514" s="10">
        <v>42394.580740740741</v>
      </c>
      <c r="R1514" s="10">
        <v>42441.208333333328</v>
      </c>
      <c r="S1514" s="12">
        <f t="shared" si="23"/>
        <v>47</v>
      </c>
    </row>
    <row r="1515" spans="1:19" x14ac:dyDescent="0.3">
      <c r="A1515">
        <v>1955</v>
      </c>
      <c r="B1515" s="14">
        <v>42000</v>
      </c>
      <c r="C1515" s="14">
        <v>167410.01999999999</v>
      </c>
      <c r="D1515" s="5" t="s">
        <v>8219</v>
      </c>
      <c r="E1515" t="s">
        <v>8224</v>
      </c>
      <c r="F1515" t="s">
        <v>8246</v>
      </c>
      <c r="G1515">
        <v>1337799600</v>
      </c>
      <c r="H1515">
        <v>1334989881</v>
      </c>
      <c r="I1515" t="b">
        <v>1</v>
      </c>
      <c r="J1515">
        <v>290</v>
      </c>
      <c r="K1515" t="b">
        <v>1</v>
      </c>
      <c r="L1515" t="s">
        <v>8295</v>
      </c>
      <c r="M1515" s="4">
        <v>399</v>
      </c>
      <c r="N1515" s="6">
        <v>577.28</v>
      </c>
      <c r="O1515" t="s">
        <v>8319</v>
      </c>
      <c r="P1515" t="s">
        <v>8349</v>
      </c>
      <c r="Q1515" s="10">
        <v>41020.271770833337</v>
      </c>
      <c r="R1515" s="10">
        <v>41052.791666666664</v>
      </c>
      <c r="S1515" s="12">
        <f t="shared" si="23"/>
        <v>33</v>
      </c>
    </row>
    <row r="1516" spans="1:19" x14ac:dyDescent="0.3">
      <c r="A1516">
        <v>1956</v>
      </c>
      <c r="B1516" s="14">
        <v>60000</v>
      </c>
      <c r="C1516" s="14">
        <v>176420</v>
      </c>
      <c r="D1516" s="5" t="s">
        <v>8219</v>
      </c>
      <c r="E1516" t="s">
        <v>8224</v>
      </c>
      <c r="F1516" t="s">
        <v>8246</v>
      </c>
      <c r="G1516">
        <v>1429391405</v>
      </c>
      <c r="H1516">
        <v>1425507005</v>
      </c>
      <c r="I1516" t="b">
        <v>1</v>
      </c>
      <c r="J1516">
        <v>365</v>
      </c>
      <c r="K1516" t="b">
        <v>1</v>
      </c>
      <c r="L1516" t="s">
        <v>8295</v>
      </c>
      <c r="M1516" s="4">
        <v>294</v>
      </c>
      <c r="N1516" s="6">
        <v>483.34</v>
      </c>
      <c r="O1516" t="s">
        <v>8319</v>
      </c>
      <c r="P1516" t="s">
        <v>8349</v>
      </c>
      <c r="Q1516" s="10">
        <v>42067.923668981486</v>
      </c>
      <c r="R1516" s="10">
        <v>42112.882002314815</v>
      </c>
      <c r="S1516" s="12">
        <f t="shared" si="23"/>
        <v>45</v>
      </c>
    </row>
    <row r="1517" spans="1:19" x14ac:dyDescent="0.3">
      <c r="A1517">
        <v>1957</v>
      </c>
      <c r="B1517" s="14">
        <v>30000</v>
      </c>
      <c r="C1517" s="14">
        <v>50251.41</v>
      </c>
      <c r="D1517" s="5" t="s">
        <v>8219</v>
      </c>
      <c r="E1517" t="s">
        <v>8224</v>
      </c>
      <c r="F1517" t="s">
        <v>8246</v>
      </c>
      <c r="G1517">
        <v>1351304513</v>
      </c>
      <c r="H1517">
        <v>1348712513</v>
      </c>
      <c r="I1517" t="b">
        <v>1</v>
      </c>
      <c r="J1517">
        <v>660</v>
      </c>
      <c r="K1517" t="b">
        <v>1</v>
      </c>
      <c r="L1517" t="s">
        <v>8295</v>
      </c>
      <c r="M1517" s="4">
        <v>168</v>
      </c>
      <c r="N1517" s="6">
        <v>76.14</v>
      </c>
      <c r="O1517" t="s">
        <v>8319</v>
      </c>
      <c r="P1517" t="s">
        <v>8349</v>
      </c>
      <c r="Q1517" s="10">
        <v>41179.098530092589</v>
      </c>
      <c r="R1517" s="10">
        <v>41209.098530092589</v>
      </c>
      <c r="S1517" s="12">
        <f t="shared" si="23"/>
        <v>30</v>
      </c>
    </row>
    <row r="1518" spans="1:19" x14ac:dyDescent="0.3">
      <c r="A1518">
        <v>1958</v>
      </c>
      <c r="B1518" s="14">
        <v>7000</v>
      </c>
      <c r="C1518" s="14">
        <v>100490.02</v>
      </c>
      <c r="D1518" s="5" t="s">
        <v>8219</v>
      </c>
      <c r="E1518" t="s">
        <v>8224</v>
      </c>
      <c r="F1518" t="s">
        <v>8246</v>
      </c>
      <c r="G1518">
        <v>1364078561</v>
      </c>
      <c r="H1518">
        <v>1361490161</v>
      </c>
      <c r="I1518" t="b">
        <v>1</v>
      </c>
      <c r="J1518">
        <v>1356</v>
      </c>
      <c r="K1518" t="b">
        <v>1</v>
      </c>
      <c r="L1518" t="s">
        <v>8295</v>
      </c>
      <c r="M1518" s="4">
        <v>1436</v>
      </c>
      <c r="N1518" s="6">
        <v>74.11</v>
      </c>
      <c r="O1518" t="s">
        <v>8319</v>
      </c>
      <c r="P1518" t="s">
        <v>8349</v>
      </c>
      <c r="Q1518" s="10">
        <v>41326.987974537034</v>
      </c>
      <c r="R1518" s="10">
        <v>41356.94630787037</v>
      </c>
      <c r="S1518" s="12">
        <f t="shared" si="23"/>
        <v>30</v>
      </c>
    </row>
    <row r="1519" spans="1:19" x14ac:dyDescent="0.3">
      <c r="A1519">
        <v>1959</v>
      </c>
      <c r="B1519" s="14">
        <v>10000</v>
      </c>
      <c r="C1519" s="14">
        <v>15673.44</v>
      </c>
      <c r="D1519" s="5" t="s">
        <v>8219</v>
      </c>
      <c r="E1519" t="s">
        <v>8224</v>
      </c>
      <c r="F1519" t="s">
        <v>8246</v>
      </c>
      <c r="G1519">
        <v>1412121600</v>
      </c>
      <c r="H1519">
        <v>1408565860</v>
      </c>
      <c r="I1519" t="b">
        <v>1</v>
      </c>
      <c r="J1519">
        <v>424</v>
      </c>
      <c r="K1519" t="b">
        <v>1</v>
      </c>
      <c r="L1519" t="s">
        <v>8295</v>
      </c>
      <c r="M1519" s="4">
        <v>157</v>
      </c>
      <c r="N1519" s="6">
        <v>36.97</v>
      </c>
      <c r="O1519" t="s">
        <v>8319</v>
      </c>
      <c r="P1519" t="s">
        <v>8349</v>
      </c>
      <c r="Q1519" s="10">
        <v>41871.845601851855</v>
      </c>
      <c r="R1519" s="10">
        <v>41913</v>
      </c>
      <c r="S1519" s="12">
        <f t="shared" si="23"/>
        <v>41</v>
      </c>
    </row>
    <row r="1520" spans="1:19" x14ac:dyDescent="0.3">
      <c r="A1520">
        <v>1961</v>
      </c>
      <c r="B1520" s="14">
        <v>10000</v>
      </c>
      <c r="C1520" s="14">
        <v>110538.12</v>
      </c>
      <c r="D1520" s="5" t="s">
        <v>8219</v>
      </c>
      <c r="E1520" t="s">
        <v>8224</v>
      </c>
      <c r="F1520" t="s">
        <v>8246</v>
      </c>
      <c r="G1520">
        <v>1349495940</v>
      </c>
      <c r="H1520">
        <v>1346042417</v>
      </c>
      <c r="I1520" t="b">
        <v>1</v>
      </c>
      <c r="J1520">
        <v>1633</v>
      </c>
      <c r="K1520" t="b">
        <v>1</v>
      </c>
      <c r="L1520" t="s">
        <v>8295</v>
      </c>
      <c r="M1520" s="4">
        <v>1105</v>
      </c>
      <c r="N1520" s="6">
        <v>67.69</v>
      </c>
      <c r="O1520" t="s">
        <v>8319</v>
      </c>
      <c r="P1520" t="s">
        <v>8349</v>
      </c>
      <c r="Q1520" s="10">
        <v>41148.194641203707</v>
      </c>
      <c r="R1520" s="10">
        <v>41188.165972222225</v>
      </c>
      <c r="S1520" s="12">
        <f t="shared" si="23"/>
        <v>40</v>
      </c>
    </row>
    <row r="1521" spans="1:19" x14ac:dyDescent="0.3">
      <c r="A1521">
        <v>1962</v>
      </c>
      <c r="B1521" s="14">
        <v>10000</v>
      </c>
      <c r="C1521" s="14">
        <v>19292.5</v>
      </c>
      <c r="D1521" s="5" t="s">
        <v>8219</v>
      </c>
      <c r="E1521" t="s">
        <v>8224</v>
      </c>
      <c r="F1521" t="s">
        <v>8246</v>
      </c>
      <c r="G1521">
        <v>1400006636</v>
      </c>
      <c r="H1521">
        <v>1397414636</v>
      </c>
      <c r="I1521" t="b">
        <v>1</v>
      </c>
      <c r="J1521">
        <v>306</v>
      </c>
      <c r="K1521" t="b">
        <v>1</v>
      </c>
      <c r="L1521" t="s">
        <v>8295</v>
      </c>
      <c r="M1521" s="4">
        <v>193</v>
      </c>
      <c r="N1521" s="6">
        <v>63.05</v>
      </c>
      <c r="O1521" t="s">
        <v>8319</v>
      </c>
      <c r="P1521" t="s">
        <v>8349</v>
      </c>
      <c r="Q1521" s="10">
        <v>41742.780509259261</v>
      </c>
      <c r="R1521" s="10">
        <v>41772.780509259261</v>
      </c>
      <c r="S1521" s="12">
        <f t="shared" si="23"/>
        <v>30</v>
      </c>
    </row>
    <row r="1522" spans="1:19" x14ac:dyDescent="0.3">
      <c r="A1522">
        <v>1965</v>
      </c>
      <c r="B1522" s="14">
        <v>5000</v>
      </c>
      <c r="C1522" s="14">
        <v>13114</v>
      </c>
      <c r="D1522" s="5" t="s">
        <v>8219</v>
      </c>
      <c r="E1522" t="s">
        <v>8224</v>
      </c>
      <c r="F1522" t="s">
        <v>8246</v>
      </c>
      <c r="G1522">
        <v>1326330000</v>
      </c>
      <c r="H1522">
        <v>1324433310</v>
      </c>
      <c r="I1522" t="b">
        <v>1</v>
      </c>
      <c r="J1522">
        <v>103</v>
      </c>
      <c r="K1522" t="b">
        <v>1</v>
      </c>
      <c r="L1522" t="s">
        <v>8295</v>
      </c>
      <c r="M1522" s="4">
        <v>262</v>
      </c>
      <c r="N1522" s="6">
        <v>127.32</v>
      </c>
      <c r="O1522" t="s">
        <v>8319</v>
      </c>
      <c r="P1522" t="s">
        <v>8349</v>
      </c>
      <c r="Q1522" s="10">
        <v>40898.089236111111</v>
      </c>
      <c r="R1522" s="10">
        <v>40920.041666666664</v>
      </c>
      <c r="S1522" s="12">
        <f t="shared" si="23"/>
        <v>22</v>
      </c>
    </row>
    <row r="1523" spans="1:19" x14ac:dyDescent="0.3">
      <c r="A1523">
        <v>1966</v>
      </c>
      <c r="B1523" s="14">
        <v>100000</v>
      </c>
      <c r="C1523" s="14">
        <v>206743.09</v>
      </c>
      <c r="D1523" s="5" t="s">
        <v>8219</v>
      </c>
      <c r="E1523" t="s">
        <v>8224</v>
      </c>
      <c r="F1523" t="s">
        <v>8246</v>
      </c>
      <c r="G1523">
        <v>1408021098</v>
      </c>
      <c r="H1523">
        <v>1405429098</v>
      </c>
      <c r="I1523" t="b">
        <v>1</v>
      </c>
      <c r="J1523">
        <v>1513</v>
      </c>
      <c r="K1523" t="b">
        <v>1</v>
      </c>
      <c r="L1523" t="s">
        <v>8295</v>
      </c>
      <c r="M1523" s="4">
        <v>207</v>
      </c>
      <c r="N1523" s="6">
        <v>136.63999999999999</v>
      </c>
      <c r="O1523" t="s">
        <v>8319</v>
      </c>
      <c r="P1523" t="s">
        <v>8349</v>
      </c>
      <c r="Q1523" s="10">
        <v>41835.540486111109</v>
      </c>
      <c r="R1523" s="10">
        <v>41865.540486111109</v>
      </c>
      <c r="S1523" s="12">
        <f t="shared" si="23"/>
        <v>30</v>
      </c>
    </row>
    <row r="1524" spans="1:19" x14ac:dyDescent="0.3">
      <c r="A1524">
        <v>1967</v>
      </c>
      <c r="B1524" s="14">
        <v>20000</v>
      </c>
      <c r="C1524" s="14">
        <v>74026</v>
      </c>
      <c r="D1524" s="5" t="s">
        <v>8219</v>
      </c>
      <c r="E1524" t="s">
        <v>8224</v>
      </c>
      <c r="F1524" t="s">
        <v>8246</v>
      </c>
      <c r="G1524">
        <v>1398959729</v>
      </c>
      <c r="H1524">
        <v>1396367729</v>
      </c>
      <c r="I1524" t="b">
        <v>1</v>
      </c>
      <c r="J1524">
        <v>405</v>
      </c>
      <c r="K1524" t="b">
        <v>1</v>
      </c>
      <c r="L1524" t="s">
        <v>8295</v>
      </c>
      <c r="M1524" s="4">
        <v>370</v>
      </c>
      <c r="N1524" s="6">
        <v>182.78</v>
      </c>
      <c r="O1524" t="s">
        <v>8319</v>
      </c>
      <c r="P1524" t="s">
        <v>8349</v>
      </c>
      <c r="Q1524" s="10">
        <v>41730.663530092592</v>
      </c>
      <c r="R1524" s="10">
        <v>41760.663530092592</v>
      </c>
      <c r="S1524" s="12">
        <f t="shared" si="23"/>
        <v>30</v>
      </c>
    </row>
    <row r="1525" spans="1:19" x14ac:dyDescent="0.3">
      <c r="A1525">
        <v>1968</v>
      </c>
      <c r="B1525" s="14">
        <v>50000</v>
      </c>
      <c r="C1525" s="14">
        <v>142483</v>
      </c>
      <c r="D1525" s="5" t="s">
        <v>8219</v>
      </c>
      <c r="E1525" t="s">
        <v>8224</v>
      </c>
      <c r="F1525" t="s">
        <v>8246</v>
      </c>
      <c r="G1525">
        <v>1480777515</v>
      </c>
      <c r="H1525">
        <v>1478095515</v>
      </c>
      <c r="I1525" t="b">
        <v>1</v>
      </c>
      <c r="J1525">
        <v>510</v>
      </c>
      <c r="K1525" t="b">
        <v>1</v>
      </c>
      <c r="L1525" t="s">
        <v>8295</v>
      </c>
      <c r="M1525" s="4">
        <v>285</v>
      </c>
      <c r="N1525" s="6">
        <v>279.38</v>
      </c>
      <c r="O1525" t="s">
        <v>8319</v>
      </c>
      <c r="P1525" t="s">
        <v>8349</v>
      </c>
      <c r="Q1525" s="10">
        <v>42676.586979166663</v>
      </c>
      <c r="R1525" s="10">
        <v>42707.628645833334</v>
      </c>
      <c r="S1525" s="12">
        <f t="shared" si="23"/>
        <v>31</v>
      </c>
    </row>
    <row r="1526" spans="1:19" x14ac:dyDescent="0.3">
      <c r="A1526">
        <v>1970</v>
      </c>
      <c r="B1526" s="14">
        <v>5000</v>
      </c>
      <c r="C1526" s="14">
        <v>56590</v>
      </c>
      <c r="D1526" s="5" t="s">
        <v>8219</v>
      </c>
      <c r="E1526" t="s">
        <v>8224</v>
      </c>
      <c r="F1526" t="s">
        <v>8246</v>
      </c>
      <c r="G1526">
        <v>1366429101</v>
      </c>
      <c r="H1526">
        <v>1361248701</v>
      </c>
      <c r="I1526" t="b">
        <v>1</v>
      </c>
      <c r="J1526">
        <v>701</v>
      </c>
      <c r="K1526" t="b">
        <v>1</v>
      </c>
      <c r="L1526" t="s">
        <v>8295</v>
      </c>
      <c r="M1526" s="4">
        <v>1132</v>
      </c>
      <c r="N1526" s="6">
        <v>80.73</v>
      </c>
      <c r="O1526" t="s">
        <v>8319</v>
      </c>
      <c r="P1526" t="s">
        <v>8349</v>
      </c>
      <c r="Q1526" s="10">
        <v>41324.193298611113</v>
      </c>
      <c r="R1526" s="10">
        <v>41384.151631944449</v>
      </c>
      <c r="S1526" s="12">
        <f t="shared" si="23"/>
        <v>60</v>
      </c>
    </row>
    <row r="1527" spans="1:19" x14ac:dyDescent="0.3">
      <c r="A1527">
        <v>1971</v>
      </c>
      <c r="B1527" s="14">
        <v>400000</v>
      </c>
      <c r="C1527" s="14">
        <v>1052110.8700000001</v>
      </c>
      <c r="D1527" s="5" t="s">
        <v>8219</v>
      </c>
      <c r="E1527" t="s">
        <v>8224</v>
      </c>
      <c r="F1527" t="s">
        <v>8246</v>
      </c>
      <c r="G1527">
        <v>1384488000</v>
      </c>
      <c r="H1527">
        <v>1381752061</v>
      </c>
      <c r="I1527" t="b">
        <v>1</v>
      </c>
      <c r="J1527">
        <v>3863</v>
      </c>
      <c r="K1527" t="b">
        <v>1</v>
      </c>
      <c r="L1527" t="s">
        <v>8295</v>
      </c>
      <c r="M1527" s="4">
        <v>263</v>
      </c>
      <c r="N1527" s="6">
        <v>272.36</v>
      </c>
      <c r="O1527" t="s">
        <v>8319</v>
      </c>
      <c r="P1527" t="s">
        <v>8349</v>
      </c>
      <c r="Q1527" s="10">
        <v>41561.500706018516</v>
      </c>
      <c r="R1527" s="10">
        <v>41593.166666666664</v>
      </c>
      <c r="S1527" s="12">
        <f t="shared" si="23"/>
        <v>32</v>
      </c>
    </row>
    <row r="1528" spans="1:19" x14ac:dyDescent="0.3">
      <c r="A1528">
        <v>1972</v>
      </c>
      <c r="B1528" s="14">
        <v>2500</v>
      </c>
      <c r="C1528" s="14">
        <v>16862</v>
      </c>
      <c r="D1528" s="5" t="s">
        <v>8219</v>
      </c>
      <c r="E1528" t="s">
        <v>8224</v>
      </c>
      <c r="F1528" t="s">
        <v>8246</v>
      </c>
      <c r="G1528">
        <v>1353201444</v>
      </c>
      <c r="H1528">
        <v>1350605844</v>
      </c>
      <c r="I1528" t="b">
        <v>1</v>
      </c>
      <c r="J1528">
        <v>238</v>
      </c>
      <c r="K1528" t="b">
        <v>1</v>
      </c>
      <c r="L1528" t="s">
        <v>8295</v>
      </c>
      <c r="M1528" s="4">
        <v>674</v>
      </c>
      <c r="N1528" s="6">
        <v>70.849999999999994</v>
      </c>
      <c r="O1528" t="s">
        <v>8319</v>
      </c>
      <c r="P1528" t="s">
        <v>8349</v>
      </c>
      <c r="Q1528" s="10">
        <v>41201.012083333335</v>
      </c>
      <c r="R1528" s="10">
        <v>41231.053749999999</v>
      </c>
      <c r="S1528" s="12">
        <f t="shared" si="23"/>
        <v>30</v>
      </c>
    </row>
    <row r="1529" spans="1:19" x14ac:dyDescent="0.3">
      <c r="A1529">
        <v>1973</v>
      </c>
      <c r="B1529" s="14">
        <v>198000</v>
      </c>
      <c r="C1529" s="14">
        <v>508525.01</v>
      </c>
      <c r="D1529" s="5" t="s">
        <v>8219</v>
      </c>
      <c r="E1529" t="s">
        <v>8224</v>
      </c>
      <c r="F1529" t="s">
        <v>8246</v>
      </c>
      <c r="G1529">
        <v>1470466800</v>
      </c>
      <c r="H1529">
        <v>1467134464</v>
      </c>
      <c r="I1529" t="b">
        <v>1</v>
      </c>
      <c r="J1529">
        <v>2051</v>
      </c>
      <c r="K1529" t="b">
        <v>1</v>
      </c>
      <c r="L1529" t="s">
        <v>8295</v>
      </c>
      <c r="M1529" s="4">
        <v>257</v>
      </c>
      <c r="N1529" s="6">
        <v>247.94</v>
      </c>
      <c r="O1529" t="s">
        <v>8319</v>
      </c>
      <c r="P1529" t="s">
        <v>8349</v>
      </c>
      <c r="Q1529" s="10">
        <v>42549.722962962958</v>
      </c>
      <c r="R1529" s="10">
        <v>42588.291666666672</v>
      </c>
      <c r="S1529" s="12">
        <f t="shared" si="23"/>
        <v>39</v>
      </c>
    </row>
    <row r="1530" spans="1:19" x14ac:dyDescent="0.3">
      <c r="A1530">
        <v>1975</v>
      </c>
      <c r="B1530" s="14">
        <v>16000</v>
      </c>
      <c r="C1530" s="14">
        <v>33393.339999999997</v>
      </c>
      <c r="D1530" s="5" t="s">
        <v>8219</v>
      </c>
      <c r="E1530" t="s">
        <v>8224</v>
      </c>
      <c r="F1530" t="s">
        <v>8246</v>
      </c>
      <c r="G1530">
        <v>1362938851</v>
      </c>
      <c r="H1530">
        <v>1360346851</v>
      </c>
      <c r="I1530" t="b">
        <v>1</v>
      </c>
      <c r="J1530">
        <v>253</v>
      </c>
      <c r="K1530" t="b">
        <v>1</v>
      </c>
      <c r="L1530" t="s">
        <v>8295</v>
      </c>
      <c r="M1530" s="4">
        <v>209</v>
      </c>
      <c r="N1530" s="6">
        <v>131.99</v>
      </c>
      <c r="O1530" t="s">
        <v>8319</v>
      </c>
      <c r="P1530" t="s">
        <v>8349</v>
      </c>
      <c r="Q1530" s="10">
        <v>41313.755219907405</v>
      </c>
      <c r="R1530" s="10">
        <v>41343.755219907405</v>
      </c>
      <c r="S1530" s="12">
        <f t="shared" si="23"/>
        <v>30</v>
      </c>
    </row>
    <row r="1531" spans="1:19" x14ac:dyDescent="0.3">
      <c r="A1531">
        <v>1977</v>
      </c>
      <c r="B1531" s="14">
        <v>50000</v>
      </c>
      <c r="C1531" s="14">
        <v>201165</v>
      </c>
      <c r="D1531" s="5" t="s">
        <v>8219</v>
      </c>
      <c r="E1531" t="s">
        <v>8224</v>
      </c>
      <c r="F1531" t="s">
        <v>8246</v>
      </c>
      <c r="G1531">
        <v>1450511940</v>
      </c>
      <c r="H1531">
        <v>1446527540</v>
      </c>
      <c r="I1531" t="b">
        <v>1</v>
      </c>
      <c r="J1531">
        <v>821</v>
      </c>
      <c r="K1531" t="b">
        <v>1</v>
      </c>
      <c r="L1531" t="s">
        <v>8295</v>
      </c>
      <c r="M1531" s="4">
        <v>402</v>
      </c>
      <c r="N1531" s="6">
        <v>245.02</v>
      </c>
      <c r="O1531" t="s">
        <v>8319</v>
      </c>
      <c r="P1531" t="s">
        <v>8349</v>
      </c>
      <c r="Q1531" s="10">
        <v>42311.216898148152</v>
      </c>
      <c r="R1531" s="10">
        <v>42357.332638888889</v>
      </c>
      <c r="S1531" s="12">
        <f t="shared" si="23"/>
        <v>46</v>
      </c>
    </row>
    <row r="1532" spans="1:19" x14ac:dyDescent="0.3">
      <c r="A1532">
        <v>1978</v>
      </c>
      <c r="B1532" s="14">
        <v>50000</v>
      </c>
      <c r="C1532" s="14">
        <v>513422.57</v>
      </c>
      <c r="D1532" s="5" t="s">
        <v>8219</v>
      </c>
      <c r="E1532" t="s">
        <v>8224</v>
      </c>
      <c r="F1532" t="s">
        <v>8246</v>
      </c>
      <c r="G1532">
        <v>1339484400</v>
      </c>
      <c r="H1532">
        <v>1336627492</v>
      </c>
      <c r="I1532" t="b">
        <v>1</v>
      </c>
      <c r="J1532">
        <v>388</v>
      </c>
      <c r="K1532" t="b">
        <v>1</v>
      </c>
      <c r="L1532" t="s">
        <v>8295</v>
      </c>
      <c r="M1532" s="4">
        <v>1027</v>
      </c>
      <c r="N1532" s="6">
        <v>1323.25</v>
      </c>
      <c r="O1532" t="s">
        <v>8319</v>
      </c>
      <c r="P1532" t="s">
        <v>8349</v>
      </c>
      <c r="Q1532" s="10">
        <v>41039.225601851853</v>
      </c>
      <c r="R1532" s="10">
        <v>41072.291666666664</v>
      </c>
      <c r="S1532" s="12">
        <f t="shared" si="23"/>
        <v>33</v>
      </c>
    </row>
    <row r="1533" spans="1:19" x14ac:dyDescent="0.3">
      <c r="A1533">
        <v>1979</v>
      </c>
      <c r="B1533" s="14">
        <v>200000</v>
      </c>
      <c r="C1533" s="14">
        <v>229802.31</v>
      </c>
      <c r="D1533" s="5" t="s">
        <v>8219</v>
      </c>
      <c r="E1533" t="s">
        <v>8224</v>
      </c>
      <c r="F1533" t="s">
        <v>8246</v>
      </c>
      <c r="G1533">
        <v>1447909140</v>
      </c>
      <c r="H1533">
        <v>1444734146</v>
      </c>
      <c r="I1533" t="b">
        <v>1</v>
      </c>
      <c r="J1533">
        <v>813</v>
      </c>
      <c r="K1533" t="b">
        <v>1</v>
      </c>
      <c r="L1533" t="s">
        <v>8295</v>
      </c>
      <c r="M1533" s="4">
        <v>115</v>
      </c>
      <c r="N1533" s="6">
        <v>282.66000000000003</v>
      </c>
      <c r="O1533" t="s">
        <v>8319</v>
      </c>
      <c r="P1533" t="s">
        <v>8349</v>
      </c>
      <c r="Q1533" s="10">
        <v>42290.460023148145</v>
      </c>
      <c r="R1533" s="10">
        <v>42327.207638888889</v>
      </c>
      <c r="S1533" s="12">
        <f t="shared" si="23"/>
        <v>37</v>
      </c>
    </row>
    <row r="1534" spans="1:19" x14ac:dyDescent="0.3">
      <c r="A1534">
        <v>1983</v>
      </c>
      <c r="B1534" s="14">
        <v>33000</v>
      </c>
      <c r="C1534" s="14">
        <v>1419</v>
      </c>
      <c r="D1534" s="5" t="s">
        <v>8221</v>
      </c>
      <c r="E1534" t="s">
        <v>8224</v>
      </c>
      <c r="F1534" t="s">
        <v>8246</v>
      </c>
      <c r="G1534">
        <v>1472799600</v>
      </c>
      <c r="H1534">
        <v>1470874618</v>
      </c>
      <c r="I1534" t="b">
        <v>0</v>
      </c>
      <c r="J1534">
        <v>16</v>
      </c>
      <c r="K1534" t="b">
        <v>0</v>
      </c>
      <c r="L1534" t="s">
        <v>8296</v>
      </c>
      <c r="M1534" s="4">
        <v>4</v>
      </c>
      <c r="N1534" s="6">
        <v>88.69</v>
      </c>
      <c r="O1534" t="s">
        <v>8338</v>
      </c>
      <c r="P1534" t="s">
        <v>8350</v>
      </c>
      <c r="Q1534" s="10">
        <v>42593.011782407411</v>
      </c>
      <c r="R1534" s="10">
        <v>42615.291666666672</v>
      </c>
      <c r="S1534" s="12">
        <f t="shared" si="23"/>
        <v>22</v>
      </c>
    </row>
    <row r="1535" spans="1:19" x14ac:dyDescent="0.3">
      <c r="A1535">
        <v>1984</v>
      </c>
      <c r="B1535" s="14">
        <v>15000</v>
      </c>
      <c r="C1535" s="14">
        <v>3172</v>
      </c>
      <c r="D1535" s="5" t="s">
        <v>8221</v>
      </c>
      <c r="E1535" t="s">
        <v>8224</v>
      </c>
      <c r="F1535" t="s">
        <v>8246</v>
      </c>
      <c r="G1535">
        <v>1417377481</v>
      </c>
      <c r="H1535">
        <v>1412189881</v>
      </c>
      <c r="I1535" t="b">
        <v>0</v>
      </c>
      <c r="J1535">
        <v>7</v>
      </c>
      <c r="K1535" t="b">
        <v>0</v>
      </c>
      <c r="L1535" t="s">
        <v>8296</v>
      </c>
      <c r="M1535" s="4">
        <v>21</v>
      </c>
      <c r="N1535" s="6">
        <v>453.14</v>
      </c>
      <c r="O1535" t="s">
        <v>8338</v>
      </c>
      <c r="P1535" t="s">
        <v>8350</v>
      </c>
      <c r="Q1535" s="10">
        <v>41913.790289351848</v>
      </c>
      <c r="R1535" s="10">
        <v>41973.831956018519</v>
      </c>
      <c r="S1535" s="12">
        <f t="shared" si="23"/>
        <v>60</v>
      </c>
    </row>
    <row r="1536" spans="1:19" x14ac:dyDescent="0.3">
      <c r="A1536">
        <v>1988</v>
      </c>
      <c r="B1536" s="14">
        <v>6000</v>
      </c>
      <c r="C1536" s="14">
        <v>25</v>
      </c>
      <c r="D1536" s="5" t="s">
        <v>8221</v>
      </c>
      <c r="E1536" t="s">
        <v>8224</v>
      </c>
      <c r="F1536" t="s">
        <v>8246</v>
      </c>
      <c r="G1536">
        <v>1440094742</v>
      </c>
      <c r="H1536">
        <v>1437502742</v>
      </c>
      <c r="I1536" t="b">
        <v>0</v>
      </c>
      <c r="J1536">
        <v>1</v>
      </c>
      <c r="K1536" t="b">
        <v>0</v>
      </c>
      <c r="L1536" t="s">
        <v>8296</v>
      </c>
      <c r="M1536" s="4">
        <v>0</v>
      </c>
      <c r="N1536" s="6">
        <v>25</v>
      </c>
      <c r="O1536" t="s">
        <v>8338</v>
      </c>
      <c r="P1536" t="s">
        <v>8350</v>
      </c>
      <c r="Q1536" s="10">
        <v>42206.763217592597</v>
      </c>
      <c r="R1536" s="10">
        <v>42236.763217592597</v>
      </c>
      <c r="S1536" s="12">
        <f t="shared" si="23"/>
        <v>30</v>
      </c>
    </row>
    <row r="1537" spans="1:19" x14ac:dyDescent="0.3">
      <c r="A1537">
        <v>1989</v>
      </c>
      <c r="B1537" s="14">
        <v>5000</v>
      </c>
      <c r="C1537" s="14">
        <v>50</v>
      </c>
      <c r="D1537" s="5" t="s">
        <v>8221</v>
      </c>
      <c r="E1537" t="s">
        <v>8224</v>
      </c>
      <c r="F1537" t="s">
        <v>8246</v>
      </c>
      <c r="G1537">
        <v>1481473208</v>
      </c>
      <c r="H1537">
        <v>1478881208</v>
      </c>
      <c r="I1537" t="b">
        <v>0</v>
      </c>
      <c r="J1537">
        <v>1</v>
      </c>
      <c r="K1537" t="b">
        <v>0</v>
      </c>
      <c r="L1537" t="s">
        <v>8296</v>
      </c>
      <c r="M1537" s="4">
        <v>1</v>
      </c>
      <c r="N1537" s="6">
        <v>50</v>
      </c>
      <c r="O1537" t="s">
        <v>8338</v>
      </c>
      <c r="P1537" t="s">
        <v>8350</v>
      </c>
      <c r="Q1537" s="10">
        <v>42685.680648148147</v>
      </c>
      <c r="R1537" s="10">
        <v>42715.680648148147</v>
      </c>
      <c r="S1537" s="12">
        <f t="shared" si="23"/>
        <v>30</v>
      </c>
    </row>
    <row r="1538" spans="1:19" x14ac:dyDescent="0.3">
      <c r="A1538">
        <v>1990</v>
      </c>
      <c r="B1538" s="14">
        <v>3000</v>
      </c>
      <c r="C1538" s="14">
        <v>509</v>
      </c>
      <c r="D1538" s="5" t="s">
        <v>8221</v>
      </c>
      <c r="E1538" t="s">
        <v>8224</v>
      </c>
      <c r="F1538" t="s">
        <v>8246</v>
      </c>
      <c r="G1538">
        <v>1455338532</v>
      </c>
      <c r="H1538">
        <v>1454042532</v>
      </c>
      <c r="I1538" t="b">
        <v>0</v>
      </c>
      <c r="J1538">
        <v>5</v>
      </c>
      <c r="K1538" t="b">
        <v>0</v>
      </c>
      <c r="L1538" t="s">
        <v>8296</v>
      </c>
      <c r="M1538" s="4">
        <v>17</v>
      </c>
      <c r="N1538" s="6">
        <v>101.8</v>
      </c>
      <c r="O1538" t="s">
        <v>8338</v>
      </c>
      <c r="P1538" t="s">
        <v>8350</v>
      </c>
      <c r="Q1538" s="10">
        <v>42398.195972222224</v>
      </c>
      <c r="R1538" s="10">
        <v>42413.195972222224</v>
      </c>
      <c r="S1538" s="12">
        <f t="shared" si="23"/>
        <v>15</v>
      </c>
    </row>
    <row r="1539" spans="1:19" x14ac:dyDescent="0.3">
      <c r="A1539">
        <v>1991</v>
      </c>
      <c r="B1539" s="14">
        <v>2000</v>
      </c>
      <c r="C1539" s="14">
        <v>140</v>
      </c>
      <c r="D1539" s="5" t="s">
        <v>8221</v>
      </c>
      <c r="E1539" t="s">
        <v>8224</v>
      </c>
      <c r="F1539" t="s">
        <v>8246</v>
      </c>
      <c r="G1539">
        <v>1435958786</v>
      </c>
      <c r="H1539">
        <v>1434144386</v>
      </c>
      <c r="I1539" t="b">
        <v>0</v>
      </c>
      <c r="J1539">
        <v>3</v>
      </c>
      <c r="K1539" t="b">
        <v>0</v>
      </c>
      <c r="L1539" t="s">
        <v>8296</v>
      </c>
      <c r="M1539" s="4">
        <v>7</v>
      </c>
      <c r="N1539" s="6">
        <v>46.67</v>
      </c>
      <c r="O1539" t="s">
        <v>8338</v>
      </c>
      <c r="P1539" t="s">
        <v>8350</v>
      </c>
      <c r="Q1539" s="10">
        <v>42167.89335648148</v>
      </c>
      <c r="R1539" s="10">
        <v>42188.89335648148</v>
      </c>
      <c r="S1539" s="12">
        <f t="shared" ref="S1539:S1602" si="24">ROUND(+R1539-Q1539,0)</f>
        <v>21</v>
      </c>
    </row>
    <row r="1540" spans="1:19" x14ac:dyDescent="0.3">
      <c r="A1540">
        <v>1992</v>
      </c>
      <c r="B1540" s="14">
        <v>1500</v>
      </c>
      <c r="C1540" s="14">
        <v>2</v>
      </c>
      <c r="D1540" s="5" t="s">
        <v>8221</v>
      </c>
      <c r="E1540" t="s">
        <v>8224</v>
      </c>
      <c r="F1540" t="s">
        <v>8246</v>
      </c>
      <c r="G1540">
        <v>1424229991</v>
      </c>
      <c r="H1540">
        <v>1421637991</v>
      </c>
      <c r="I1540" t="b">
        <v>0</v>
      </c>
      <c r="J1540">
        <v>2</v>
      </c>
      <c r="K1540" t="b">
        <v>0</v>
      </c>
      <c r="L1540" t="s">
        <v>8296</v>
      </c>
      <c r="M1540" s="4">
        <v>0</v>
      </c>
      <c r="N1540" s="6">
        <v>1</v>
      </c>
      <c r="O1540" t="s">
        <v>8338</v>
      </c>
      <c r="P1540" t="s">
        <v>8350</v>
      </c>
      <c r="Q1540" s="10">
        <v>42023.143414351856</v>
      </c>
      <c r="R1540" s="10">
        <v>42053.143414351856</v>
      </c>
      <c r="S1540" s="12">
        <f t="shared" si="24"/>
        <v>30</v>
      </c>
    </row>
    <row r="1541" spans="1:19" x14ac:dyDescent="0.3">
      <c r="A1541">
        <v>1994</v>
      </c>
      <c r="B1541" s="14">
        <v>3200</v>
      </c>
      <c r="C1541" s="14">
        <v>0</v>
      </c>
      <c r="D1541" s="5" t="s">
        <v>8221</v>
      </c>
      <c r="E1541" t="s">
        <v>8224</v>
      </c>
      <c r="F1541" t="s">
        <v>8246</v>
      </c>
      <c r="G1541">
        <v>1481072942</v>
      </c>
      <c r="H1541">
        <v>1475885342</v>
      </c>
      <c r="I1541" t="b">
        <v>0</v>
      </c>
      <c r="J1541">
        <v>0</v>
      </c>
      <c r="K1541" t="b">
        <v>0</v>
      </c>
      <c r="L1541" t="s">
        <v>8296</v>
      </c>
      <c r="M1541" s="4">
        <v>0</v>
      </c>
      <c r="N1541" s="6">
        <v>0</v>
      </c>
      <c r="O1541" t="s">
        <v>8338</v>
      </c>
      <c r="P1541" t="s">
        <v>8350</v>
      </c>
      <c r="Q1541" s="10">
        <v>42651.006273148145</v>
      </c>
      <c r="R1541" s="10">
        <v>42711.047939814816</v>
      </c>
      <c r="S1541" s="12">
        <f t="shared" si="24"/>
        <v>60</v>
      </c>
    </row>
    <row r="1542" spans="1:19" x14ac:dyDescent="0.3">
      <c r="A1542">
        <v>1996</v>
      </c>
      <c r="B1542" s="14">
        <v>133800</v>
      </c>
      <c r="C1542" s="14">
        <v>0</v>
      </c>
      <c r="D1542" s="5" t="s">
        <v>8221</v>
      </c>
      <c r="E1542" t="s">
        <v>8224</v>
      </c>
      <c r="F1542" t="s">
        <v>8246</v>
      </c>
      <c r="G1542">
        <v>1405021211</v>
      </c>
      <c r="H1542">
        <v>1402429211</v>
      </c>
      <c r="I1542" t="b">
        <v>0</v>
      </c>
      <c r="J1542">
        <v>0</v>
      </c>
      <c r="K1542" t="b">
        <v>0</v>
      </c>
      <c r="L1542" t="s">
        <v>8296</v>
      </c>
      <c r="M1542" s="4">
        <v>0</v>
      </c>
      <c r="N1542" s="6">
        <v>0</v>
      </c>
      <c r="O1542" t="s">
        <v>8338</v>
      </c>
      <c r="P1542" t="s">
        <v>8350</v>
      </c>
      <c r="Q1542" s="10">
        <v>41800.819571759261</v>
      </c>
      <c r="R1542" s="10">
        <v>41830.819571759261</v>
      </c>
      <c r="S1542" s="12">
        <f t="shared" si="24"/>
        <v>30</v>
      </c>
    </row>
    <row r="1543" spans="1:19" x14ac:dyDescent="0.3">
      <c r="A1543">
        <v>1997</v>
      </c>
      <c r="B1543" s="14">
        <v>6500</v>
      </c>
      <c r="C1543" s="14">
        <v>0</v>
      </c>
      <c r="D1543" s="5" t="s">
        <v>8221</v>
      </c>
      <c r="E1543" t="s">
        <v>8224</v>
      </c>
      <c r="F1543" t="s">
        <v>8246</v>
      </c>
      <c r="G1543">
        <v>1409091612</v>
      </c>
      <c r="H1543">
        <v>1406499612</v>
      </c>
      <c r="I1543" t="b">
        <v>0</v>
      </c>
      <c r="J1543">
        <v>0</v>
      </c>
      <c r="K1543" t="b">
        <v>0</v>
      </c>
      <c r="L1543" t="s">
        <v>8296</v>
      </c>
      <c r="M1543" s="4">
        <v>0</v>
      </c>
      <c r="N1543" s="6">
        <v>0</v>
      </c>
      <c r="O1543" t="s">
        <v>8338</v>
      </c>
      <c r="P1543" t="s">
        <v>8350</v>
      </c>
      <c r="Q1543" s="10">
        <v>41847.930694444447</v>
      </c>
      <c r="R1543" s="10">
        <v>41877.930694444447</v>
      </c>
      <c r="S1543" s="12">
        <f t="shared" si="24"/>
        <v>30</v>
      </c>
    </row>
    <row r="1544" spans="1:19" x14ac:dyDescent="0.3">
      <c r="A1544">
        <v>1998</v>
      </c>
      <c r="B1544" s="14">
        <v>2500</v>
      </c>
      <c r="C1544" s="14">
        <v>655</v>
      </c>
      <c r="D1544" s="5" t="s">
        <v>8221</v>
      </c>
      <c r="E1544" t="s">
        <v>8224</v>
      </c>
      <c r="F1544" t="s">
        <v>8246</v>
      </c>
      <c r="G1544">
        <v>1406861438</v>
      </c>
      <c r="H1544">
        <v>1402973438</v>
      </c>
      <c r="I1544" t="b">
        <v>0</v>
      </c>
      <c r="J1544">
        <v>3</v>
      </c>
      <c r="K1544" t="b">
        <v>0</v>
      </c>
      <c r="L1544" t="s">
        <v>8296</v>
      </c>
      <c r="M1544" s="4">
        <v>26</v>
      </c>
      <c r="N1544" s="6">
        <v>218.33</v>
      </c>
      <c r="O1544" t="s">
        <v>8338</v>
      </c>
      <c r="P1544" t="s">
        <v>8350</v>
      </c>
      <c r="Q1544" s="10">
        <v>41807.118495370371</v>
      </c>
      <c r="R1544" s="10">
        <v>41852.118495370371</v>
      </c>
      <c r="S1544" s="12">
        <f t="shared" si="24"/>
        <v>45</v>
      </c>
    </row>
    <row r="1545" spans="1:19" x14ac:dyDescent="0.3">
      <c r="A1545">
        <v>2002</v>
      </c>
      <c r="B1545" s="14">
        <v>50000</v>
      </c>
      <c r="C1545" s="14">
        <v>108397.11</v>
      </c>
      <c r="D1545" s="5" t="s">
        <v>8219</v>
      </c>
      <c r="E1545" t="s">
        <v>8224</v>
      </c>
      <c r="F1545" t="s">
        <v>8246</v>
      </c>
      <c r="G1545">
        <v>1485191143</v>
      </c>
      <c r="H1545">
        <v>1482599143</v>
      </c>
      <c r="I1545" t="b">
        <v>1</v>
      </c>
      <c r="J1545">
        <v>1375</v>
      </c>
      <c r="K1545" t="b">
        <v>1</v>
      </c>
      <c r="L1545" t="s">
        <v>8295</v>
      </c>
      <c r="M1545" s="4">
        <v>217</v>
      </c>
      <c r="N1545" s="6">
        <v>78.83</v>
      </c>
      <c r="O1545" t="s">
        <v>8319</v>
      </c>
      <c r="P1545" t="s">
        <v>8349</v>
      </c>
      <c r="Q1545" s="10">
        <v>42728.71230324074</v>
      </c>
      <c r="R1545" s="10">
        <v>42758.71230324074</v>
      </c>
      <c r="S1545" s="12">
        <f t="shared" si="24"/>
        <v>30</v>
      </c>
    </row>
    <row r="1546" spans="1:19" x14ac:dyDescent="0.3">
      <c r="A1546">
        <v>2003</v>
      </c>
      <c r="B1546" s="14">
        <v>500</v>
      </c>
      <c r="C1546" s="14">
        <v>1560</v>
      </c>
      <c r="D1546" s="5" t="s">
        <v>8219</v>
      </c>
      <c r="E1546" t="s">
        <v>8224</v>
      </c>
      <c r="F1546" t="s">
        <v>8246</v>
      </c>
      <c r="G1546">
        <v>1278111600</v>
      </c>
      <c r="H1546">
        <v>1276830052</v>
      </c>
      <c r="I1546" t="b">
        <v>1</v>
      </c>
      <c r="J1546">
        <v>17</v>
      </c>
      <c r="K1546" t="b">
        <v>1</v>
      </c>
      <c r="L1546" t="s">
        <v>8295</v>
      </c>
      <c r="M1546" s="4">
        <v>312</v>
      </c>
      <c r="N1546" s="6">
        <v>91.76</v>
      </c>
      <c r="O1546" t="s">
        <v>8319</v>
      </c>
      <c r="P1546" t="s">
        <v>8349</v>
      </c>
      <c r="Q1546" s="10">
        <v>40347.125601851854</v>
      </c>
      <c r="R1546" s="10">
        <v>40361.958333333336</v>
      </c>
      <c r="S1546" s="12">
        <f t="shared" si="24"/>
        <v>15</v>
      </c>
    </row>
    <row r="1547" spans="1:19" x14ac:dyDescent="0.3">
      <c r="A1547">
        <v>2004</v>
      </c>
      <c r="B1547" s="14">
        <v>50000</v>
      </c>
      <c r="C1547" s="14">
        <v>117210.24000000001</v>
      </c>
      <c r="D1547" s="5" t="s">
        <v>8219</v>
      </c>
      <c r="E1547" t="s">
        <v>8224</v>
      </c>
      <c r="F1547" t="s">
        <v>8246</v>
      </c>
      <c r="G1547">
        <v>1405002663</v>
      </c>
      <c r="H1547">
        <v>1402410663</v>
      </c>
      <c r="I1547" t="b">
        <v>1</v>
      </c>
      <c r="J1547">
        <v>354</v>
      </c>
      <c r="K1547" t="b">
        <v>1</v>
      </c>
      <c r="L1547" t="s">
        <v>8295</v>
      </c>
      <c r="M1547" s="4">
        <v>234</v>
      </c>
      <c r="N1547" s="6">
        <v>331.1</v>
      </c>
      <c r="O1547" t="s">
        <v>8319</v>
      </c>
      <c r="P1547" t="s">
        <v>8349</v>
      </c>
      <c r="Q1547" s="10">
        <v>41800.604895833334</v>
      </c>
      <c r="R1547" s="10">
        <v>41830.604895833334</v>
      </c>
      <c r="S1547" s="12">
        <f t="shared" si="24"/>
        <v>30</v>
      </c>
    </row>
    <row r="1548" spans="1:19" x14ac:dyDescent="0.3">
      <c r="A1548">
        <v>2005</v>
      </c>
      <c r="B1548" s="14">
        <v>30000</v>
      </c>
      <c r="C1548" s="14">
        <v>37104.03</v>
      </c>
      <c r="D1548" s="5" t="s">
        <v>8219</v>
      </c>
      <c r="E1548" t="s">
        <v>8224</v>
      </c>
      <c r="F1548" t="s">
        <v>8246</v>
      </c>
      <c r="G1548">
        <v>1381895940</v>
      </c>
      <c r="H1548">
        <v>1379532618</v>
      </c>
      <c r="I1548" t="b">
        <v>1</v>
      </c>
      <c r="J1548">
        <v>191</v>
      </c>
      <c r="K1548" t="b">
        <v>1</v>
      </c>
      <c r="L1548" t="s">
        <v>8295</v>
      </c>
      <c r="M1548" s="4">
        <v>124</v>
      </c>
      <c r="N1548" s="6">
        <v>194.26</v>
      </c>
      <c r="O1548" t="s">
        <v>8319</v>
      </c>
      <c r="P1548" t="s">
        <v>8349</v>
      </c>
      <c r="Q1548" s="10">
        <v>41535.812708333331</v>
      </c>
      <c r="R1548" s="10">
        <v>41563.165972222225</v>
      </c>
      <c r="S1548" s="12">
        <f t="shared" si="24"/>
        <v>27</v>
      </c>
    </row>
    <row r="1549" spans="1:19" x14ac:dyDescent="0.3">
      <c r="A1549">
        <v>2006</v>
      </c>
      <c r="B1549" s="14">
        <v>50000</v>
      </c>
      <c r="C1549" s="14">
        <v>123920</v>
      </c>
      <c r="D1549" s="5" t="s">
        <v>8219</v>
      </c>
      <c r="E1549" t="s">
        <v>8224</v>
      </c>
      <c r="F1549" t="s">
        <v>8246</v>
      </c>
      <c r="G1549">
        <v>1417611645</v>
      </c>
      <c r="H1549">
        <v>1414584045</v>
      </c>
      <c r="I1549" t="b">
        <v>1</v>
      </c>
      <c r="J1549">
        <v>303</v>
      </c>
      <c r="K1549" t="b">
        <v>1</v>
      </c>
      <c r="L1549" t="s">
        <v>8295</v>
      </c>
      <c r="M1549" s="4">
        <v>248</v>
      </c>
      <c r="N1549" s="6">
        <v>408.98</v>
      </c>
      <c r="O1549" t="s">
        <v>8319</v>
      </c>
      <c r="P1549" t="s">
        <v>8349</v>
      </c>
      <c r="Q1549" s="10">
        <v>41941.500520833331</v>
      </c>
      <c r="R1549" s="10">
        <v>41976.542187500003</v>
      </c>
      <c r="S1549" s="12">
        <f t="shared" si="24"/>
        <v>35</v>
      </c>
    </row>
    <row r="1550" spans="1:19" x14ac:dyDescent="0.3">
      <c r="A1550">
        <v>2007</v>
      </c>
      <c r="B1550" s="14">
        <v>10000</v>
      </c>
      <c r="C1550" s="14">
        <v>11570.92</v>
      </c>
      <c r="D1550" s="5" t="s">
        <v>8219</v>
      </c>
      <c r="E1550" t="s">
        <v>8224</v>
      </c>
      <c r="F1550" t="s">
        <v>8246</v>
      </c>
      <c r="G1550">
        <v>1282622400</v>
      </c>
      <c r="H1550">
        <v>1276891586</v>
      </c>
      <c r="I1550" t="b">
        <v>1</v>
      </c>
      <c r="J1550">
        <v>137</v>
      </c>
      <c r="K1550" t="b">
        <v>1</v>
      </c>
      <c r="L1550" t="s">
        <v>8295</v>
      </c>
      <c r="M1550" s="4">
        <v>116</v>
      </c>
      <c r="N1550" s="6">
        <v>84.46</v>
      </c>
      <c r="O1550" t="s">
        <v>8319</v>
      </c>
      <c r="P1550" t="s">
        <v>8349</v>
      </c>
      <c r="Q1550" s="10">
        <v>40347.837800925925</v>
      </c>
      <c r="R1550" s="10">
        <v>40414.166666666664</v>
      </c>
      <c r="S1550" s="12">
        <f t="shared" si="24"/>
        <v>66</v>
      </c>
    </row>
    <row r="1551" spans="1:19" x14ac:dyDescent="0.3">
      <c r="A1551">
        <v>2008</v>
      </c>
      <c r="B1551" s="14">
        <v>1570.79</v>
      </c>
      <c r="C1551" s="14">
        <v>1839</v>
      </c>
      <c r="D1551" s="5" t="s">
        <v>8219</v>
      </c>
      <c r="E1551" t="s">
        <v>8224</v>
      </c>
      <c r="F1551" t="s">
        <v>8246</v>
      </c>
      <c r="G1551">
        <v>1316442622</v>
      </c>
      <c r="H1551">
        <v>1312641022</v>
      </c>
      <c r="I1551" t="b">
        <v>1</v>
      </c>
      <c r="J1551">
        <v>41</v>
      </c>
      <c r="K1551" t="b">
        <v>1</v>
      </c>
      <c r="L1551" t="s">
        <v>8295</v>
      </c>
      <c r="M1551" s="4">
        <v>117</v>
      </c>
      <c r="N1551" s="6">
        <v>44.85</v>
      </c>
      <c r="O1551" t="s">
        <v>8319</v>
      </c>
      <c r="P1551" t="s">
        <v>8349</v>
      </c>
      <c r="Q1551" s="10">
        <v>40761.604421296295</v>
      </c>
      <c r="R1551" s="10">
        <v>40805.604421296295</v>
      </c>
      <c r="S1551" s="12">
        <f t="shared" si="24"/>
        <v>44</v>
      </c>
    </row>
    <row r="1552" spans="1:19" x14ac:dyDescent="0.3">
      <c r="A1552">
        <v>2010</v>
      </c>
      <c r="B1552" s="14">
        <v>30000</v>
      </c>
      <c r="C1552" s="14">
        <v>96015.9</v>
      </c>
      <c r="D1552" s="5" t="s">
        <v>8219</v>
      </c>
      <c r="E1552" t="s">
        <v>8224</v>
      </c>
      <c r="F1552" t="s">
        <v>8246</v>
      </c>
      <c r="G1552">
        <v>1471564491</v>
      </c>
      <c r="H1552">
        <v>1468972491</v>
      </c>
      <c r="I1552" t="b">
        <v>1</v>
      </c>
      <c r="J1552">
        <v>1737</v>
      </c>
      <c r="K1552" t="b">
        <v>1</v>
      </c>
      <c r="L1552" t="s">
        <v>8295</v>
      </c>
      <c r="M1552" s="4">
        <v>320</v>
      </c>
      <c r="N1552" s="6">
        <v>55.28</v>
      </c>
      <c r="O1552" t="s">
        <v>8319</v>
      </c>
      <c r="P1552" t="s">
        <v>8349</v>
      </c>
      <c r="Q1552" s="10">
        <v>42570.996423611112</v>
      </c>
      <c r="R1552" s="10">
        <v>42600.996423611112</v>
      </c>
      <c r="S1552" s="12">
        <f t="shared" si="24"/>
        <v>30</v>
      </c>
    </row>
    <row r="1553" spans="1:19" x14ac:dyDescent="0.3">
      <c r="A1553">
        <v>2012</v>
      </c>
      <c r="B1553" s="14">
        <v>5000</v>
      </c>
      <c r="C1553" s="14">
        <v>11745</v>
      </c>
      <c r="D1553" s="5" t="s">
        <v>8219</v>
      </c>
      <c r="E1553" t="s">
        <v>8224</v>
      </c>
      <c r="F1553" t="s">
        <v>8246</v>
      </c>
      <c r="G1553">
        <v>1423165441</v>
      </c>
      <c r="H1553">
        <v>1420573441</v>
      </c>
      <c r="I1553" t="b">
        <v>1</v>
      </c>
      <c r="J1553">
        <v>183</v>
      </c>
      <c r="K1553" t="b">
        <v>1</v>
      </c>
      <c r="L1553" t="s">
        <v>8295</v>
      </c>
      <c r="M1553" s="4">
        <v>235</v>
      </c>
      <c r="N1553" s="6">
        <v>64.180000000000007</v>
      </c>
      <c r="O1553" t="s">
        <v>8319</v>
      </c>
      <c r="P1553" t="s">
        <v>8349</v>
      </c>
      <c r="Q1553" s="10">
        <v>42010.822233796294</v>
      </c>
      <c r="R1553" s="10">
        <v>42040.822233796294</v>
      </c>
      <c r="S1553" s="12">
        <f t="shared" si="24"/>
        <v>30</v>
      </c>
    </row>
    <row r="1554" spans="1:19" x14ac:dyDescent="0.3">
      <c r="A1554">
        <v>2013</v>
      </c>
      <c r="B1554" s="14">
        <v>160000</v>
      </c>
      <c r="C1554" s="14">
        <v>791862</v>
      </c>
      <c r="D1554" s="5" t="s">
        <v>8219</v>
      </c>
      <c r="E1554" t="s">
        <v>8224</v>
      </c>
      <c r="F1554" t="s">
        <v>8246</v>
      </c>
      <c r="G1554">
        <v>1468019014</v>
      </c>
      <c r="H1554">
        <v>1462835014</v>
      </c>
      <c r="I1554" t="b">
        <v>1</v>
      </c>
      <c r="J1554">
        <v>4562</v>
      </c>
      <c r="K1554" t="b">
        <v>1</v>
      </c>
      <c r="L1554" t="s">
        <v>8295</v>
      </c>
      <c r="M1554" s="4">
        <v>495</v>
      </c>
      <c r="N1554" s="6">
        <v>173.58</v>
      </c>
      <c r="O1554" t="s">
        <v>8319</v>
      </c>
      <c r="P1554" t="s">
        <v>8349</v>
      </c>
      <c r="Q1554" s="10">
        <v>42499.960810185185</v>
      </c>
      <c r="R1554" s="10">
        <v>42559.960810185185</v>
      </c>
      <c r="S1554" s="12">
        <f t="shared" si="24"/>
        <v>60</v>
      </c>
    </row>
    <row r="1555" spans="1:19" x14ac:dyDescent="0.3">
      <c r="A1555">
        <v>2014</v>
      </c>
      <c r="B1555" s="14">
        <v>30000</v>
      </c>
      <c r="C1555" s="14">
        <v>2344134.67</v>
      </c>
      <c r="D1555" s="5" t="s">
        <v>8219</v>
      </c>
      <c r="E1555" t="s">
        <v>8224</v>
      </c>
      <c r="F1555" t="s">
        <v>8246</v>
      </c>
      <c r="G1555">
        <v>1364184539</v>
      </c>
      <c r="H1555">
        <v>1361250539</v>
      </c>
      <c r="I1555" t="b">
        <v>1</v>
      </c>
      <c r="J1555">
        <v>26457</v>
      </c>
      <c r="K1555" t="b">
        <v>1</v>
      </c>
      <c r="L1555" t="s">
        <v>8295</v>
      </c>
      <c r="M1555" s="4">
        <v>7814</v>
      </c>
      <c r="N1555" s="6">
        <v>88.6</v>
      </c>
      <c r="O1555" t="s">
        <v>8319</v>
      </c>
      <c r="P1555" t="s">
        <v>8349</v>
      </c>
      <c r="Q1555" s="10">
        <v>41324.214571759258</v>
      </c>
      <c r="R1555" s="10">
        <v>41358.172905092593</v>
      </c>
      <c r="S1555" s="12">
        <f t="shared" si="24"/>
        <v>34</v>
      </c>
    </row>
    <row r="1556" spans="1:19" x14ac:dyDescent="0.3">
      <c r="A1556">
        <v>2015</v>
      </c>
      <c r="B1556" s="14">
        <v>7200</v>
      </c>
      <c r="C1556" s="14">
        <v>8136.01</v>
      </c>
      <c r="D1556" s="5" t="s">
        <v>8219</v>
      </c>
      <c r="E1556" t="s">
        <v>8224</v>
      </c>
      <c r="F1556" t="s">
        <v>8246</v>
      </c>
      <c r="G1556">
        <v>1315602163</v>
      </c>
      <c r="H1556">
        <v>1313010163</v>
      </c>
      <c r="I1556" t="b">
        <v>1</v>
      </c>
      <c r="J1556">
        <v>162</v>
      </c>
      <c r="K1556" t="b">
        <v>1</v>
      </c>
      <c r="L1556" t="s">
        <v>8295</v>
      </c>
      <c r="M1556" s="4">
        <v>113</v>
      </c>
      <c r="N1556" s="6">
        <v>50.22</v>
      </c>
      <c r="O1556" t="s">
        <v>8319</v>
      </c>
      <c r="P1556" t="s">
        <v>8349</v>
      </c>
      <c r="Q1556" s="10">
        <v>40765.876886574071</v>
      </c>
      <c r="R1556" s="10">
        <v>40795.876886574071</v>
      </c>
      <c r="S1556" s="12">
        <f t="shared" si="24"/>
        <v>30</v>
      </c>
    </row>
    <row r="1557" spans="1:19" x14ac:dyDescent="0.3">
      <c r="A1557">
        <v>2016</v>
      </c>
      <c r="B1557" s="14">
        <v>10000</v>
      </c>
      <c r="C1557" s="14">
        <v>92154.22</v>
      </c>
      <c r="D1557" s="5" t="s">
        <v>8219</v>
      </c>
      <c r="E1557" t="s">
        <v>8224</v>
      </c>
      <c r="F1557" t="s">
        <v>8246</v>
      </c>
      <c r="G1557">
        <v>1362863299</v>
      </c>
      <c r="H1557">
        <v>1360271299</v>
      </c>
      <c r="I1557" t="b">
        <v>1</v>
      </c>
      <c r="J1557">
        <v>479</v>
      </c>
      <c r="K1557" t="b">
        <v>1</v>
      </c>
      <c r="L1557" t="s">
        <v>8295</v>
      </c>
      <c r="M1557" s="4">
        <v>922</v>
      </c>
      <c r="N1557" s="6">
        <v>192.39</v>
      </c>
      <c r="O1557" t="s">
        <v>8319</v>
      </c>
      <c r="P1557" t="s">
        <v>8349</v>
      </c>
      <c r="Q1557" s="10">
        <v>41312.88077546296</v>
      </c>
      <c r="R1557" s="10">
        <v>41342.88077546296</v>
      </c>
      <c r="S1557" s="12">
        <f t="shared" si="24"/>
        <v>30</v>
      </c>
    </row>
    <row r="1558" spans="1:19" x14ac:dyDescent="0.3">
      <c r="A1558">
        <v>2017</v>
      </c>
      <c r="B1558" s="14">
        <v>25000</v>
      </c>
      <c r="C1558" s="14">
        <v>31275.599999999999</v>
      </c>
      <c r="D1558" s="5" t="s">
        <v>8219</v>
      </c>
      <c r="E1558" t="s">
        <v>8224</v>
      </c>
      <c r="F1558" t="s">
        <v>8246</v>
      </c>
      <c r="G1558">
        <v>1332561600</v>
      </c>
      <c r="H1558">
        <v>1329873755</v>
      </c>
      <c r="I1558" t="b">
        <v>1</v>
      </c>
      <c r="J1558">
        <v>426</v>
      </c>
      <c r="K1558" t="b">
        <v>1</v>
      </c>
      <c r="L1558" t="s">
        <v>8295</v>
      </c>
      <c r="M1558" s="4">
        <v>125</v>
      </c>
      <c r="N1558" s="6">
        <v>73.42</v>
      </c>
      <c r="O1558" t="s">
        <v>8319</v>
      </c>
      <c r="P1558" t="s">
        <v>8349</v>
      </c>
      <c r="Q1558" s="10">
        <v>40961.057349537034</v>
      </c>
      <c r="R1558" s="10">
        <v>40992.166666666664</v>
      </c>
      <c r="S1558" s="12">
        <f t="shared" si="24"/>
        <v>31</v>
      </c>
    </row>
    <row r="1559" spans="1:19" x14ac:dyDescent="0.3">
      <c r="A1559">
        <v>2019</v>
      </c>
      <c r="B1559" s="14">
        <v>40000</v>
      </c>
      <c r="C1559" s="14">
        <v>193963.9</v>
      </c>
      <c r="D1559" s="5" t="s">
        <v>8219</v>
      </c>
      <c r="E1559" t="s">
        <v>8224</v>
      </c>
      <c r="F1559" t="s">
        <v>8246</v>
      </c>
      <c r="G1559">
        <v>1474563621</v>
      </c>
      <c r="H1559">
        <v>1471971621</v>
      </c>
      <c r="I1559" t="b">
        <v>1</v>
      </c>
      <c r="J1559">
        <v>1780</v>
      </c>
      <c r="K1559" t="b">
        <v>1</v>
      </c>
      <c r="L1559" t="s">
        <v>8295</v>
      </c>
      <c r="M1559" s="4">
        <v>485</v>
      </c>
      <c r="N1559" s="6">
        <v>108.97</v>
      </c>
      <c r="O1559" t="s">
        <v>8319</v>
      </c>
      <c r="P1559" t="s">
        <v>8349</v>
      </c>
      <c r="Q1559" s="10">
        <v>42605.70857638889</v>
      </c>
      <c r="R1559" s="10">
        <v>42635.70857638889</v>
      </c>
      <c r="S1559" s="12">
        <f t="shared" si="24"/>
        <v>30</v>
      </c>
    </row>
    <row r="1560" spans="1:19" x14ac:dyDescent="0.3">
      <c r="A1560">
        <v>2020</v>
      </c>
      <c r="B1560" s="14">
        <v>1500</v>
      </c>
      <c r="C1560" s="14">
        <v>2885</v>
      </c>
      <c r="D1560" s="5" t="s">
        <v>8219</v>
      </c>
      <c r="E1560" t="s">
        <v>8224</v>
      </c>
      <c r="F1560" t="s">
        <v>8246</v>
      </c>
      <c r="G1560">
        <v>1400108640</v>
      </c>
      <c r="H1560">
        <v>1396923624</v>
      </c>
      <c r="I1560" t="b">
        <v>1</v>
      </c>
      <c r="J1560">
        <v>122</v>
      </c>
      <c r="K1560" t="b">
        <v>1</v>
      </c>
      <c r="L1560" t="s">
        <v>8295</v>
      </c>
      <c r="M1560" s="4">
        <v>192</v>
      </c>
      <c r="N1560" s="6">
        <v>23.65</v>
      </c>
      <c r="O1560" t="s">
        <v>8319</v>
      </c>
      <c r="P1560" t="s">
        <v>8349</v>
      </c>
      <c r="Q1560" s="10">
        <v>41737.097499999996</v>
      </c>
      <c r="R1560" s="10">
        <v>41773.961111111108</v>
      </c>
      <c r="S1560" s="12">
        <f t="shared" si="24"/>
        <v>37</v>
      </c>
    </row>
    <row r="1561" spans="1:19" x14ac:dyDescent="0.3">
      <c r="A1561">
        <v>2021</v>
      </c>
      <c r="B1561" s="14">
        <v>5000</v>
      </c>
      <c r="C1561" s="14">
        <v>14055</v>
      </c>
      <c r="D1561" s="5" t="s">
        <v>8219</v>
      </c>
      <c r="E1561" t="s">
        <v>8224</v>
      </c>
      <c r="F1561" t="s">
        <v>8246</v>
      </c>
      <c r="G1561">
        <v>1411522897</v>
      </c>
      <c r="H1561">
        <v>1407634897</v>
      </c>
      <c r="I1561" t="b">
        <v>1</v>
      </c>
      <c r="J1561">
        <v>95</v>
      </c>
      <c r="K1561" t="b">
        <v>1</v>
      </c>
      <c r="L1561" t="s">
        <v>8295</v>
      </c>
      <c r="M1561" s="4">
        <v>281</v>
      </c>
      <c r="N1561" s="6">
        <v>147.94999999999999</v>
      </c>
      <c r="O1561" t="s">
        <v>8319</v>
      </c>
      <c r="P1561" t="s">
        <v>8349</v>
      </c>
      <c r="Q1561" s="10">
        <v>41861.070567129631</v>
      </c>
      <c r="R1561" s="10">
        <v>41906.070567129631</v>
      </c>
      <c r="S1561" s="12">
        <f t="shared" si="24"/>
        <v>45</v>
      </c>
    </row>
    <row r="1562" spans="1:19" x14ac:dyDescent="0.3">
      <c r="A1562">
        <v>2022</v>
      </c>
      <c r="B1562" s="14">
        <v>100000</v>
      </c>
      <c r="C1562" s="14">
        <v>125137</v>
      </c>
      <c r="D1562" s="5" t="s">
        <v>8219</v>
      </c>
      <c r="E1562" t="s">
        <v>8224</v>
      </c>
      <c r="F1562" t="s">
        <v>8246</v>
      </c>
      <c r="G1562">
        <v>1465652372</v>
      </c>
      <c r="H1562">
        <v>1463060372</v>
      </c>
      <c r="I1562" t="b">
        <v>1</v>
      </c>
      <c r="J1562">
        <v>325</v>
      </c>
      <c r="K1562" t="b">
        <v>1</v>
      </c>
      <c r="L1562" t="s">
        <v>8295</v>
      </c>
      <c r="M1562" s="4">
        <v>125</v>
      </c>
      <c r="N1562" s="6">
        <v>385.04</v>
      </c>
      <c r="O1562" t="s">
        <v>8319</v>
      </c>
      <c r="P1562" t="s">
        <v>8349</v>
      </c>
      <c r="Q1562" s="10">
        <v>42502.569120370375</v>
      </c>
      <c r="R1562" s="10">
        <v>42532.569120370375</v>
      </c>
      <c r="S1562" s="12">
        <f t="shared" si="24"/>
        <v>30</v>
      </c>
    </row>
    <row r="1563" spans="1:19" x14ac:dyDescent="0.3">
      <c r="A1563">
        <v>2023</v>
      </c>
      <c r="B1563" s="14">
        <v>100000</v>
      </c>
      <c r="C1563" s="14">
        <v>161459</v>
      </c>
      <c r="D1563" s="5" t="s">
        <v>8219</v>
      </c>
      <c r="E1563" t="s">
        <v>8224</v>
      </c>
      <c r="F1563" t="s">
        <v>8246</v>
      </c>
      <c r="G1563">
        <v>1434017153</v>
      </c>
      <c r="H1563">
        <v>1431425153</v>
      </c>
      <c r="I1563" t="b">
        <v>1</v>
      </c>
      <c r="J1563">
        <v>353</v>
      </c>
      <c r="K1563" t="b">
        <v>1</v>
      </c>
      <c r="L1563" t="s">
        <v>8295</v>
      </c>
      <c r="M1563" s="4">
        <v>161</v>
      </c>
      <c r="N1563" s="6">
        <v>457.39</v>
      </c>
      <c r="O1563" t="s">
        <v>8319</v>
      </c>
      <c r="P1563" t="s">
        <v>8349</v>
      </c>
      <c r="Q1563" s="10">
        <v>42136.420752314814</v>
      </c>
      <c r="R1563" s="10">
        <v>42166.420752314814</v>
      </c>
      <c r="S1563" s="12">
        <f t="shared" si="24"/>
        <v>30</v>
      </c>
    </row>
    <row r="1564" spans="1:19" x14ac:dyDescent="0.3">
      <c r="A1564">
        <v>2024</v>
      </c>
      <c r="B1564" s="14">
        <v>4000</v>
      </c>
      <c r="C1564" s="14">
        <v>23414</v>
      </c>
      <c r="D1564" s="5" t="s">
        <v>8219</v>
      </c>
      <c r="E1564" t="s">
        <v>8224</v>
      </c>
      <c r="F1564" t="s">
        <v>8246</v>
      </c>
      <c r="G1564">
        <v>1344826800</v>
      </c>
      <c r="H1564">
        <v>1341875544</v>
      </c>
      <c r="I1564" t="b">
        <v>1</v>
      </c>
      <c r="J1564">
        <v>105</v>
      </c>
      <c r="K1564" t="b">
        <v>1</v>
      </c>
      <c r="L1564" t="s">
        <v>8295</v>
      </c>
      <c r="M1564" s="4">
        <v>585</v>
      </c>
      <c r="N1564" s="6">
        <v>222.99</v>
      </c>
      <c r="O1564" t="s">
        <v>8319</v>
      </c>
      <c r="P1564" t="s">
        <v>8349</v>
      </c>
      <c r="Q1564" s="10">
        <v>41099.966944444444</v>
      </c>
      <c r="R1564" s="10">
        <v>41134.125</v>
      </c>
      <c r="S1564" s="12">
        <f t="shared" si="24"/>
        <v>34</v>
      </c>
    </row>
    <row r="1565" spans="1:19" x14ac:dyDescent="0.3">
      <c r="A1565">
        <v>2026</v>
      </c>
      <c r="B1565" s="14">
        <v>25000</v>
      </c>
      <c r="C1565" s="14">
        <v>33370.769999999997</v>
      </c>
      <c r="D1565" s="5" t="s">
        <v>8219</v>
      </c>
      <c r="E1565" t="s">
        <v>8224</v>
      </c>
      <c r="F1565" t="s">
        <v>8246</v>
      </c>
      <c r="G1565">
        <v>1398052740</v>
      </c>
      <c r="H1565">
        <v>1394127585</v>
      </c>
      <c r="I1565" t="b">
        <v>1</v>
      </c>
      <c r="J1565">
        <v>454</v>
      </c>
      <c r="K1565" t="b">
        <v>1</v>
      </c>
      <c r="L1565" t="s">
        <v>8295</v>
      </c>
      <c r="M1565" s="4">
        <v>133</v>
      </c>
      <c r="N1565" s="6">
        <v>73.5</v>
      </c>
      <c r="O1565" t="s">
        <v>8319</v>
      </c>
      <c r="P1565" t="s">
        <v>8349</v>
      </c>
      <c r="Q1565" s="10">
        <v>41704.735937500001</v>
      </c>
      <c r="R1565" s="10">
        <v>41750.165972222225</v>
      </c>
      <c r="S1565" s="12">
        <f t="shared" si="24"/>
        <v>45</v>
      </c>
    </row>
    <row r="1566" spans="1:19" x14ac:dyDescent="0.3">
      <c r="A1566">
        <v>2027</v>
      </c>
      <c r="B1566" s="14">
        <v>100000</v>
      </c>
      <c r="C1566" s="14">
        <v>120249</v>
      </c>
      <c r="D1566" s="5" t="s">
        <v>8219</v>
      </c>
      <c r="E1566" t="s">
        <v>8224</v>
      </c>
      <c r="F1566" t="s">
        <v>8246</v>
      </c>
      <c r="G1566">
        <v>1427740319</v>
      </c>
      <c r="H1566">
        <v>1423855919</v>
      </c>
      <c r="I1566" t="b">
        <v>1</v>
      </c>
      <c r="J1566">
        <v>539</v>
      </c>
      <c r="K1566" t="b">
        <v>1</v>
      </c>
      <c r="L1566" t="s">
        <v>8295</v>
      </c>
      <c r="M1566" s="4">
        <v>120</v>
      </c>
      <c r="N1566" s="6">
        <v>223.1</v>
      </c>
      <c r="O1566" t="s">
        <v>8319</v>
      </c>
      <c r="P1566" t="s">
        <v>8349</v>
      </c>
      <c r="Q1566" s="10">
        <v>42048.813877314817</v>
      </c>
      <c r="R1566" s="10">
        <v>42093.772210648152</v>
      </c>
      <c r="S1566" s="12">
        <f t="shared" si="24"/>
        <v>45</v>
      </c>
    </row>
    <row r="1567" spans="1:19" x14ac:dyDescent="0.3">
      <c r="A1567">
        <v>2028</v>
      </c>
      <c r="B1567" s="14">
        <v>3000</v>
      </c>
      <c r="C1567" s="14">
        <v>3785</v>
      </c>
      <c r="D1567" s="5" t="s">
        <v>8219</v>
      </c>
      <c r="E1567" t="s">
        <v>8224</v>
      </c>
      <c r="F1567" t="s">
        <v>8246</v>
      </c>
      <c r="G1567">
        <v>1268690100</v>
      </c>
      <c r="H1567">
        <v>1265493806</v>
      </c>
      <c r="I1567" t="b">
        <v>1</v>
      </c>
      <c r="J1567">
        <v>79</v>
      </c>
      <c r="K1567" t="b">
        <v>1</v>
      </c>
      <c r="L1567" t="s">
        <v>8295</v>
      </c>
      <c r="M1567" s="4">
        <v>126</v>
      </c>
      <c r="N1567" s="6">
        <v>47.91</v>
      </c>
      <c r="O1567" t="s">
        <v>8319</v>
      </c>
      <c r="P1567" t="s">
        <v>8349</v>
      </c>
      <c r="Q1567" s="10">
        <v>40215.919050925928</v>
      </c>
      <c r="R1567" s="10">
        <v>40252.913194444445</v>
      </c>
      <c r="S1567" s="12">
        <f t="shared" si="24"/>
        <v>37</v>
      </c>
    </row>
    <row r="1568" spans="1:19" x14ac:dyDescent="0.3">
      <c r="A1568">
        <v>2029</v>
      </c>
      <c r="B1568" s="14">
        <v>2500</v>
      </c>
      <c r="C1568" s="14">
        <v>9030</v>
      </c>
      <c r="D1568" s="5" t="s">
        <v>8219</v>
      </c>
      <c r="E1568" t="s">
        <v>8224</v>
      </c>
      <c r="F1568" t="s">
        <v>8246</v>
      </c>
      <c r="G1568">
        <v>1409099481</v>
      </c>
      <c r="H1568">
        <v>1406507481</v>
      </c>
      <c r="I1568" t="b">
        <v>1</v>
      </c>
      <c r="J1568">
        <v>94</v>
      </c>
      <c r="K1568" t="b">
        <v>1</v>
      </c>
      <c r="L1568" t="s">
        <v>8295</v>
      </c>
      <c r="M1568" s="4">
        <v>361</v>
      </c>
      <c r="N1568" s="6">
        <v>96.06</v>
      </c>
      <c r="O1568" t="s">
        <v>8319</v>
      </c>
      <c r="P1568" t="s">
        <v>8349</v>
      </c>
      <c r="Q1568" s="10">
        <v>41848.021770833337</v>
      </c>
      <c r="R1568" s="10">
        <v>41878.021770833337</v>
      </c>
      <c r="S1568" s="12">
        <f t="shared" si="24"/>
        <v>30</v>
      </c>
    </row>
    <row r="1569" spans="1:19" x14ac:dyDescent="0.3">
      <c r="A1569">
        <v>2032</v>
      </c>
      <c r="B1569" s="14">
        <v>25000</v>
      </c>
      <c r="C1569" s="14">
        <v>76047</v>
      </c>
      <c r="D1569" s="5" t="s">
        <v>8219</v>
      </c>
      <c r="E1569" t="s">
        <v>8224</v>
      </c>
      <c r="F1569" t="s">
        <v>8246</v>
      </c>
      <c r="G1569">
        <v>1481778000</v>
      </c>
      <c r="H1569">
        <v>1479216874</v>
      </c>
      <c r="I1569" t="b">
        <v>1</v>
      </c>
      <c r="J1569">
        <v>531</v>
      </c>
      <c r="K1569" t="b">
        <v>1</v>
      </c>
      <c r="L1569" t="s">
        <v>8295</v>
      </c>
      <c r="M1569" s="4">
        <v>304</v>
      </c>
      <c r="N1569" s="6">
        <v>143.21</v>
      </c>
      <c r="O1569" t="s">
        <v>8319</v>
      </c>
      <c r="P1569" t="s">
        <v>8349</v>
      </c>
      <c r="Q1569" s="10">
        <v>42689.565671296295</v>
      </c>
      <c r="R1569" s="10">
        <v>42719.208333333328</v>
      </c>
      <c r="S1569" s="12">
        <f t="shared" si="24"/>
        <v>30</v>
      </c>
    </row>
    <row r="1570" spans="1:19" x14ac:dyDescent="0.3">
      <c r="A1570">
        <v>2033</v>
      </c>
      <c r="B1570" s="14">
        <v>25000</v>
      </c>
      <c r="C1570" s="14">
        <v>44669</v>
      </c>
      <c r="D1570" s="5" t="s">
        <v>8219</v>
      </c>
      <c r="E1570" t="s">
        <v>8224</v>
      </c>
      <c r="F1570" t="s">
        <v>8246</v>
      </c>
      <c r="G1570">
        <v>1398477518</v>
      </c>
      <c r="H1570">
        <v>1395885518</v>
      </c>
      <c r="I1570" t="b">
        <v>1</v>
      </c>
      <c r="J1570">
        <v>158</v>
      </c>
      <c r="K1570" t="b">
        <v>1</v>
      </c>
      <c r="L1570" t="s">
        <v>8295</v>
      </c>
      <c r="M1570" s="4">
        <v>179</v>
      </c>
      <c r="N1570" s="6">
        <v>282.72000000000003</v>
      </c>
      <c r="O1570" t="s">
        <v>8319</v>
      </c>
      <c r="P1570" t="s">
        <v>8349</v>
      </c>
      <c r="Q1570" s="10">
        <v>41725.082384259258</v>
      </c>
      <c r="R1570" s="10">
        <v>41755.082384259258</v>
      </c>
      <c r="S1570" s="12">
        <f t="shared" si="24"/>
        <v>30</v>
      </c>
    </row>
    <row r="1571" spans="1:19" x14ac:dyDescent="0.3">
      <c r="A1571">
        <v>2034</v>
      </c>
      <c r="B1571" s="14">
        <v>78000</v>
      </c>
      <c r="C1571" s="14">
        <v>301719.59000000003</v>
      </c>
      <c r="D1571" s="5" t="s">
        <v>8219</v>
      </c>
      <c r="E1571" t="s">
        <v>8224</v>
      </c>
      <c r="F1571" t="s">
        <v>8246</v>
      </c>
      <c r="G1571">
        <v>1430981880</v>
      </c>
      <c r="H1571">
        <v>1426216033</v>
      </c>
      <c r="I1571" t="b">
        <v>1</v>
      </c>
      <c r="J1571">
        <v>508</v>
      </c>
      <c r="K1571" t="b">
        <v>1</v>
      </c>
      <c r="L1571" t="s">
        <v>8295</v>
      </c>
      <c r="M1571" s="4">
        <v>387</v>
      </c>
      <c r="N1571" s="6">
        <v>593.94000000000005</v>
      </c>
      <c r="O1571" t="s">
        <v>8319</v>
      </c>
      <c r="P1571" t="s">
        <v>8349</v>
      </c>
      <c r="Q1571" s="10">
        <v>42076.130011574074</v>
      </c>
      <c r="R1571" s="10">
        <v>42131.290277777778</v>
      </c>
      <c r="S1571" s="12">
        <f t="shared" si="24"/>
        <v>55</v>
      </c>
    </row>
    <row r="1572" spans="1:19" x14ac:dyDescent="0.3">
      <c r="A1572">
        <v>2035</v>
      </c>
      <c r="B1572" s="14">
        <v>80000</v>
      </c>
      <c r="C1572" s="14">
        <v>168829.14</v>
      </c>
      <c r="D1572" s="5" t="s">
        <v>8219</v>
      </c>
      <c r="E1572" t="s">
        <v>8224</v>
      </c>
      <c r="F1572" t="s">
        <v>8246</v>
      </c>
      <c r="G1572">
        <v>1450486800</v>
      </c>
      <c r="H1572">
        <v>1446562807</v>
      </c>
      <c r="I1572" t="b">
        <v>1</v>
      </c>
      <c r="J1572">
        <v>644</v>
      </c>
      <c r="K1572" t="b">
        <v>1</v>
      </c>
      <c r="L1572" t="s">
        <v>8295</v>
      </c>
      <c r="M1572" s="4">
        <v>211</v>
      </c>
      <c r="N1572" s="6">
        <v>262.16000000000003</v>
      </c>
      <c r="O1572" t="s">
        <v>8319</v>
      </c>
      <c r="P1572" t="s">
        <v>8349</v>
      </c>
      <c r="Q1572" s="10">
        <v>42311.625081018516</v>
      </c>
      <c r="R1572" s="10">
        <v>42357.041666666672</v>
      </c>
      <c r="S1572" s="12">
        <f t="shared" si="24"/>
        <v>45</v>
      </c>
    </row>
    <row r="1573" spans="1:19" x14ac:dyDescent="0.3">
      <c r="A1573">
        <v>2036</v>
      </c>
      <c r="B1573" s="14">
        <v>30000</v>
      </c>
      <c r="C1573" s="14">
        <v>39500.5</v>
      </c>
      <c r="D1573" s="5" t="s">
        <v>8219</v>
      </c>
      <c r="E1573" t="s">
        <v>8224</v>
      </c>
      <c r="F1573" t="s">
        <v>8246</v>
      </c>
      <c r="G1573">
        <v>1399668319</v>
      </c>
      <c r="H1573">
        <v>1397076319</v>
      </c>
      <c r="I1573" t="b">
        <v>1</v>
      </c>
      <c r="J1573">
        <v>848</v>
      </c>
      <c r="K1573" t="b">
        <v>1</v>
      </c>
      <c r="L1573" t="s">
        <v>8295</v>
      </c>
      <c r="M1573" s="4">
        <v>132</v>
      </c>
      <c r="N1573" s="6">
        <v>46.58</v>
      </c>
      <c r="O1573" t="s">
        <v>8319</v>
      </c>
      <c r="P1573" t="s">
        <v>8349</v>
      </c>
      <c r="Q1573" s="10">
        <v>41738.864803240744</v>
      </c>
      <c r="R1573" s="10">
        <v>41768.864803240744</v>
      </c>
      <c r="S1573" s="12">
        <f t="shared" si="24"/>
        <v>30</v>
      </c>
    </row>
    <row r="1574" spans="1:19" x14ac:dyDescent="0.3">
      <c r="A1574">
        <v>2037</v>
      </c>
      <c r="B1574" s="14">
        <v>10000</v>
      </c>
      <c r="C1574" s="14">
        <v>30047.64</v>
      </c>
      <c r="D1574" s="5" t="s">
        <v>8219</v>
      </c>
      <c r="E1574" t="s">
        <v>8224</v>
      </c>
      <c r="F1574" t="s">
        <v>8246</v>
      </c>
      <c r="G1574">
        <v>1388383353</v>
      </c>
      <c r="H1574">
        <v>1383195753</v>
      </c>
      <c r="I1574" t="b">
        <v>1</v>
      </c>
      <c r="J1574">
        <v>429</v>
      </c>
      <c r="K1574" t="b">
        <v>1</v>
      </c>
      <c r="L1574" t="s">
        <v>8295</v>
      </c>
      <c r="M1574" s="4">
        <v>300</v>
      </c>
      <c r="N1574" s="6">
        <v>70.040000000000006</v>
      </c>
      <c r="O1574" t="s">
        <v>8319</v>
      </c>
      <c r="P1574" t="s">
        <v>8349</v>
      </c>
      <c r="Q1574" s="10">
        <v>41578.210104166668</v>
      </c>
      <c r="R1574" s="10">
        <v>41638.251770833333</v>
      </c>
      <c r="S1574" s="12">
        <f t="shared" si="24"/>
        <v>60</v>
      </c>
    </row>
    <row r="1575" spans="1:19" x14ac:dyDescent="0.3">
      <c r="A1575">
        <v>2039</v>
      </c>
      <c r="B1575" s="14">
        <v>125000</v>
      </c>
      <c r="C1575" s="14">
        <v>170271</v>
      </c>
      <c r="D1575" s="5" t="s">
        <v>8219</v>
      </c>
      <c r="E1575" t="s">
        <v>8224</v>
      </c>
      <c r="F1575" t="s">
        <v>8246</v>
      </c>
      <c r="G1575">
        <v>1480568340</v>
      </c>
      <c r="H1575">
        <v>1477996325</v>
      </c>
      <c r="I1575" t="b">
        <v>1</v>
      </c>
      <c r="J1575">
        <v>379</v>
      </c>
      <c r="K1575" t="b">
        <v>1</v>
      </c>
      <c r="L1575" t="s">
        <v>8295</v>
      </c>
      <c r="M1575" s="4">
        <v>136</v>
      </c>
      <c r="N1575" s="6">
        <v>449.26</v>
      </c>
      <c r="O1575" t="s">
        <v>8319</v>
      </c>
      <c r="P1575" t="s">
        <v>8349</v>
      </c>
      <c r="Q1575" s="10">
        <v>42675.438946759255</v>
      </c>
      <c r="R1575" s="10">
        <v>42705.207638888889</v>
      </c>
      <c r="S1575" s="12">
        <f t="shared" si="24"/>
        <v>30</v>
      </c>
    </row>
    <row r="1576" spans="1:19" x14ac:dyDescent="0.3">
      <c r="A1576">
        <v>2040</v>
      </c>
      <c r="B1576" s="14">
        <v>3000</v>
      </c>
      <c r="C1576" s="14">
        <v>7445.14</v>
      </c>
      <c r="D1576" s="5" t="s">
        <v>8219</v>
      </c>
      <c r="E1576" t="s">
        <v>8224</v>
      </c>
      <c r="F1576" t="s">
        <v>8246</v>
      </c>
      <c r="G1576">
        <v>1384557303</v>
      </c>
      <c r="H1576">
        <v>1383257703</v>
      </c>
      <c r="I1576" t="b">
        <v>1</v>
      </c>
      <c r="J1576">
        <v>271</v>
      </c>
      <c r="K1576" t="b">
        <v>1</v>
      </c>
      <c r="L1576" t="s">
        <v>8295</v>
      </c>
      <c r="M1576" s="4">
        <v>248</v>
      </c>
      <c r="N1576" s="6">
        <v>27.47</v>
      </c>
      <c r="O1576" t="s">
        <v>8319</v>
      </c>
      <c r="P1576" t="s">
        <v>8349</v>
      </c>
      <c r="Q1576" s="10">
        <v>41578.927118055559</v>
      </c>
      <c r="R1576" s="10">
        <v>41593.968784722223</v>
      </c>
      <c r="S1576" s="12">
        <f t="shared" si="24"/>
        <v>15</v>
      </c>
    </row>
    <row r="1577" spans="1:19" x14ac:dyDescent="0.3">
      <c r="A1577">
        <v>2041</v>
      </c>
      <c r="B1577" s="14">
        <v>9500</v>
      </c>
      <c r="C1577" s="14">
        <v>17277</v>
      </c>
      <c r="D1577" s="5" t="s">
        <v>8219</v>
      </c>
      <c r="E1577" t="s">
        <v>8224</v>
      </c>
      <c r="F1577" t="s">
        <v>8246</v>
      </c>
      <c r="G1577">
        <v>1478785027</v>
      </c>
      <c r="H1577">
        <v>1476189427</v>
      </c>
      <c r="I1577" t="b">
        <v>0</v>
      </c>
      <c r="J1577">
        <v>120</v>
      </c>
      <c r="K1577" t="b">
        <v>1</v>
      </c>
      <c r="L1577" t="s">
        <v>8295</v>
      </c>
      <c r="M1577" s="4">
        <v>182</v>
      </c>
      <c r="N1577" s="6">
        <v>143.97999999999999</v>
      </c>
      <c r="O1577" t="s">
        <v>8319</v>
      </c>
      <c r="P1577" t="s">
        <v>8349</v>
      </c>
      <c r="Q1577" s="10">
        <v>42654.525775462964</v>
      </c>
      <c r="R1577" s="10">
        <v>42684.567442129628</v>
      </c>
      <c r="S1577" s="12">
        <f t="shared" si="24"/>
        <v>30</v>
      </c>
    </row>
    <row r="1578" spans="1:19" x14ac:dyDescent="0.3">
      <c r="A1578">
        <v>2042</v>
      </c>
      <c r="B1578" s="14">
        <v>10000</v>
      </c>
      <c r="C1578" s="14">
        <v>12353</v>
      </c>
      <c r="D1578" s="5" t="s">
        <v>8219</v>
      </c>
      <c r="E1578" t="s">
        <v>8224</v>
      </c>
      <c r="F1578" t="s">
        <v>8246</v>
      </c>
      <c r="G1578">
        <v>1453481974</v>
      </c>
      <c r="H1578">
        <v>1448297974</v>
      </c>
      <c r="I1578" t="b">
        <v>0</v>
      </c>
      <c r="J1578">
        <v>140</v>
      </c>
      <c r="K1578" t="b">
        <v>1</v>
      </c>
      <c r="L1578" t="s">
        <v>8295</v>
      </c>
      <c r="M1578" s="4">
        <v>124</v>
      </c>
      <c r="N1578" s="6">
        <v>88.24</v>
      </c>
      <c r="O1578" t="s">
        <v>8319</v>
      </c>
      <c r="P1578" t="s">
        <v>8349</v>
      </c>
      <c r="Q1578" s="10">
        <v>42331.708032407405</v>
      </c>
      <c r="R1578" s="10">
        <v>42391.708032407405</v>
      </c>
      <c r="S1578" s="12">
        <f t="shared" si="24"/>
        <v>60</v>
      </c>
    </row>
    <row r="1579" spans="1:19" x14ac:dyDescent="0.3">
      <c r="A1579">
        <v>2043</v>
      </c>
      <c r="B1579" s="14">
        <v>1385</v>
      </c>
      <c r="C1579" s="14">
        <v>7011</v>
      </c>
      <c r="D1579" s="5" t="s">
        <v>8219</v>
      </c>
      <c r="E1579" t="s">
        <v>8224</v>
      </c>
      <c r="F1579" t="s">
        <v>8246</v>
      </c>
      <c r="G1579">
        <v>1481432340</v>
      </c>
      <c r="H1579">
        <v>1476764077</v>
      </c>
      <c r="I1579" t="b">
        <v>0</v>
      </c>
      <c r="J1579">
        <v>193</v>
      </c>
      <c r="K1579" t="b">
        <v>1</v>
      </c>
      <c r="L1579" t="s">
        <v>8295</v>
      </c>
      <c r="M1579" s="4">
        <v>506</v>
      </c>
      <c r="N1579" s="6">
        <v>36.33</v>
      </c>
      <c r="O1579" t="s">
        <v>8319</v>
      </c>
      <c r="P1579" t="s">
        <v>8349</v>
      </c>
      <c r="Q1579" s="10">
        <v>42661.176817129628</v>
      </c>
      <c r="R1579" s="10">
        <v>42715.207638888889</v>
      </c>
      <c r="S1579" s="12">
        <f t="shared" si="24"/>
        <v>54</v>
      </c>
    </row>
    <row r="1580" spans="1:19" x14ac:dyDescent="0.3">
      <c r="A1580">
        <v>2044</v>
      </c>
      <c r="B1580" s="14">
        <v>15000</v>
      </c>
      <c r="C1580" s="14">
        <v>16232</v>
      </c>
      <c r="D1580" s="5" t="s">
        <v>8219</v>
      </c>
      <c r="E1580" t="s">
        <v>8224</v>
      </c>
      <c r="F1580" t="s">
        <v>8246</v>
      </c>
      <c r="G1580">
        <v>1434212714</v>
      </c>
      <c r="H1580">
        <v>1431620714</v>
      </c>
      <c r="I1580" t="b">
        <v>0</v>
      </c>
      <c r="J1580">
        <v>180</v>
      </c>
      <c r="K1580" t="b">
        <v>1</v>
      </c>
      <c r="L1580" t="s">
        <v>8295</v>
      </c>
      <c r="M1580" s="4">
        <v>108</v>
      </c>
      <c r="N1580" s="6">
        <v>90.18</v>
      </c>
      <c r="O1580" t="s">
        <v>8319</v>
      </c>
      <c r="P1580" t="s">
        <v>8349</v>
      </c>
      <c r="Q1580" s="10">
        <v>42138.684189814812</v>
      </c>
      <c r="R1580" s="10">
        <v>42168.684189814812</v>
      </c>
      <c r="S1580" s="12">
        <f t="shared" si="24"/>
        <v>30</v>
      </c>
    </row>
    <row r="1581" spans="1:19" x14ac:dyDescent="0.3">
      <c r="A1581">
        <v>2045</v>
      </c>
      <c r="B1581" s="14">
        <v>4900</v>
      </c>
      <c r="C1581" s="14">
        <v>40140.01</v>
      </c>
      <c r="D1581" s="5" t="s">
        <v>8219</v>
      </c>
      <c r="E1581" t="s">
        <v>8224</v>
      </c>
      <c r="F1581" t="s">
        <v>8246</v>
      </c>
      <c r="G1581">
        <v>1341799647</v>
      </c>
      <c r="H1581">
        <v>1339207647</v>
      </c>
      <c r="I1581" t="b">
        <v>0</v>
      </c>
      <c r="J1581">
        <v>263</v>
      </c>
      <c r="K1581" t="b">
        <v>1</v>
      </c>
      <c r="L1581" t="s">
        <v>8295</v>
      </c>
      <c r="M1581" s="4">
        <v>819</v>
      </c>
      <c r="N1581" s="6">
        <v>152.62</v>
      </c>
      <c r="O1581" t="s">
        <v>8319</v>
      </c>
      <c r="P1581" t="s">
        <v>8349</v>
      </c>
      <c r="Q1581" s="10">
        <v>41069.088506944441</v>
      </c>
      <c r="R1581" s="10">
        <v>41099.088506944441</v>
      </c>
      <c r="S1581" s="12">
        <f t="shared" si="24"/>
        <v>30</v>
      </c>
    </row>
    <row r="1582" spans="1:19" x14ac:dyDescent="0.3">
      <c r="A1582">
        <v>2046</v>
      </c>
      <c r="B1582" s="14">
        <v>10000</v>
      </c>
      <c r="C1582" s="14">
        <v>12110</v>
      </c>
      <c r="D1582" s="5" t="s">
        <v>8219</v>
      </c>
      <c r="E1582" t="s">
        <v>8224</v>
      </c>
      <c r="F1582" t="s">
        <v>8246</v>
      </c>
      <c r="G1582">
        <v>1369282044</v>
      </c>
      <c r="H1582">
        <v>1366690044</v>
      </c>
      <c r="I1582" t="b">
        <v>0</v>
      </c>
      <c r="J1582">
        <v>217</v>
      </c>
      <c r="K1582" t="b">
        <v>1</v>
      </c>
      <c r="L1582" t="s">
        <v>8295</v>
      </c>
      <c r="M1582" s="4">
        <v>121</v>
      </c>
      <c r="N1582" s="6">
        <v>55.81</v>
      </c>
      <c r="O1582" t="s">
        <v>8319</v>
      </c>
      <c r="P1582" t="s">
        <v>8349</v>
      </c>
      <c r="Q1582" s="10">
        <v>41387.171805555554</v>
      </c>
      <c r="R1582" s="10">
        <v>41417.171805555554</v>
      </c>
      <c r="S1582" s="12">
        <f t="shared" si="24"/>
        <v>30</v>
      </c>
    </row>
    <row r="1583" spans="1:19" x14ac:dyDescent="0.3">
      <c r="A1583">
        <v>2048</v>
      </c>
      <c r="B1583" s="14">
        <v>85000</v>
      </c>
      <c r="C1583" s="14">
        <v>126082.45</v>
      </c>
      <c r="D1583" s="5" t="s">
        <v>8219</v>
      </c>
      <c r="E1583" t="s">
        <v>8224</v>
      </c>
      <c r="F1583" t="s">
        <v>8246</v>
      </c>
      <c r="G1583">
        <v>1369323491</v>
      </c>
      <c r="H1583">
        <v>1366731491</v>
      </c>
      <c r="I1583" t="b">
        <v>0</v>
      </c>
      <c r="J1583">
        <v>1373</v>
      </c>
      <c r="K1583" t="b">
        <v>1</v>
      </c>
      <c r="L1583" t="s">
        <v>8295</v>
      </c>
      <c r="M1583" s="4">
        <v>148</v>
      </c>
      <c r="N1583" s="6">
        <v>91.83</v>
      </c>
      <c r="O1583" t="s">
        <v>8319</v>
      </c>
      <c r="P1583" t="s">
        <v>8349</v>
      </c>
      <c r="Q1583" s="10">
        <v>41387.651516203703</v>
      </c>
      <c r="R1583" s="10">
        <v>41417.651516203703</v>
      </c>
      <c r="S1583" s="12">
        <f t="shared" si="24"/>
        <v>30</v>
      </c>
    </row>
    <row r="1584" spans="1:19" x14ac:dyDescent="0.3">
      <c r="A1584">
        <v>2050</v>
      </c>
      <c r="B1584" s="14">
        <v>10000</v>
      </c>
      <c r="C1584" s="14">
        <v>47327</v>
      </c>
      <c r="D1584" s="5" t="s">
        <v>8219</v>
      </c>
      <c r="E1584" t="s">
        <v>8224</v>
      </c>
      <c r="F1584" t="s">
        <v>8246</v>
      </c>
      <c r="G1584">
        <v>1433036578</v>
      </c>
      <c r="H1584">
        <v>1429580578</v>
      </c>
      <c r="I1584" t="b">
        <v>0</v>
      </c>
      <c r="J1584">
        <v>170</v>
      </c>
      <c r="K1584" t="b">
        <v>1</v>
      </c>
      <c r="L1584" t="s">
        <v>8295</v>
      </c>
      <c r="M1584" s="4">
        <v>473</v>
      </c>
      <c r="N1584" s="6">
        <v>278.39</v>
      </c>
      <c r="O1584" t="s">
        <v>8319</v>
      </c>
      <c r="P1584" t="s">
        <v>8349</v>
      </c>
      <c r="Q1584" s="10">
        <v>42115.071504629625</v>
      </c>
      <c r="R1584" s="10">
        <v>42155.071504629625</v>
      </c>
      <c r="S1584" s="12">
        <f t="shared" si="24"/>
        <v>40</v>
      </c>
    </row>
    <row r="1585" spans="1:19" x14ac:dyDescent="0.3">
      <c r="A1585">
        <v>2051</v>
      </c>
      <c r="B1585" s="14">
        <v>8000</v>
      </c>
      <c r="C1585" s="14">
        <v>10429</v>
      </c>
      <c r="D1585" s="5" t="s">
        <v>8219</v>
      </c>
      <c r="E1585" t="s">
        <v>8224</v>
      </c>
      <c r="F1585" t="s">
        <v>8246</v>
      </c>
      <c r="G1585">
        <v>1388017937</v>
      </c>
      <c r="H1585">
        <v>1385425937</v>
      </c>
      <c r="I1585" t="b">
        <v>0</v>
      </c>
      <c r="J1585">
        <v>242</v>
      </c>
      <c r="K1585" t="b">
        <v>1</v>
      </c>
      <c r="L1585" t="s">
        <v>8295</v>
      </c>
      <c r="M1585" s="4">
        <v>130</v>
      </c>
      <c r="N1585" s="6">
        <v>43.1</v>
      </c>
      <c r="O1585" t="s">
        <v>8319</v>
      </c>
      <c r="P1585" t="s">
        <v>8349</v>
      </c>
      <c r="Q1585" s="10">
        <v>41604.022418981483</v>
      </c>
      <c r="R1585" s="10">
        <v>41634.022418981483</v>
      </c>
      <c r="S1585" s="12">
        <f t="shared" si="24"/>
        <v>30</v>
      </c>
    </row>
    <row r="1586" spans="1:19" x14ac:dyDescent="0.3">
      <c r="A1586">
        <v>2052</v>
      </c>
      <c r="B1586" s="14">
        <v>50000</v>
      </c>
      <c r="C1586" s="14">
        <v>176524</v>
      </c>
      <c r="D1586" s="5" t="s">
        <v>8219</v>
      </c>
      <c r="E1586" t="s">
        <v>8224</v>
      </c>
      <c r="F1586" t="s">
        <v>8246</v>
      </c>
      <c r="G1586">
        <v>1455933653</v>
      </c>
      <c r="H1586">
        <v>1452045653</v>
      </c>
      <c r="I1586" t="b">
        <v>0</v>
      </c>
      <c r="J1586">
        <v>541</v>
      </c>
      <c r="K1586" t="b">
        <v>1</v>
      </c>
      <c r="L1586" t="s">
        <v>8295</v>
      </c>
      <c r="M1586" s="4">
        <v>353</v>
      </c>
      <c r="N1586" s="6">
        <v>326.29000000000002</v>
      </c>
      <c r="O1586" t="s">
        <v>8319</v>
      </c>
      <c r="P1586" t="s">
        <v>8349</v>
      </c>
      <c r="Q1586" s="10">
        <v>42375.08394675926</v>
      </c>
      <c r="R1586" s="10">
        <v>42420.08394675926</v>
      </c>
      <c r="S1586" s="12">
        <f t="shared" si="24"/>
        <v>45</v>
      </c>
    </row>
    <row r="1587" spans="1:19" x14ac:dyDescent="0.3">
      <c r="A1587">
        <v>2053</v>
      </c>
      <c r="B1587" s="14">
        <v>5000</v>
      </c>
      <c r="C1587" s="14">
        <v>5051</v>
      </c>
      <c r="D1587" s="5" t="s">
        <v>8219</v>
      </c>
      <c r="E1587" t="s">
        <v>8224</v>
      </c>
      <c r="F1587" t="s">
        <v>8246</v>
      </c>
      <c r="G1587">
        <v>1448466551</v>
      </c>
      <c r="H1587">
        <v>1445870951</v>
      </c>
      <c r="I1587" t="b">
        <v>0</v>
      </c>
      <c r="J1587">
        <v>121</v>
      </c>
      <c r="K1587" t="b">
        <v>1</v>
      </c>
      <c r="L1587" t="s">
        <v>8295</v>
      </c>
      <c r="M1587" s="4">
        <v>101</v>
      </c>
      <c r="N1587" s="6">
        <v>41.74</v>
      </c>
      <c r="O1587" t="s">
        <v>8319</v>
      </c>
      <c r="P1587" t="s">
        <v>8349</v>
      </c>
      <c r="Q1587" s="10">
        <v>42303.617488425924</v>
      </c>
      <c r="R1587" s="10">
        <v>42333.659155092595</v>
      </c>
      <c r="S1587" s="12">
        <f t="shared" si="24"/>
        <v>30</v>
      </c>
    </row>
    <row r="1588" spans="1:19" x14ac:dyDescent="0.3">
      <c r="A1588">
        <v>2055</v>
      </c>
      <c r="B1588" s="14">
        <v>6000</v>
      </c>
      <c r="C1588" s="14">
        <v>10045</v>
      </c>
      <c r="D1588" s="5" t="s">
        <v>8219</v>
      </c>
      <c r="E1588" t="s">
        <v>8224</v>
      </c>
      <c r="F1588" t="s">
        <v>8246</v>
      </c>
      <c r="G1588">
        <v>1417579200</v>
      </c>
      <c r="H1588">
        <v>1415031043</v>
      </c>
      <c r="I1588" t="b">
        <v>0</v>
      </c>
      <c r="J1588">
        <v>101</v>
      </c>
      <c r="K1588" t="b">
        <v>1</v>
      </c>
      <c r="L1588" t="s">
        <v>8295</v>
      </c>
      <c r="M1588" s="4">
        <v>167</v>
      </c>
      <c r="N1588" s="6">
        <v>99.46</v>
      </c>
      <c r="O1588" t="s">
        <v>8319</v>
      </c>
      <c r="P1588" t="s">
        <v>8349</v>
      </c>
      <c r="Q1588" s="10">
        <v>41946.674108796295</v>
      </c>
      <c r="R1588" s="10">
        <v>41976.166666666672</v>
      </c>
      <c r="S1588" s="12">
        <f t="shared" si="24"/>
        <v>29</v>
      </c>
    </row>
    <row r="1589" spans="1:19" x14ac:dyDescent="0.3">
      <c r="A1589">
        <v>2056</v>
      </c>
      <c r="B1589" s="14">
        <v>50000</v>
      </c>
      <c r="C1589" s="14">
        <v>76726</v>
      </c>
      <c r="D1589" s="5" t="s">
        <v>8219</v>
      </c>
      <c r="E1589" t="s">
        <v>8224</v>
      </c>
      <c r="F1589" t="s">
        <v>8246</v>
      </c>
      <c r="G1589">
        <v>1366222542</v>
      </c>
      <c r="H1589">
        <v>1363630542</v>
      </c>
      <c r="I1589" t="b">
        <v>0</v>
      </c>
      <c r="J1589">
        <v>554</v>
      </c>
      <c r="K1589" t="b">
        <v>1</v>
      </c>
      <c r="L1589" t="s">
        <v>8295</v>
      </c>
      <c r="M1589" s="4">
        <v>153</v>
      </c>
      <c r="N1589" s="6">
        <v>138.49</v>
      </c>
      <c r="O1589" t="s">
        <v>8319</v>
      </c>
      <c r="P1589" t="s">
        <v>8349</v>
      </c>
      <c r="Q1589" s="10">
        <v>41351.76090277778</v>
      </c>
      <c r="R1589" s="10">
        <v>41381.76090277778</v>
      </c>
      <c r="S1589" s="12">
        <f t="shared" si="24"/>
        <v>30</v>
      </c>
    </row>
    <row r="1590" spans="1:19" x14ac:dyDescent="0.3">
      <c r="A1590">
        <v>2059</v>
      </c>
      <c r="B1590" s="14">
        <v>30000</v>
      </c>
      <c r="C1590" s="14">
        <v>43037</v>
      </c>
      <c r="D1590" s="5" t="s">
        <v>8219</v>
      </c>
      <c r="E1590" t="s">
        <v>8224</v>
      </c>
      <c r="F1590" t="s">
        <v>8246</v>
      </c>
      <c r="G1590">
        <v>1454277540</v>
      </c>
      <c r="H1590">
        <v>1450880854</v>
      </c>
      <c r="I1590" t="b">
        <v>0</v>
      </c>
      <c r="J1590">
        <v>375</v>
      </c>
      <c r="K1590" t="b">
        <v>1</v>
      </c>
      <c r="L1590" t="s">
        <v>8295</v>
      </c>
      <c r="M1590" s="4">
        <v>143</v>
      </c>
      <c r="N1590" s="6">
        <v>114.77</v>
      </c>
      <c r="O1590" t="s">
        <v>8319</v>
      </c>
      <c r="P1590" t="s">
        <v>8349</v>
      </c>
      <c r="Q1590" s="10">
        <v>42361.602476851855</v>
      </c>
      <c r="R1590" s="10">
        <v>42400.915972222225</v>
      </c>
      <c r="S1590" s="12">
        <f t="shared" si="24"/>
        <v>39</v>
      </c>
    </row>
    <row r="1591" spans="1:19" x14ac:dyDescent="0.3">
      <c r="A1591">
        <v>2060</v>
      </c>
      <c r="B1591" s="14">
        <v>25000</v>
      </c>
      <c r="C1591" s="14">
        <v>49100</v>
      </c>
      <c r="D1591" s="5" t="s">
        <v>8219</v>
      </c>
      <c r="E1591" t="s">
        <v>8224</v>
      </c>
      <c r="F1591" t="s">
        <v>8246</v>
      </c>
      <c r="G1591">
        <v>1406129150</v>
      </c>
      <c r="H1591">
        <v>1400945150</v>
      </c>
      <c r="I1591" t="b">
        <v>0</v>
      </c>
      <c r="J1591">
        <v>1364</v>
      </c>
      <c r="K1591" t="b">
        <v>1</v>
      </c>
      <c r="L1591" t="s">
        <v>8295</v>
      </c>
      <c r="M1591" s="4">
        <v>196</v>
      </c>
      <c r="N1591" s="6">
        <v>36</v>
      </c>
      <c r="O1591" t="s">
        <v>8319</v>
      </c>
      <c r="P1591" t="s">
        <v>8349</v>
      </c>
      <c r="Q1591" s="10">
        <v>41783.642939814818</v>
      </c>
      <c r="R1591" s="10">
        <v>41843.642939814818</v>
      </c>
      <c r="S1591" s="12">
        <f t="shared" si="24"/>
        <v>60</v>
      </c>
    </row>
    <row r="1592" spans="1:19" x14ac:dyDescent="0.3">
      <c r="A1592">
        <v>2061</v>
      </c>
      <c r="B1592" s="14">
        <v>5000</v>
      </c>
      <c r="C1592" s="14">
        <v>5396</v>
      </c>
      <c r="D1592" s="5" t="s">
        <v>8219</v>
      </c>
      <c r="E1592" t="s">
        <v>8224</v>
      </c>
      <c r="F1592" t="s">
        <v>8246</v>
      </c>
      <c r="G1592">
        <v>1483208454</v>
      </c>
      <c r="H1592">
        <v>1480616454</v>
      </c>
      <c r="I1592" t="b">
        <v>0</v>
      </c>
      <c r="J1592">
        <v>35</v>
      </c>
      <c r="K1592" t="b">
        <v>1</v>
      </c>
      <c r="L1592" t="s">
        <v>8295</v>
      </c>
      <c r="M1592" s="4">
        <v>108</v>
      </c>
      <c r="N1592" s="6">
        <v>154.16999999999999</v>
      </c>
      <c r="O1592" t="s">
        <v>8319</v>
      </c>
      <c r="P1592" t="s">
        <v>8349</v>
      </c>
      <c r="Q1592" s="10">
        <v>42705.764513888891</v>
      </c>
      <c r="R1592" s="10">
        <v>42735.764513888891</v>
      </c>
      <c r="S1592" s="12">
        <f t="shared" si="24"/>
        <v>30</v>
      </c>
    </row>
    <row r="1593" spans="1:19" x14ac:dyDescent="0.3">
      <c r="A1593">
        <v>2064</v>
      </c>
      <c r="B1593" s="14">
        <v>261962</v>
      </c>
      <c r="C1593" s="14">
        <v>500784.27</v>
      </c>
      <c r="D1593" s="5" t="s">
        <v>8219</v>
      </c>
      <c r="E1593" t="s">
        <v>8224</v>
      </c>
      <c r="F1593" t="s">
        <v>8246</v>
      </c>
      <c r="G1593">
        <v>1370001600</v>
      </c>
      <c r="H1593">
        <v>1366879523</v>
      </c>
      <c r="I1593" t="b">
        <v>0</v>
      </c>
      <c r="J1593">
        <v>5812</v>
      </c>
      <c r="K1593" t="b">
        <v>1</v>
      </c>
      <c r="L1593" t="s">
        <v>8295</v>
      </c>
      <c r="M1593" s="4">
        <v>191</v>
      </c>
      <c r="N1593" s="6">
        <v>86.16</v>
      </c>
      <c r="O1593" t="s">
        <v>8319</v>
      </c>
      <c r="P1593" t="s">
        <v>8349</v>
      </c>
      <c r="Q1593" s="10">
        <v>41389.364849537036</v>
      </c>
      <c r="R1593" s="10">
        <v>41425.5</v>
      </c>
      <c r="S1593" s="12">
        <f t="shared" si="24"/>
        <v>36</v>
      </c>
    </row>
    <row r="1594" spans="1:19" x14ac:dyDescent="0.3">
      <c r="A1594">
        <v>2066</v>
      </c>
      <c r="B1594" s="14">
        <v>2000</v>
      </c>
      <c r="C1594" s="14">
        <v>4372</v>
      </c>
      <c r="D1594" s="5" t="s">
        <v>8219</v>
      </c>
      <c r="E1594" t="s">
        <v>8224</v>
      </c>
      <c r="F1594" t="s">
        <v>8246</v>
      </c>
      <c r="G1594">
        <v>1408818683</v>
      </c>
      <c r="H1594">
        <v>1406226683</v>
      </c>
      <c r="I1594" t="b">
        <v>0</v>
      </c>
      <c r="J1594">
        <v>65</v>
      </c>
      <c r="K1594" t="b">
        <v>1</v>
      </c>
      <c r="L1594" t="s">
        <v>8295</v>
      </c>
      <c r="M1594" s="4">
        <v>219</v>
      </c>
      <c r="N1594" s="6">
        <v>67.260000000000005</v>
      </c>
      <c r="O1594" t="s">
        <v>8319</v>
      </c>
      <c r="P1594" t="s">
        <v>8349</v>
      </c>
      <c r="Q1594" s="10">
        <v>41844.771793981483</v>
      </c>
      <c r="R1594" s="10">
        <v>41874.771793981483</v>
      </c>
      <c r="S1594" s="12">
        <f t="shared" si="24"/>
        <v>30</v>
      </c>
    </row>
    <row r="1595" spans="1:19" x14ac:dyDescent="0.3">
      <c r="A1595">
        <v>2068</v>
      </c>
      <c r="B1595" s="14">
        <v>25000</v>
      </c>
      <c r="C1595" s="14">
        <v>26305.97</v>
      </c>
      <c r="D1595" s="5" t="s">
        <v>8219</v>
      </c>
      <c r="E1595" t="s">
        <v>8224</v>
      </c>
      <c r="F1595" t="s">
        <v>8246</v>
      </c>
      <c r="G1595">
        <v>1476994315</v>
      </c>
      <c r="H1595">
        <v>1474402315</v>
      </c>
      <c r="I1595" t="b">
        <v>0</v>
      </c>
      <c r="J1595">
        <v>76</v>
      </c>
      <c r="K1595" t="b">
        <v>1</v>
      </c>
      <c r="L1595" t="s">
        <v>8295</v>
      </c>
      <c r="M1595" s="4">
        <v>105</v>
      </c>
      <c r="N1595" s="6">
        <v>346.13</v>
      </c>
      <c r="O1595" t="s">
        <v>8319</v>
      </c>
      <c r="P1595" t="s">
        <v>8349</v>
      </c>
      <c r="Q1595" s="10">
        <v>42633.841608796298</v>
      </c>
      <c r="R1595" s="10">
        <v>42663.841608796298</v>
      </c>
      <c r="S1595" s="12">
        <f t="shared" si="24"/>
        <v>30</v>
      </c>
    </row>
    <row r="1596" spans="1:19" x14ac:dyDescent="0.3">
      <c r="A1596">
        <v>2069</v>
      </c>
      <c r="B1596" s="14">
        <v>50000</v>
      </c>
      <c r="C1596" s="14">
        <v>64203.33</v>
      </c>
      <c r="D1596" s="5" t="s">
        <v>8219</v>
      </c>
      <c r="E1596" t="s">
        <v>8224</v>
      </c>
      <c r="F1596" t="s">
        <v>8246</v>
      </c>
      <c r="G1596">
        <v>1451776791</v>
      </c>
      <c r="H1596">
        <v>1449098391</v>
      </c>
      <c r="I1596" t="b">
        <v>0</v>
      </c>
      <c r="J1596">
        <v>263</v>
      </c>
      <c r="K1596" t="b">
        <v>1</v>
      </c>
      <c r="L1596" t="s">
        <v>8295</v>
      </c>
      <c r="M1596" s="4">
        <v>128</v>
      </c>
      <c r="N1596" s="6">
        <v>244.12</v>
      </c>
      <c r="O1596" t="s">
        <v>8319</v>
      </c>
      <c r="P1596" t="s">
        <v>8349</v>
      </c>
      <c r="Q1596" s="10">
        <v>42340.972118055557</v>
      </c>
      <c r="R1596" s="10">
        <v>42371.972118055557</v>
      </c>
      <c r="S1596" s="12">
        <f t="shared" si="24"/>
        <v>31</v>
      </c>
    </row>
    <row r="1597" spans="1:19" x14ac:dyDescent="0.3">
      <c r="A1597">
        <v>2071</v>
      </c>
      <c r="B1597" s="14">
        <v>20000</v>
      </c>
      <c r="C1597" s="14">
        <v>56146</v>
      </c>
      <c r="D1597" s="5" t="s">
        <v>8219</v>
      </c>
      <c r="E1597" t="s">
        <v>8224</v>
      </c>
      <c r="F1597" t="s">
        <v>8246</v>
      </c>
      <c r="G1597">
        <v>1475390484</v>
      </c>
      <c r="H1597">
        <v>1471502484</v>
      </c>
      <c r="I1597" t="b">
        <v>0</v>
      </c>
      <c r="J1597">
        <v>278</v>
      </c>
      <c r="K1597" t="b">
        <v>1</v>
      </c>
      <c r="L1597" t="s">
        <v>8295</v>
      </c>
      <c r="M1597" s="4">
        <v>281</v>
      </c>
      <c r="N1597" s="6">
        <v>201.96</v>
      </c>
      <c r="O1597" t="s">
        <v>8319</v>
      </c>
      <c r="P1597" t="s">
        <v>8349</v>
      </c>
      <c r="Q1597" s="10">
        <v>42600.278749999998</v>
      </c>
      <c r="R1597" s="10">
        <v>42645.278749999998</v>
      </c>
      <c r="S1597" s="12">
        <f t="shared" si="24"/>
        <v>45</v>
      </c>
    </row>
    <row r="1598" spans="1:19" x14ac:dyDescent="0.3">
      <c r="A1598">
        <v>2072</v>
      </c>
      <c r="B1598" s="14">
        <v>71500</v>
      </c>
      <c r="C1598" s="14">
        <v>79173</v>
      </c>
      <c r="D1598" s="5" t="s">
        <v>8219</v>
      </c>
      <c r="E1598" t="s">
        <v>8224</v>
      </c>
      <c r="F1598" t="s">
        <v>8246</v>
      </c>
      <c r="G1598">
        <v>1462629432</v>
      </c>
      <c r="H1598">
        <v>1460037432</v>
      </c>
      <c r="I1598" t="b">
        <v>0</v>
      </c>
      <c r="J1598">
        <v>350</v>
      </c>
      <c r="K1598" t="b">
        <v>1</v>
      </c>
      <c r="L1598" t="s">
        <v>8295</v>
      </c>
      <c r="M1598" s="4">
        <v>111</v>
      </c>
      <c r="N1598" s="6">
        <v>226.21</v>
      </c>
      <c r="O1598" t="s">
        <v>8319</v>
      </c>
      <c r="P1598" t="s">
        <v>8349</v>
      </c>
      <c r="Q1598" s="10">
        <v>42467.581388888888</v>
      </c>
      <c r="R1598" s="10">
        <v>42497.581388888888</v>
      </c>
      <c r="S1598" s="12">
        <f t="shared" si="24"/>
        <v>30</v>
      </c>
    </row>
    <row r="1599" spans="1:19" x14ac:dyDescent="0.3">
      <c r="A1599">
        <v>2073</v>
      </c>
      <c r="B1599" s="14">
        <v>100000</v>
      </c>
      <c r="C1599" s="14">
        <v>152604.29999999999</v>
      </c>
      <c r="D1599" s="5" t="s">
        <v>8219</v>
      </c>
      <c r="E1599" t="s">
        <v>8224</v>
      </c>
      <c r="F1599" t="s">
        <v>8246</v>
      </c>
      <c r="G1599">
        <v>1431100918</v>
      </c>
      <c r="H1599">
        <v>1427212918</v>
      </c>
      <c r="I1599" t="b">
        <v>0</v>
      </c>
      <c r="J1599">
        <v>470</v>
      </c>
      <c r="K1599" t="b">
        <v>1</v>
      </c>
      <c r="L1599" t="s">
        <v>8295</v>
      </c>
      <c r="M1599" s="4">
        <v>153</v>
      </c>
      <c r="N1599" s="6">
        <v>324.69</v>
      </c>
      <c r="O1599" t="s">
        <v>8319</v>
      </c>
      <c r="P1599" t="s">
        <v>8349</v>
      </c>
      <c r="Q1599" s="10">
        <v>42087.668032407411</v>
      </c>
      <c r="R1599" s="10">
        <v>42132.668032407411</v>
      </c>
      <c r="S1599" s="12">
        <f t="shared" si="24"/>
        <v>45</v>
      </c>
    </row>
    <row r="1600" spans="1:19" x14ac:dyDescent="0.3">
      <c r="A1600">
        <v>2074</v>
      </c>
      <c r="B1600" s="14">
        <v>600</v>
      </c>
      <c r="C1600" s="14">
        <v>615</v>
      </c>
      <c r="D1600" s="5" t="s">
        <v>8219</v>
      </c>
      <c r="E1600" t="s">
        <v>8224</v>
      </c>
      <c r="F1600" t="s">
        <v>8246</v>
      </c>
      <c r="G1600">
        <v>1462564182</v>
      </c>
      <c r="H1600">
        <v>1459972182</v>
      </c>
      <c r="I1600" t="b">
        <v>0</v>
      </c>
      <c r="J1600">
        <v>3</v>
      </c>
      <c r="K1600" t="b">
        <v>1</v>
      </c>
      <c r="L1600" t="s">
        <v>8295</v>
      </c>
      <c r="M1600" s="4">
        <v>103</v>
      </c>
      <c r="N1600" s="6">
        <v>205</v>
      </c>
      <c r="O1600" t="s">
        <v>8319</v>
      </c>
      <c r="P1600" t="s">
        <v>8349</v>
      </c>
      <c r="Q1600" s="10">
        <v>42466.826180555552</v>
      </c>
      <c r="R1600" s="10">
        <v>42496.826180555552</v>
      </c>
      <c r="S1600" s="12">
        <f t="shared" si="24"/>
        <v>30</v>
      </c>
    </row>
    <row r="1601" spans="1:19" x14ac:dyDescent="0.3">
      <c r="A1601">
        <v>2075</v>
      </c>
      <c r="B1601" s="14">
        <v>9999</v>
      </c>
      <c r="C1601" s="14">
        <v>167820.6</v>
      </c>
      <c r="D1601" s="5" t="s">
        <v>8219</v>
      </c>
      <c r="E1601" t="s">
        <v>8224</v>
      </c>
      <c r="F1601" t="s">
        <v>8246</v>
      </c>
      <c r="G1601">
        <v>1374769288</v>
      </c>
      <c r="H1601">
        <v>1372177288</v>
      </c>
      <c r="I1601" t="b">
        <v>0</v>
      </c>
      <c r="J1601">
        <v>8200</v>
      </c>
      <c r="K1601" t="b">
        <v>1</v>
      </c>
      <c r="L1601" t="s">
        <v>8295</v>
      </c>
      <c r="M1601" s="4">
        <v>1678</v>
      </c>
      <c r="N1601" s="6">
        <v>20.47</v>
      </c>
      <c r="O1601" t="s">
        <v>8319</v>
      </c>
      <c r="P1601" t="s">
        <v>8349</v>
      </c>
      <c r="Q1601" s="10">
        <v>41450.681574074071</v>
      </c>
      <c r="R1601" s="10">
        <v>41480.681574074071</v>
      </c>
      <c r="S1601" s="12">
        <f t="shared" si="24"/>
        <v>30</v>
      </c>
    </row>
    <row r="1602" spans="1:19" x14ac:dyDescent="0.3">
      <c r="A1602">
        <v>2077</v>
      </c>
      <c r="B1602" s="14">
        <v>50000</v>
      </c>
      <c r="C1602" s="14">
        <v>57754</v>
      </c>
      <c r="D1602" s="5" t="s">
        <v>8219</v>
      </c>
      <c r="E1602" t="s">
        <v>8224</v>
      </c>
      <c r="F1602" t="s">
        <v>8246</v>
      </c>
      <c r="G1602">
        <v>1433538000</v>
      </c>
      <c r="H1602">
        <v>1428541276</v>
      </c>
      <c r="I1602" t="b">
        <v>0</v>
      </c>
      <c r="J1602">
        <v>188</v>
      </c>
      <c r="K1602" t="b">
        <v>1</v>
      </c>
      <c r="L1602" t="s">
        <v>8295</v>
      </c>
      <c r="M1602" s="4">
        <v>116</v>
      </c>
      <c r="N1602" s="6">
        <v>307.2</v>
      </c>
      <c r="O1602" t="s">
        <v>8319</v>
      </c>
      <c r="P1602" t="s">
        <v>8349</v>
      </c>
      <c r="Q1602" s="10">
        <v>42103.042546296296</v>
      </c>
      <c r="R1602" s="10">
        <v>42160.875</v>
      </c>
      <c r="S1602" s="12">
        <f t="shared" si="24"/>
        <v>58</v>
      </c>
    </row>
    <row r="1603" spans="1:19" x14ac:dyDescent="0.3">
      <c r="A1603">
        <v>2080</v>
      </c>
      <c r="B1603" s="14">
        <v>1000</v>
      </c>
      <c r="C1603" s="14">
        <v>5078</v>
      </c>
      <c r="D1603" s="5" t="s">
        <v>8219</v>
      </c>
      <c r="E1603" t="s">
        <v>8224</v>
      </c>
      <c r="F1603" t="s">
        <v>8246</v>
      </c>
      <c r="G1603">
        <v>1447286300</v>
      </c>
      <c r="H1603">
        <v>1444690700</v>
      </c>
      <c r="I1603" t="b">
        <v>0</v>
      </c>
      <c r="J1603">
        <v>50</v>
      </c>
      <c r="K1603" t="b">
        <v>1</v>
      </c>
      <c r="L1603" t="s">
        <v>8295</v>
      </c>
      <c r="M1603" s="4">
        <v>508</v>
      </c>
      <c r="N1603" s="6">
        <v>101.56</v>
      </c>
      <c r="O1603" t="s">
        <v>8319</v>
      </c>
      <c r="P1603" t="s">
        <v>8349</v>
      </c>
      <c r="Q1603" s="10">
        <v>42289.957175925927</v>
      </c>
      <c r="R1603" s="10">
        <v>42319.998842592591</v>
      </c>
      <c r="S1603" s="12">
        <f t="shared" ref="S1603:S1666" si="25">ROUND(+R1603-Q1603,0)</f>
        <v>30</v>
      </c>
    </row>
    <row r="1604" spans="1:19" x14ac:dyDescent="0.3">
      <c r="A1604">
        <v>2081</v>
      </c>
      <c r="B1604" s="14">
        <v>3500</v>
      </c>
      <c r="C1604" s="14">
        <v>4010</v>
      </c>
      <c r="D1604" s="5" t="s">
        <v>8219</v>
      </c>
      <c r="E1604" t="s">
        <v>8224</v>
      </c>
      <c r="F1604" t="s">
        <v>8246</v>
      </c>
      <c r="G1604">
        <v>1337144340</v>
      </c>
      <c r="H1604">
        <v>1333597555</v>
      </c>
      <c r="I1604" t="b">
        <v>0</v>
      </c>
      <c r="J1604">
        <v>55</v>
      </c>
      <c r="K1604" t="b">
        <v>1</v>
      </c>
      <c r="L1604" t="s">
        <v>8279</v>
      </c>
      <c r="M1604" s="4">
        <v>115</v>
      </c>
      <c r="N1604" s="6">
        <v>72.91</v>
      </c>
      <c r="O1604" t="s">
        <v>8325</v>
      </c>
      <c r="P1604" t="s">
        <v>8329</v>
      </c>
      <c r="Q1604" s="10">
        <v>41004.156886574077</v>
      </c>
      <c r="R1604" s="10">
        <v>41045.207638888889</v>
      </c>
      <c r="S1604" s="12">
        <f t="shared" si="25"/>
        <v>41</v>
      </c>
    </row>
    <row r="1605" spans="1:19" x14ac:dyDescent="0.3">
      <c r="A1605">
        <v>2082</v>
      </c>
      <c r="B1605" s="14">
        <v>1500</v>
      </c>
      <c r="C1605" s="14">
        <v>1661</v>
      </c>
      <c r="D1605" s="5" t="s">
        <v>8219</v>
      </c>
      <c r="E1605" t="s">
        <v>8224</v>
      </c>
      <c r="F1605" t="s">
        <v>8246</v>
      </c>
      <c r="G1605">
        <v>1322106796</v>
      </c>
      <c r="H1605">
        <v>1316919196</v>
      </c>
      <c r="I1605" t="b">
        <v>0</v>
      </c>
      <c r="J1605">
        <v>38</v>
      </c>
      <c r="K1605" t="b">
        <v>1</v>
      </c>
      <c r="L1605" t="s">
        <v>8279</v>
      </c>
      <c r="M1605" s="4">
        <v>111</v>
      </c>
      <c r="N1605" s="6">
        <v>43.71</v>
      </c>
      <c r="O1605" t="s">
        <v>8325</v>
      </c>
      <c r="P1605" t="s">
        <v>8329</v>
      </c>
      <c r="Q1605" s="10">
        <v>40811.120324074072</v>
      </c>
      <c r="R1605" s="10">
        <v>40871.161990740737</v>
      </c>
      <c r="S1605" s="12">
        <f t="shared" si="25"/>
        <v>60</v>
      </c>
    </row>
    <row r="1606" spans="1:19" x14ac:dyDescent="0.3">
      <c r="A1606">
        <v>2083</v>
      </c>
      <c r="B1606" s="14">
        <v>750</v>
      </c>
      <c r="C1606" s="14">
        <v>850</v>
      </c>
      <c r="D1606" s="5" t="s">
        <v>8219</v>
      </c>
      <c r="E1606" t="s">
        <v>8224</v>
      </c>
      <c r="F1606" t="s">
        <v>8246</v>
      </c>
      <c r="G1606">
        <v>1338830395</v>
      </c>
      <c r="H1606">
        <v>1336238395</v>
      </c>
      <c r="I1606" t="b">
        <v>0</v>
      </c>
      <c r="J1606">
        <v>25</v>
      </c>
      <c r="K1606" t="b">
        <v>1</v>
      </c>
      <c r="L1606" t="s">
        <v>8279</v>
      </c>
      <c r="M1606" s="4">
        <v>113</v>
      </c>
      <c r="N1606" s="6">
        <v>34</v>
      </c>
      <c r="O1606" t="s">
        <v>8325</v>
      </c>
      <c r="P1606" t="s">
        <v>8329</v>
      </c>
      <c r="Q1606" s="10">
        <v>41034.72216435185</v>
      </c>
      <c r="R1606" s="10">
        <v>41064.72216435185</v>
      </c>
      <c r="S1606" s="12">
        <f t="shared" si="25"/>
        <v>30</v>
      </c>
    </row>
    <row r="1607" spans="1:19" x14ac:dyDescent="0.3">
      <c r="A1607">
        <v>2084</v>
      </c>
      <c r="B1607" s="14">
        <v>3000</v>
      </c>
      <c r="C1607" s="14">
        <v>3250</v>
      </c>
      <c r="D1607" s="5" t="s">
        <v>8219</v>
      </c>
      <c r="E1607" t="s">
        <v>8224</v>
      </c>
      <c r="F1607" t="s">
        <v>8246</v>
      </c>
      <c r="G1607">
        <v>1399186740</v>
      </c>
      <c r="H1607">
        <v>1396468782</v>
      </c>
      <c r="I1607" t="b">
        <v>0</v>
      </c>
      <c r="J1607">
        <v>46</v>
      </c>
      <c r="K1607" t="b">
        <v>1</v>
      </c>
      <c r="L1607" t="s">
        <v>8279</v>
      </c>
      <c r="M1607" s="4">
        <v>108</v>
      </c>
      <c r="N1607" s="6">
        <v>70.650000000000006</v>
      </c>
      <c r="O1607" t="s">
        <v>8325</v>
      </c>
      <c r="P1607" t="s">
        <v>8329</v>
      </c>
      <c r="Q1607" s="10">
        <v>41731.833124999997</v>
      </c>
      <c r="R1607" s="10">
        <v>41763.290972222225</v>
      </c>
      <c r="S1607" s="12">
        <f t="shared" si="25"/>
        <v>31</v>
      </c>
    </row>
    <row r="1608" spans="1:19" x14ac:dyDescent="0.3">
      <c r="A1608">
        <v>2085</v>
      </c>
      <c r="B1608" s="14">
        <v>6000</v>
      </c>
      <c r="C1608" s="14">
        <v>7412</v>
      </c>
      <c r="D1608" s="5" t="s">
        <v>8219</v>
      </c>
      <c r="E1608" t="s">
        <v>8224</v>
      </c>
      <c r="F1608" t="s">
        <v>8246</v>
      </c>
      <c r="G1608">
        <v>1342382587</v>
      </c>
      <c r="H1608">
        <v>1339790587</v>
      </c>
      <c r="I1608" t="b">
        <v>0</v>
      </c>
      <c r="J1608">
        <v>83</v>
      </c>
      <c r="K1608" t="b">
        <v>1</v>
      </c>
      <c r="L1608" t="s">
        <v>8279</v>
      </c>
      <c r="M1608" s="4">
        <v>124</v>
      </c>
      <c r="N1608" s="6">
        <v>89.3</v>
      </c>
      <c r="O1608" t="s">
        <v>8325</v>
      </c>
      <c r="P1608" t="s">
        <v>8329</v>
      </c>
      <c r="Q1608" s="10">
        <v>41075.835497685184</v>
      </c>
      <c r="R1608" s="10">
        <v>41105.835497685184</v>
      </c>
      <c r="S1608" s="12">
        <f t="shared" si="25"/>
        <v>30</v>
      </c>
    </row>
    <row r="1609" spans="1:19" x14ac:dyDescent="0.3">
      <c r="A1609">
        <v>2086</v>
      </c>
      <c r="B1609" s="14">
        <v>4000</v>
      </c>
      <c r="C1609" s="14">
        <v>4028</v>
      </c>
      <c r="D1609" s="5" t="s">
        <v>8219</v>
      </c>
      <c r="E1609" t="s">
        <v>8224</v>
      </c>
      <c r="F1609" t="s">
        <v>8246</v>
      </c>
      <c r="G1609">
        <v>1323838740</v>
      </c>
      <c r="H1609">
        <v>1321200332</v>
      </c>
      <c r="I1609" t="b">
        <v>0</v>
      </c>
      <c r="J1609">
        <v>35</v>
      </c>
      <c r="K1609" t="b">
        <v>1</v>
      </c>
      <c r="L1609" t="s">
        <v>8279</v>
      </c>
      <c r="M1609" s="4">
        <v>101</v>
      </c>
      <c r="N1609" s="6">
        <v>115.09</v>
      </c>
      <c r="O1609" t="s">
        <v>8325</v>
      </c>
      <c r="P1609" t="s">
        <v>8329</v>
      </c>
      <c r="Q1609" s="10">
        <v>40860.67050925926</v>
      </c>
      <c r="R1609" s="10">
        <v>40891.207638888889</v>
      </c>
      <c r="S1609" s="12">
        <f t="shared" si="25"/>
        <v>31</v>
      </c>
    </row>
    <row r="1610" spans="1:19" x14ac:dyDescent="0.3">
      <c r="A1610">
        <v>2087</v>
      </c>
      <c r="B1610" s="14">
        <v>1500</v>
      </c>
      <c r="C1610" s="14">
        <v>1553</v>
      </c>
      <c r="D1610" s="5" t="s">
        <v>8219</v>
      </c>
      <c r="E1610" t="s">
        <v>8224</v>
      </c>
      <c r="F1610" t="s">
        <v>8246</v>
      </c>
      <c r="G1610">
        <v>1315457658</v>
      </c>
      <c r="H1610">
        <v>1312865658</v>
      </c>
      <c r="I1610" t="b">
        <v>0</v>
      </c>
      <c r="J1610">
        <v>25</v>
      </c>
      <c r="K1610" t="b">
        <v>1</v>
      </c>
      <c r="L1610" t="s">
        <v>8279</v>
      </c>
      <c r="M1610" s="4">
        <v>104</v>
      </c>
      <c r="N1610" s="6">
        <v>62.12</v>
      </c>
      <c r="O1610" t="s">
        <v>8325</v>
      </c>
      <c r="P1610" t="s">
        <v>8329</v>
      </c>
      <c r="Q1610" s="10">
        <v>40764.204375000001</v>
      </c>
      <c r="R1610" s="10">
        <v>40794.204375000001</v>
      </c>
      <c r="S1610" s="12">
        <f t="shared" si="25"/>
        <v>30</v>
      </c>
    </row>
    <row r="1611" spans="1:19" x14ac:dyDescent="0.3">
      <c r="A1611">
        <v>2088</v>
      </c>
      <c r="B1611" s="14">
        <v>3000</v>
      </c>
      <c r="C1611" s="14">
        <v>3465.32</v>
      </c>
      <c r="D1611" s="5" t="s">
        <v>8219</v>
      </c>
      <c r="E1611" t="s">
        <v>8224</v>
      </c>
      <c r="F1611" t="s">
        <v>8246</v>
      </c>
      <c r="G1611">
        <v>1284177540</v>
      </c>
      <c r="H1611">
        <v>1281028152</v>
      </c>
      <c r="I1611" t="b">
        <v>0</v>
      </c>
      <c r="J1611">
        <v>75</v>
      </c>
      <c r="K1611" t="b">
        <v>1</v>
      </c>
      <c r="L1611" t="s">
        <v>8279</v>
      </c>
      <c r="M1611" s="4">
        <v>116</v>
      </c>
      <c r="N1611" s="6">
        <v>46.2</v>
      </c>
      <c r="O1611" t="s">
        <v>8325</v>
      </c>
      <c r="P1611" t="s">
        <v>8329</v>
      </c>
      <c r="Q1611" s="10">
        <v>40395.714722222219</v>
      </c>
      <c r="R1611" s="10">
        <v>40432.165972222225</v>
      </c>
      <c r="S1611" s="12">
        <f t="shared" si="25"/>
        <v>36</v>
      </c>
    </row>
    <row r="1612" spans="1:19" x14ac:dyDescent="0.3">
      <c r="A1612">
        <v>2089</v>
      </c>
      <c r="B1612" s="14">
        <v>2500</v>
      </c>
      <c r="C1612" s="14">
        <v>3010.01</v>
      </c>
      <c r="D1612" s="5" t="s">
        <v>8219</v>
      </c>
      <c r="E1612" t="s">
        <v>8224</v>
      </c>
      <c r="F1612" t="s">
        <v>8246</v>
      </c>
      <c r="G1612">
        <v>1375408194</v>
      </c>
      <c r="H1612">
        <v>1372384194</v>
      </c>
      <c r="I1612" t="b">
        <v>0</v>
      </c>
      <c r="J1612">
        <v>62</v>
      </c>
      <c r="K1612" t="b">
        <v>1</v>
      </c>
      <c r="L1612" t="s">
        <v>8279</v>
      </c>
      <c r="M1612" s="4">
        <v>120</v>
      </c>
      <c r="N1612" s="6">
        <v>48.55</v>
      </c>
      <c r="O1612" t="s">
        <v>8325</v>
      </c>
      <c r="P1612" t="s">
        <v>8329</v>
      </c>
      <c r="Q1612" s="10">
        <v>41453.076319444444</v>
      </c>
      <c r="R1612" s="10">
        <v>41488.076319444444</v>
      </c>
      <c r="S1612" s="12">
        <f t="shared" si="25"/>
        <v>35</v>
      </c>
    </row>
    <row r="1613" spans="1:19" x14ac:dyDescent="0.3">
      <c r="A1613">
        <v>2090</v>
      </c>
      <c r="B1613" s="14">
        <v>8000</v>
      </c>
      <c r="C1613" s="14">
        <v>9203.23</v>
      </c>
      <c r="D1613" s="5" t="s">
        <v>8219</v>
      </c>
      <c r="E1613" t="s">
        <v>8224</v>
      </c>
      <c r="F1613" t="s">
        <v>8246</v>
      </c>
      <c r="G1613">
        <v>1361696955</v>
      </c>
      <c r="H1613">
        <v>1359104955</v>
      </c>
      <c r="I1613" t="b">
        <v>0</v>
      </c>
      <c r="J1613">
        <v>160</v>
      </c>
      <c r="K1613" t="b">
        <v>1</v>
      </c>
      <c r="L1613" t="s">
        <v>8279</v>
      </c>
      <c r="M1613" s="4">
        <v>115</v>
      </c>
      <c r="N1613" s="6">
        <v>57.52</v>
      </c>
      <c r="O1613" t="s">
        <v>8325</v>
      </c>
      <c r="P1613" t="s">
        <v>8329</v>
      </c>
      <c r="Q1613" s="10">
        <v>41299.381423611114</v>
      </c>
      <c r="R1613" s="10">
        <v>41329.381423611114</v>
      </c>
      <c r="S1613" s="12">
        <f t="shared" si="25"/>
        <v>30</v>
      </c>
    </row>
    <row r="1614" spans="1:19" x14ac:dyDescent="0.3">
      <c r="A1614">
        <v>2091</v>
      </c>
      <c r="B1614" s="14">
        <v>18000</v>
      </c>
      <c r="C1614" s="14">
        <v>21684.2</v>
      </c>
      <c r="D1614" s="5" t="s">
        <v>8219</v>
      </c>
      <c r="E1614" t="s">
        <v>8224</v>
      </c>
      <c r="F1614" t="s">
        <v>8246</v>
      </c>
      <c r="G1614">
        <v>1299009600</v>
      </c>
      <c r="H1614">
        <v>1294818278</v>
      </c>
      <c r="I1614" t="b">
        <v>0</v>
      </c>
      <c r="J1614">
        <v>246</v>
      </c>
      <c r="K1614" t="b">
        <v>1</v>
      </c>
      <c r="L1614" t="s">
        <v>8279</v>
      </c>
      <c r="M1614" s="4">
        <v>120</v>
      </c>
      <c r="N1614" s="6">
        <v>88.15</v>
      </c>
      <c r="O1614" t="s">
        <v>8325</v>
      </c>
      <c r="P1614" t="s">
        <v>8329</v>
      </c>
      <c r="Q1614" s="10">
        <v>40555.322662037033</v>
      </c>
      <c r="R1614" s="10">
        <v>40603.833333333336</v>
      </c>
      <c r="S1614" s="12">
        <f t="shared" si="25"/>
        <v>49</v>
      </c>
    </row>
    <row r="1615" spans="1:19" x14ac:dyDescent="0.3">
      <c r="A1615">
        <v>2092</v>
      </c>
      <c r="B1615" s="14">
        <v>6000</v>
      </c>
      <c r="C1615" s="14">
        <v>6077</v>
      </c>
      <c r="D1615" s="5" t="s">
        <v>8219</v>
      </c>
      <c r="E1615" t="s">
        <v>8224</v>
      </c>
      <c r="F1615" t="s">
        <v>8246</v>
      </c>
      <c r="G1615">
        <v>1318006732</v>
      </c>
      <c r="H1615">
        <v>1312822732</v>
      </c>
      <c r="I1615" t="b">
        <v>0</v>
      </c>
      <c r="J1615">
        <v>55</v>
      </c>
      <c r="K1615" t="b">
        <v>1</v>
      </c>
      <c r="L1615" t="s">
        <v>8279</v>
      </c>
      <c r="M1615" s="4">
        <v>101</v>
      </c>
      <c r="N1615" s="6">
        <v>110.49</v>
      </c>
      <c r="O1615" t="s">
        <v>8325</v>
      </c>
      <c r="P1615" t="s">
        <v>8329</v>
      </c>
      <c r="Q1615" s="10">
        <v>40763.707546296297</v>
      </c>
      <c r="R1615" s="10">
        <v>40823.707546296297</v>
      </c>
      <c r="S1615" s="12">
        <f t="shared" si="25"/>
        <v>60</v>
      </c>
    </row>
    <row r="1616" spans="1:19" x14ac:dyDescent="0.3">
      <c r="A1616">
        <v>2093</v>
      </c>
      <c r="B1616" s="14">
        <v>1500</v>
      </c>
      <c r="C1616" s="14">
        <v>1537</v>
      </c>
      <c r="D1616" s="5" t="s">
        <v>8219</v>
      </c>
      <c r="E1616" t="s">
        <v>8224</v>
      </c>
      <c r="F1616" t="s">
        <v>8246</v>
      </c>
      <c r="G1616">
        <v>1356211832</v>
      </c>
      <c r="H1616">
        <v>1351024232</v>
      </c>
      <c r="I1616" t="b">
        <v>0</v>
      </c>
      <c r="J1616">
        <v>23</v>
      </c>
      <c r="K1616" t="b">
        <v>1</v>
      </c>
      <c r="L1616" t="s">
        <v>8279</v>
      </c>
      <c r="M1616" s="4">
        <v>102</v>
      </c>
      <c r="N1616" s="6">
        <v>66.83</v>
      </c>
      <c r="O1616" t="s">
        <v>8325</v>
      </c>
      <c r="P1616" t="s">
        <v>8329</v>
      </c>
      <c r="Q1616" s="10">
        <v>41205.854537037041</v>
      </c>
      <c r="R1616" s="10">
        <v>41265.896203703705</v>
      </c>
      <c r="S1616" s="12">
        <f t="shared" si="25"/>
        <v>60</v>
      </c>
    </row>
    <row r="1617" spans="1:19" x14ac:dyDescent="0.3">
      <c r="A1617">
        <v>2094</v>
      </c>
      <c r="B1617" s="14">
        <v>3500</v>
      </c>
      <c r="C1617" s="14">
        <v>4219</v>
      </c>
      <c r="D1617" s="5" t="s">
        <v>8219</v>
      </c>
      <c r="E1617" t="s">
        <v>8224</v>
      </c>
      <c r="F1617" t="s">
        <v>8246</v>
      </c>
      <c r="G1617">
        <v>1330916400</v>
      </c>
      <c r="H1617">
        <v>1327969730</v>
      </c>
      <c r="I1617" t="b">
        <v>0</v>
      </c>
      <c r="J1617">
        <v>72</v>
      </c>
      <c r="K1617" t="b">
        <v>1</v>
      </c>
      <c r="L1617" t="s">
        <v>8279</v>
      </c>
      <c r="M1617" s="4">
        <v>121</v>
      </c>
      <c r="N1617" s="6">
        <v>58.6</v>
      </c>
      <c r="O1617" t="s">
        <v>8325</v>
      </c>
      <c r="P1617" t="s">
        <v>8329</v>
      </c>
      <c r="Q1617" s="10">
        <v>40939.02002314815</v>
      </c>
      <c r="R1617" s="10">
        <v>40973.125</v>
      </c>
      <c r="S1617" s="12">
        <f t="shared" si="25"/>
        <v>34</v>
      </c>
    </row>
    <row r="1618" spans="1:19" x14ac:dyDescent="0.3">
      <c r="A1618">
        <v>2095</v>
      </c>
      <c r="B1618" s="14">
        <v>2500</v>
      </c>
      <c r="C1618" s="14">
        <v>2500</v>
      </c>
      <c r="D1618" s="5" t="s">
        <v>8219</v>
      </c>
      <c r="E1618" t="s">
        <v>8224</v>
      </c>
      <c r="F1618" t="s">
        <v>8246</v>
      </c>
      <c r="G1618">
        <v>1317576973</v>
      </c>
      <c r="H1618">
        <v>1312392973</v>
      </c>
      <c r="I1618" t="b">
        <v>0</v>
      </c>
      <c r="J1618">
        <v>22</v>
      </c>
      <c r="K1618" t="b">
        <v>1</v>
      </c>
      <c r="L1618" t="s">
        <v>8279</v>
      </c>
      <c r="M1618" s="4">
        <v>100</v>
      </c>
      <c r="N1618" s="6">
        <v>113.64</v>
      </c>
      <c r="O1618" t="s">
        <v>8325</v>
      </c>
      <c r="P1618" t="s">
        <v>8329</v>
      </c>
      <c r="Q1618" s="10">
        <v>40758.733483796292</v>
      </c>
      <c r="R1618" s="10">
        <v>40818.733483796292</v>
      </c>
      <c r="S1618" s="12">
        <f t="shared" si="25"/>
        <v>60</v>
      </c>
    </row>
    <row r="1619" spans="1:19" x14ac:dyDescent="0.3">
      <c r="A1619">
        <v>2096</v>
      </c>
      <c r="B1619" s="14">
        <v>600</v>
      </c>
      <c r="C1619" s="14">
        <v>610</v>
      </c>
      <c r="D1619" s="5" t="s">
        <v>8219</v>
      </c>
      <c r="E1619" t="s">
        <v>8224</v>
      </c>
      <c r="F1619" t="s">
        <v>8246</v>
      </c>
      <c r="G1619">
        <v>1351223940</v>
      </c>
      <c r="H1619">
        <v>1349892735</v>
      </c>
      <c r="I1619" t="b">
        <v>0</v>
      </c>
      <c r="J1619">
        <v>14</v>
      </c>
      <c r="K1619" t="b">
        <v>1</v>
      </c>
      <c r="L1619" t="s">
        <v>8279</v>
      </c>
      <c r="M1619" s="4">
        <v>102</v>
      </c>
      <c r="N1619" s="6">
        <v>43.57</v>
      </c>
      <c r="O1619" t="s">
        <v>8325</v>
      </c>
      <c r="P1619" t="s">
        <v>8329</v>
      </c>
      <c r="Q1619" s="10">
        <v>41192.758506944447</v>
      </c>
      <c r="R1619" s="10">
        <v>41208.165972222225</v>
      </c>
      <c r="S1619" s="12">
        <f t="shared" si="25"/>
        <v>15</v>
      </c>
    </row>
    <row r="1620" spans="1:19" x14ac:dyDescent="0.3">
      <c r="A1620">
        <v>2097</v>
      </c>
      <c r="B1620" s="14">
        <v>3000</v>
      </c>
      <c r="C1620" s="14">
        <v>3000</v>
      </c>
      <c r="D1620" s="5" t="s">
        <v>8219</v>
      </c>
      <c r="E1620" t="s">
        <v>8224</v>
      </c>
      <c r="F1620" t="s">
        <v>8246</v>
      </c>
      <c r="G1620">
        <v>1322751735</v>
      </c>
      <c r="H1620">
        <v>1317564135</v>
      </c>
      <c r="I1620" t="b">
        <v>0</v>
      </c>
      <c r="J1620">
        <v>38</v>
      </c>
      <c r="K1620" t="b">
        <v>1</v>
      </c>
      <c r="L1620" t="s">
        <v>8279</v>
      </c>
      <c r="M1620" s="4">
        <v>100</v>
      </c>
      <c r="N1620" s="6">
        <v>78.95</v>
      </c>
      <c r="O1620" t="s">
        <v>8325</v>
      </c>
      <c r="P1620" t="s">
        <v>8329</v>
      </c>
      <c r="Q1620" s="10">
        <v>40818.58489583333</v>
      </c>
      <c r="R1620" s="10">
        <v>40878.626562500001</v>
      </c>
      <c r="S1620" s="12">
        <f t="shared" si="25"/>
        <v>60</v>
      </c>
    </row>
    <row r="1621" spans="1:19" x14ac:dyDescent="0.3">
      <c r="A1621">
        <v>2098</v>
      </c>
      <c r="B1621" s="14">
        <v>6000</v>
      </c>
      <c r="C1621" s="14">
        <v>6020</v>
      </c>
      <c r="D1621" s="5" t="s">
        <v>8219</v>
      </c>
      <c r="E1621" t="s">
        <v>8224</v>
      </c>
      <c r="F1621" t="s">
        <v>8246</v>
      </c>
      <c r="G1621">
        <v>1331174635</v>
      </c>
      <c r="H1621">
        <v>1328582635</v>
      </c>
      <c r="I1621" t="b">
        <v>0</v>
      </c>
      <c r="J1621">
        <v>32</v>
      </c>
      <c r="K1621" t="b">
        <v>1</v>
      </c>
      <c r="L1621" t="s">
        <v>8279</v>
      </c>
      <c r="M1621" s="4">
        <v>100</v>
      </c>
      <c r="N1621" s="6">
        <v>188.13</v>
      </c>
      <c r="O1621" t="s">
        <v>8325</v>
      </c>
      <c r="P1621" t="s">
        <v>8329</v>
      </c>
      <c r="Q1621" s="10">
        <v>40946.11383101852</v>
      </c>
      <c r="R1621" s="10">
        <v>40976.11383101852</v>
      </c>
      <c r="S1621" s="12">
        <f t="shared" si="25"/>
        <v>30</v>
      </c>
    </row>
    <row r="1622" spans="1:19" x14ac:dyDescent="0.3">
      <c r="A1622">
        <v>2099</v>
      </c>
      <c r="B1622" s="14">
        <v>3000</v>
      </c>
      <c r="C1622" s="14">
        <v>3971</v>
      </c>
      <c r="D1622" s="5" t="s">
        <v>8219</v>
      </c>
      <c r="E1622" t="s">
        <v>8224</v>
      </c>
      <c r="F1622" t="s">
        <v>8246</v>
      </c>
      <c r="G1622">
        <v>1435808400</v>
      </c>
      <c r="H1622">
        <v>1434650084</v>
      </c>
      <c r="I1622" t="b">
        <v>0</v>
      </c>
      <c r="J1622">
        <v>63</v>
      </c>
      <c r="K1622" t="b">
        <v>1</v>
      </c>
      <c r="L1622" t="s">
        <v>8279</v>
      </c>
      <c r="M1622" s="4">
        <v>132</v>
      </c>
      <c r="N1622" s="6">
        <v>63.03</v>
      </c>
      <c r="O1622" t="s">
        <v>8325</v>
      </c>
      <c r="P1622" t="s">
        <v>8329</v>
      </c>
      <c r="Q1622" s="10">
        <v>42173.746342592596</v>
      </c>
      <c r="R1622" s="10">
        <v>42187.152777777781</v>
      </c>
      <c r="S1622" s="12">
        <f t="shared" si="25"/>
        <v>13</v>
      </c>
    </row>
    <row r="1623" spans="1:19" x14ac:dyDescent="0.3">
      <c r="A1623">
        <v>2100</v>
      </c>
      <c r="B1623" s="14">
        <v>600</v>
      </c>
      <c r="C1623" s="14">
        <v>820</v>
      </c>
      <c r="D1623" s="5" t="s">
        <v>8219</v>
      </c>
      <c r="E1623" t="s">
        <v>8224</v>
      </c>
      <c r="F1623" t="s">
        <v>8246</v>
      </c>
      <c r="G1623">
        <v>1341028740</v>
      </c>
      <c r="H1623">
        <v>1339704141</v>
      </c>
      <c r="I1623" t="b">
        <v>0</v>
      </c>
      <c r="J1623">
        <v>27</v>
      </c>
      <c r="K1623" t="b">
        <v>1</v>
      </c>
      <c r="L1623" t="s">
        <v>8279</v>
      </c>
      <c r="M1623" s="4">
        <v>137</v>
      </c>
      <c r="N1623" s="6">
        <v>30.37</v>
      </c>
      <c r="O1623" t="s">
        <v>8325</v>
      </c>
      <c r="P1623" t="s">
        <v>8329</v>
      </c>
      <c r="Q1623" s="10">
        <v>41074.834965277776</v>
      </c>
      <c r="R1623" s="10">
        <v>41090.165972222225</v>
      </c>
      <c r="S1623" s="12">
        <f t="shared" si="25"/>
        <v>15</v>
      </c>
    </row>
    <row r="1624" spans="1:19" x14ac:dyDescent="0.3">
      <c r="A1624">
        <v>2101</v>
      </c>
      <c r="B1624" s="14">
        <v>2000</v>
      </c>
      <c r="C1624" s="14">
        <v>2265</v>
      </c>
      <c r="D1624" s="5" t="s">
        <v>8219</v>
      </c>
      <c r="E1624" t="s">
        <v>8224</v>
      </c>
      <c r="F1624" t="s">
        <v>8246</v>
      </c>
      <c r="G1624">
        <v>1329104114</v>
      </c>
      <c r="H1624">
        <v>1323920114</v>
      </c>
      <c r="I1624" t="b">
        <v>0</v>
      </c>
      <c r="J1624">
        <v>44</v>
      </c>
      <c r="K1624" t="b">
        <v>1</v>
      </c>
      <c r="L1624" t="s">
        <v>8279</v>
      </c>
      <c r="M1624" s="4">
        <v>113</v>
      </c>
      <c r="N1624" s="6">
        <v>51.48</v>
      </c>
      <c r="O1624" t="s">
        <v>8325</v>
      </c>
      <c r="P1624" t="s">
        <v>8329</v>
      </c>
      <c r="Q1624" s="10">
        <v>40892.149467592593</v>
      </c>
      <c r="R1624" s="10">
        <v>40952.149467592593</v>
      </c>
      <c r="S1624" s="12">
        <f t="shared" si="25"/>
        <v>60</v>
      </c>
    </row>
    <row r="1625" spans="1:19" x14ac:dyDescent="0.3">
      <c r="A1625">
        <v>2102</v>
      </c>
      <c r="B1625" s="14">
        <v>1000</v>
      </c>
      <c r="C1625" s="14">
        <v>1360</v>
      </c>
      <c r="D1625" s="5" t="s">
        <v>8219</v>
      </c>
      <c r="E1625" t="s">
        <v>8224</v>
      </c>
      <c r="F1625" t="s">
        <v>8246</v>
      </c>
      <c r="G1625">
        <v>1304628648</v>
      </c>
      <c r="H1625">
        <v>1302036648</v>
      </c>
      <c r="I1625" t="b">
        <v>0</v>
      </c>
      <c r="J1625">
        <v>38</v>
      </c>
      <c r="K1625" t="b">
        <v>1</v>
      </c>
      <c r="L1625" t="s">
        <v>8279</v>
      </c>
      <c r="M1625" s="4">
        <v>136</v>
      </c>
      <c r="N1625" s="6">
        <v>35.79</v>
      </c>
      <c r="O1625" t="s">
        <v>8325</v>
      </c>
      <c r="P1625" t="s">
        <v>8329</v>
      </c>
      <c r="Q1625" s="10">
        <v>40638.868611111109</v>
      </c>
      <c r="R1625" s="10">
        <v>40668.868611111109</v>
      </c>
      <c r="S1625" s="12">
        <f t="shared" si="25"/>
        <v>30</v>
      </c>
    </row>
    <row r="1626" spans="1:19" x14ac:dyDescent="0.3">
      <c r="A1626">
        <v>2103</v>
      </c>
      <c r="B1626" s="14">
        <v>7777</v>
      </c>
      <c r="C1626" s="14">
        <v>11364</v>
      </c>
      <c r="D1626" s="5" t="s">
        <v>8219</v>
      </c>
      <c r="E1626" t="s">
        <v>8224</v>
      </c>
      <c r="F1626" t="s">
        <v>8246</v>
      </c>
      <c r="G1626">
        <v>1352488027</v>
      </c>
      <c r="H1626">
        <v>1349892427</v>
      </c>
      <c r="I1626" t="b">
        <v>0</v>
      </c>
      <c r="J1626">
        <v>115</v>
      </c>
      <c r="K1626" t="b">
        <v>1</v>
      </c>
      <c r="L1626" t="s">
        <v>8279</v>
      </c>
      <c r="M1626" s="4">
        <v>146</v>
      </c>
      <c r="N1626" s="6">
        <v>98.82</v>
      </c>
      <c r="O1626" t="s">
        <v>8325</v>
      </c>
      <c r="P1626" t="s">
        <v>8329</v>
      </c>
      <c r="Q1626" s="10">
        <v>41192.754942129628</v>
      </c>
      <c r="R1626" s="10">
        <v>41222.7966087963</v>
      </c>
      <c r="S1626" s="12">
        <f t="shared" si="25"/>
        <v>30</v>
      </c>
    </row>
    <row r="1627" spans="1:19" x14ac:dyDescent="0.3">
      <c r="A1627">
        <v>2104</v>
      </c>
      <c r="B1627" s="14">
        <v>800</v>
      </c>
      <c r="C1627" s="14">
        <v>1036</v>
      </c>
      <c r="D1627" s="5" t="s">
        <v>8219</v>
      </c>
      <c r="E1627" t="s">
        <v>8224</v>
      </c>
      <c r="F1627" t="s">
        <v>8246</v>
      </c>
      <c r="G1627">
        <v>1369958400</v>
      </c>
      <c r="H1627">
        <v>1367286434</v>
      </c>
      <c r="I1627" t="b">
        <v>0</v>
      </c>
      <c r="J1627">
        <v>37</v>
      </c>
      <c r="K1627" t="b">
        <v>1</v>
      </c>
      <c r="L1627" t="s">
        <v>8279</v>
      </c>
      <c r="M1627" s="4">
        <v>130</v>
      </c>
      <c r="N1627" s="6">
        <v>28</v>
      </c>
      <c r="O1627" t="s">
        <v>8325</v>
      </c>
      <c r="P1627" t="s">
        <v>8329</v>
      </c>
      <c r="Q1627" s="10">
        <v>41394.074467592596</v>
      </c>
      <c r="R1627" s="10">
        <v>41425</v>
      </c>
      <c r="S1627" s="12">
        <f t="shared" si="25"/>
        <v>31</v>
      </c>
    </row>
    <row r="1628" spans="1:19" x14ac:dyDescent="0.3">
      <c r="A1628">
        <v>2105</v>
      </c>
      <c r="B1628" s="14">
        <v>2000</v>
      </c>
      <c r="C1628" s="14">
        <v>5080</v>
      </c>
      <c r="D1628" s="5" t="s">
        <v>8219</v>
      </c>
      <c r="E1628" t="s">
        <v>8224</v>
      </c>
      <c r="F1628" t="s">
        <v>8246</v>
      </c>
      <c r="G1628">
        <v>1416542400</v>
      </c>
      <c r="H1628">
        <v>1415472953</v>
      </c>
      <c r="I1628" t="b">
        <v>0</v>
      </c>
      <c r="J1628">
        <v>99</v>
      </c>
      <c r="K1628" t="b">
        <v>1</v>
      </c>
      <c r="L1628" t="s">
        <v>8279</v>
      </c>
      <c r="M1628" s="4">
        <v>254</v>
      </c>
      <c r="N1628" s="6">
        <v>51.31</v>
      </c>
      <c r="O1628" t="s">
        <v>8325</v>
      </c>
      <c r="P1628" t="s">
        <v>8329</v>
      </c>
      <c r="Q1628" s="10">
        <v>41951.788807870369</v>
      </c>
      <c r="R1628" s="10">
        <v>41964.166666666672</v>
      </c>
      <c r="S1628" s="12">
        <f t="shared" si="25"/>
        <v>12</v>
      </c>
    </row>
    <row r="1629" spans="1:19" x14ac:dyDescent="0.3">
      <c r="A1629">
        <v>2106</v>
      </c>
      <c r="B1629" s="14">
        <v>2200</v>
      </c>
      <c r="C1629" s="14">
        <v>2355</v>
      </c>
      <c r="D1629" s="5" t="s">
        <v>8219</v>
      </c>
      <c r="E1629" t="s">
        <v>8224</v>
      </c>
      <c r="F1629" t="s">
        <v>8246</v>
      </c>
      <c r="G1629">
        <v>1359176974</v>
      </c>
      <c r="H1629">
        <v>1356584974</v>
      </c>
      <c r="I1629" t="b">
        <v>0</v>
      </c>
      <c r="J1629">
        <v>44</v>
      </c>
      <c r="K1629" t="b">
        <v>1</v>
      </c>
      <c r="L1629" t="s">
        <v>8279</v>
      </c>
      <c r="M1629" s="4">
        <v>107</v>
      </c>
      <c r="N1629" s="6">
        <v>53.52</v>
      </c>
      <c r="O1629" t="s">
        <v>8325</v>
      </c>
      <c r="P1629" t="s">
        <v>8329</v>
      </c>
      <c r="Q1629" s="10">
        <v>41270.21497685185</v>
      </c>
      <c r="R1629" s="10">
        <v>41300.21497685185</v>
      </c>
      <c r="S1629" s="12">
        <f t="shared" si="25"/>
        <v>30</v>
      </c>
    </row>
    <row r="1630" spans="1:19" x14ac:dyDescent="0.3">
      <c r="A1630">
        <v>2107</v>
      </c>
      <c r="B1630" s="14">
        <v>2000</v>
      </c>
      <c r="C1630" s="14">
        <v>2154.66</v>
      </c>
      <c r="D1630" s="5" t="s">
        <v>8219</v>
      </c>
      <c r="E1630" t="s">
        <v>8224</v>
      </c>
      <c r="F1630" t="s">
        <v>8246</v>
      </c>
      <c r="G1630">
        <v>1415815393</v>
      </c>
      <c r="H1630">
        <v>1413997393</v>
      </c>
      <c r="I1630" t="b">
        <v>0</v>
      </c>
      <c r="J1630">
        <v>58</v>
      </c>
      <c r="K1630" t="b">
        <v>1</v>
      </c>
      <c r="L1630" t="s">
        <v>8279</v>
      </c>
      <c r="M1630" s="4">
        <v>108</v>
      </c>
      <c r="N1630" s="6">
        <v>37.15</v>
      </c>
      <c r="O1630" t="s">
        <v>8325</v>
      </c>
      <c r="P1630" t="s">
        <v>8329</v>
      </c>
      <c r="Q1630" s="10">
        <v>41934.71056712963</v>
      </c>
      <c r="R1630" s="10">
        <v>41955.752233796295</v>
      </c>
      <c r="S1630" s="12">
        <f t="shared" si="25"/>
        <v>21</v>
      </c>
    </row>
    <row r="1631" spans="1:19" x14ac:dyDescent="0.3">
      <c r="A1631">
        <v>2108</v>
      </c>
      <c r="B1631" s="14">
        <v>16000</v>
      </c>
      <c r="C1631" s="14">
        <v>17170</v>
      </c>
      <c r="D1631" s="5" t="s">
        <v>8219</v>
      </c>
      <c r="E1631" t="s">
        <v>8224</v>
      </c>
      <c r="F1631" t="s">
        <v>8246</v>
      </c>
      <c r="G1631">
        <v>1347249300</v>
      </c>
      <c r="H1631">
        <v>1344917580</v>
      </c>
      <c r="I1631" t="b">
        <v>0</v>
      </c>
      <c r="J1631">
        <v>191</v>
      </c>
      <c r="K1631" t="b">
        <v>1</v>
      </c>
      <c r="L1631" t="s">
        <v>8279</v>
      </c>
      <c r="M1631" s="4">
        <v>107</v>
      </c>
      <c r="N1631" s="6">
        <v>89.9</v>
      </c>
      <c r="O1631" t="s">
        <v>8325</v>
      </c>
      <c r="P1631" t="s">
        <v>8329</v>
      </c>
      <c r="Q1631" s="10">
        <v>41135.175694444442</v>
      </c>
      <c r="R1631" s="10">
        <v>41162.163194444445</v>
      </c>
      <c r="S1631" s="12">
        <f t="shared" si="25"/>
        <v>27</v>
      </c>
    </row>
    <row r="1632" spans="1:19" x14ac:dyDescent="0.3">
      <c r="A1632">
        <v>2109</v>
      </c>
      <c r="B1632" s="14">
        <v>4000</v>
      </c>
      <c r="C1632" s="14">
        <v>4261</v>
      </c>
      <c r="D1632" s="5" t="s">
        <v>8219</v>
      </c>
      <c r="E1632" t="s">
        <v>8224</v>
      </c>
      <c r="F1632" t="s">
        <v>8246</v>
      </c>
      <c r="G1632">
        <v>1436115617</v>
      </c>
      <c r="H1632">
        <v>1433523617</v>
      </c>
      <c r="I1632" t="b">
        <v>0</v>
      </c>
      <c r="J1632">
        <v>40</v>
      </c>
      <c r="K1632" t="b">
        <v>1</v>
      </c>
      <c r="L1632" t="s">
        <v>8279</v>
      </c>
      <c r="M1632" s="4">
        <v>107</v>
      </c>
      <c r="N1632" s="6">
        <v>106.53</v>
      </c>
      <c r="O1632" t="s">
        <v>8325</v>
      </c>
      <c r="P1632" t="s">
        <v>8329</v>
      </c>
      <c r="Q1632" s="10">
        <v>42160.708530092597</v>
      </c>
      <c r="R1632" s="10">
        <v>42190.708530092597</v>
      </c>
      <c r="S1632" s="12">
        <f t="shared" si="25"/>
        <v>30</v>
      </c>
    </row>
    <row r="1633" spans="1:19" x14ac:dyDescent="0.3">
      <c r="A1633">
        <v>2110</v>
      </c>
      <c r="B1633" s="14">
        <v>2000</v>
      </c>
      <c r="C1633" s="14">
        <v>2007</v>
      </c>
      <c r="D1633" s="5" t="s">
        <v>8219</v>
      </c>
      <c r="E1633" t="s">
        <v>8224</v>
      </c>
      <c r="F1633" t="s">
        <v>8246</v>
      </c>
      <c r="G1633">
        <v>1401253140</v>
      </c>
      <c r="H1633">
        <v>1398873969</v>
      </c>
      <c r="I1633" t="b">
        <v>0</v>
      </c>
      <c r="J1633">
        <v>38</v>
      </c>
      <c r="K1633" t="b">
        <v>1</v>
      </c>
      <c r="L1633" t="s">
        <v>8279</v>
      </c>
      <c r="M1633" s="4">
        <v>100</v>
      </c>
      <c r="N1633" s="6">
        <v>52.82</v>
      </c>
      <c r="O1633" t="s">
        <v>8325</v>
      </c>
      <c r="P1633" t="s">
        <v>8329</v>
      </c>
      <c r="Q1633" s="10">
        <v>41759.670937499999</v>
      </c>
      <c r="R1633" s="10">
        <v>41787.207638888889</v>
      </c>
      <c r="S1633" s="12">
        <f t="shared" si="25"/>
        <v>28</v>
      </c>
    </row>
    <row r="1634" spans="1:19" x14ac:dyDescent="0.3">
      <c r="A1634">
        <v>2111</v>
      </c>
      <c r="B1634" s="14">
        <v>2000</v>
      </c>
      <c r="C1634" s="14">
        <v>2130</v>
      </c>
      <c r="D1634" s="5" t="s">
        <v>8219</v>
      </c>
      <c r="E1634" t="s">
        <v>8224</v>
      </c>
      <c r="F1634" t="s">
        <v>8246</v>
      </c>
      <c r="G1634">
        <v>1313370000</v>
      </c>
      <c r="H1634">
        <v>1307594625</v>
      </c>
      <c r="I1634" t="b">
        <v>0</v>
      </c>
      <c r="J1634">
        <v>39</v>
      </c>
      <c r="K1634" t="b">
        <v>1</v>
      </c>
      <c r="L1634" t="s">
        <v>8279</v>
      </c>
      <c r="M1634" s="4">
        <v>107</v>
      </c>
      <c r="N1634" s="6">
        <v>54.62</v>
      </c>
      <c r="O1634" t="s">
        <v>8325</v>
      </c>
      <c r="P1634" t="s">
        <v>8329</v>
      </c>
      <c r="Q1634" s="10">
        <v>40703.197048611109</v>
      </c>
      <c r="R1634" s="10">
        <v>40770.041666666664</v>
      </c>
      <c r="S1634" s="12">
        <f t="shared" si="25"/>
        <v>67</v>
      </c>
    </row>
    <row r="1635" spans="1:19" x14ac:dyDescent="0.3">
      <c r="A1635">
        <v>2112</v>
      </c>
      <c r="B1635" s="14">
        <v>300</v>
      </c>
      <c r="C1635" s="14">
        <v>300</v>
      </c>
      <c r="D1635" s="5" t="s">
        <v>8219</v>
      </c>
      <c r="E1635" t="s">
        <v>8224</v>
      </c>
      <c r="F1635" t="s">
        <v>8246</v>
      </c>
      <c r="G1635">
        <v>1366064193</v>
      </c>
      <c r="H1635">
        <v>1364854593</v>
      </c>
      <c r="I1635" t="b">
        <v>0</v>
      </c>
      <c r="J1635">
        <v>11</v>
      </c>
      <c r="K1635" t="b">
        <v>1</v>
      </c>
      <c r="L1635" t="s">
        <v>8279</v>
      </c>
      <c r="M1635" s="4">
        <v>100</v>
      </c>
      <c r="N1635" s="6">
        <v>27.27</v>
      </c>
      <c r="O1635" t="s">
        <v>8325</v>
      </c>
      <c r="P1635" t="s">
        <v>8329</v>
      </c>
      <c r="Q1635" s="10">
        <v>41365.928159722222</v>
      </c>
      <c r="R1635" s="10">
        <v>41379.928159722222</v>
      </c>
      <c r="S1635" s="12">
        <f t="shared" si="25"/>
        <v>14</v>
      </c>
    </row>
    <row r="1636" spans="1:19" x14ac:dyDescent="0.3">
      <c r="A1636">
        <v>2113</v>
      </c>
      <c r="B1636" s="14">
        <v>7000</v>
      </c>
      <c r="C1636" s="14">
        <v>7340</v>
      </c>
      <c r="D1636" s="5" t="s">
        <v>8219</v>
      </c>
      <c r="E1636" t="s">
        <v>8224</v>
      </c>
      <c r="F1636" t="s">
        <v>8246</v>
      </c>
      <c r="G1636">
        <v>1411505176</v>
      </c>
      <c r="H1636">
        <v>1408481176</v>
      </c>
      <c r="I1636" t="b">
        <v>0</v>
      </c>
      <c r="J1636">
        <v>107</v>
      </c>
      <c r="K1636" t="b">
        <v>1</v>
      </c>
      <c r="L1636" t="s">
        <v>8279</v>
      </c>
      <c r="M1636" s="4">
        <v>105</v>
      </c>
      <c r="N1636" s="6">
        <v>68.599999999999994</v>
      </c>
      <c r="O1636" t="s">
        <v>8325</v>
      </c>
      <c r="P1636" t="s">
        <v>8329</v>
      </c>
      <c r="Q1636" s="10">
        <v>41870.86546296296</v>
      </c>
      <c r="R1636" s="10">
        <v>41905.86546296296</v>
      </c>
      <c r="S1636" s="12">
        <f t="shared" si="25"/>
        <v>35</v>
      </c>
    </row>
    <row r="1637" spans="1:19" x14ac:dyDescent="0.3">
      <c r="A1637">
        <v>2114</v>
      </c>
      <c r="B1637" s="14">
        <v>5000</v>
      </c>
      <c r="C1637" s="14">
        <v>5235</v>
      </c>
      <c r="D1637" s="5" t="s">
        <v>8219</v>
      </c>
      <c r="E1637" t="s">
        <v>8224</v>
      </c>
      <c r="F1637" t="s">
        <v>8246</v>
      </c>
      <c r="G1637">
        <v>1291870740</v>
      </c>
      <c r="H1637">
        <v>1286480070</v>
      </c>
      <c r="I1637" t="b">
        <v>0</v>
      </c>
      <c r="J1637">
        <v>147</v>
      </c>
      <c r="K1637" t="b">
        <v>1</v>
      </c>
      <c r="L1637" t="s">
        <v>8279</v>
      </c>
      <c r="M1637" s="4">
        <v>105</v>
      </c>
      <c r="N1637" s="6">
        <v>35.61</v>
      </c>
      <c r="O1637" t="s">
        <v>8325</v>
      </c>
      <c r="P1637" t="s">
        <v>8329</v>
      </c>
      <c r="Q1637" s="10">
        <v>40458.815625000003</v>
      </c>
      <c r="R1637" s="10">
        <v>40521.207638888889</v>
      </c>
      <c r="S1637" s="12">
        <f t="shared" si="25"/>
        <v>62</v>
      </c>
    </row>
    <row r="1638" spans="1:19" x14ac:dyDescent="0.3">
      <c r="A1638">
        <v>2115</v>
      </c>
      <c r="B1638" s="14">
        <v>1500</v>
      </c>
      <c r="C1638" s="14">
        <v>3385</v>
      </c>
      <c r="D1638" s="5" t="s">
        <v>8219</v>
      </c>
      <c r="E1638" t="s">
        <v>8224</v>
      </c>
      <c r="F1638" t="s">
        <v>8246</v>
      </c>
      <c r="G1638">
        <v>1298167001</v>
      </c>
      <c r="H1638">
        <v>1295575001</v>
      </c>
      <c r="I1638" t="b">
        <v>0</v>
      </c>
      <c r="J1638">
        <v>36</v>
      </c>
      <c r="K1638" t="b">
        <v>1</v>
      </c>
      <c r="L1638" t="s">
        <v>8279</v>
      </c>
      <c r="M1638" s="4">
        <v>226</v>
      </c>
      <c r="N1638" s="6">
        <v>94.03</v>
      </c>
      <c r="O1638" t="s">
        <v>8325</v>
      </c>
      <c r="P1638" t="s">
        <v>8329</v>
      </c>
      <c r="Q1638" s="10">
        <v>40564.081030092595</v>
      </c>
      <c r="R1638" s="10">
        <v>40594.081030092595</v>
      </c>
      <c r="S1638" s="12">
        <f t="shared" si="25"/>
        <v>30</v>
      </c>
    </row>
    <row r="1639" spans="1:19" x14ac:dyDescent="0.3">
      <c r="A1639">
        <v>2116</v>
      </c>
      <c r="B1639" s="14">
        <v>48000</v>
      </c>
      <c r="C1639" s="14">
        <v>48434</v>
      </c>
      <c r="D1639" s="5" t="s">
        <v>8219</v>
      </c>
      <c r="E1639" t="s">
        <v>8224</v>
      </c>
      <c r="F1639" t="s">
        <v>8246</v>
      </c>
      <c r="G1639">
        <v>1349203203</v>
      </c>
      <c r="H1639">
        <v>1345056003</v>
      </c>
      <c r="I1639" t="b">
        <v>0</v>
      </c>
      <c r="J1639">
        <v>92</v>
      </c>
      <c r="K1639" t="b">
        <v>1</v>
      </c>
      <c r="L1639" t="s">
        <v>8279</v>
      </c>
      <c r="M1639" s="4">
        <v>101</v>
      </c>
      <c r="N1639" s="6">
        <v>526.46</v>
      </c>
      <c r="O1639" t="s">
        <v>8325</v>
      </c>
      <c r="P1639" t="s">
        <v>8329</v>
      </c>
      <c r="Q1639" s="10">
        <v>41136.777812500004</v>
      </c>
      <c r="R1639" s="10">
        <v>41184.777812500004</v>
      </c>
      <c r="S1639" s="12">
        <f t="shared" si="25"/>
        <v>48</v>
      </c>
    </row>
    <row r="1640" spans="1:19" x14ac:dyDescent="0.3">
      <c r="A1640">
        <v>2117</v>
      </c>
      <c r="B1640" s="14">
        <v>1200</v>
      </c>
      <c r="C1640" s="14">
        <v>1773</v>
      </c>
      <c r="D1640" s="5" t="s">
        <v>8219</v>
      </c>
      <c r="E1640" t="s">
        <v>8224</v>
      </c>
      <c r="F1640" t="s">
        <v>8246</v>
      </c>
      <c r="G1640">
        <v>1445921940</v>
      </c>
      <c r="H1640">
        <v>1444699549</v>
      </c>
      <c r="I1640" t="b">
        <v>0</v>
      </c>
      <c r="J1640">
        <v>35</v>
      </c>
      <c r="K1640" t="b">
        <v>1</v>
      </c>
      <c r="L1640" t="s">
        <v>8279</v>
      </c>
      <c r="M1640" s="4">
        <v>148</v>
      </c>
      <c r="N1640" s="6">
        <v>50.66</v>
      </c>
      <c r="O1640" t="s">
        <v>8325</v>
      </c>
      <c r="P1640" t="s">
        <v>8329</v>
      </c>
      <c r="Q1640" s="10">
        <v>42290.059594907405</v>
      </c>
      <c r="R1640" s="10">
        <v>42304.207638888889</v>
      </c>
      <c r="S1640" s="12">
        <f t="shared" si="25"/>
        <v>14</v>
      </c>
    </row>
    <row r="1641" spans="1:19" x14ac:dyDescent="0.3">
      <c r="A1641">
        <v>2118</v>
      </c>
      <c r="B1641" s="14">
        <v>1000</v>
      </c>
      <c r="C1641" s="14">
        <v>1346.11</v>
      </c>
      <c r="D1641" s="5" t="s">
        <v>8219</v>
      </c>
      <c r="E1641" t="s">
        <v>8224</v>
      </c>
      <c r="F1641" t="s">
        <v>8246</v>
      </c>
      <c r="G1641">
        <v>1311538136</v>
      </c>
      <c r="H1641">
        <v>1308946136</v>
      </c>
      <c r="I1641" t="b">
        <v>0</v>
      </c>
      <c r="J1641">
        <v>17</v>
      </c>
      <c r="K1641" t="b">
        <v>1</v>
      </c>
      <c r="L1641" t="s">
        <v>8279</v>
      </c>
      <c r="M1641" s="4">
        <v>135</v>
      </c>
      <c r="N1641" s="6">
        <v>79.180000000000007</v>
      </c>
      <c r="O1641" t="s">
        <v>8325</v>
      </c>
      <c r="P1641" t="s">
        <v>8329</v>
      </c>
      <c r="Q1641" s="10">
        <v>40718.839537037034</v>
      </c>
      <c r="R1641" s="10">
        <v>40748.839537037034</v>
      </c>
      <c r="S1641" s="12">
        <f t="shared" si="25"/>
        <v>30</v>
      </c>
    </row>
    <row r="1642" spans="1:19" x14ac:dyDescent="0.3">
      <c r="A1642">
        <v>2119</v>
      </c>
      <c r="B1642" s="14">
        <v>2000</v>
      </c>
      <c r="C1642" s="14">
        <v>2015</v>
      </c>
      <c r="D1642" s="5" t="s">
        <v>8219</v>
      </c>
      <c r="E1642" t="s">
        <v>8224</v>
      </c>
      <c r="F1642" t="s">
        <v>8246</v>
      </c>
      <c r="G1642">
        <v>1345086445</v>
      </c>
      <c r="H1642">
        <v>1342494445</v>
      </c>
      <c r="I1642" t="b">
        <v>0</v>
      </c>
      <c r="J1642">
        <v>22</v>
      </c>
      <c r="K1642" t="b">
        <v>1</v>
      </c>
      <c r="L1642" t="s">
        <v>8279</v>
      </c>
      <c r="M1642" s="4">
        <v>101</v>
      </c>
      <c r="N1642" s="6">
        <v>91.59</v>
      </c>
      <c r="O1642" t="s">
        <v>8325</v>
      </c>
      <c r="P1642" t="s">
        <v>8329</v>
      </c>
      <c r="Q1642" s="10">
        <v>41107.130150462966</v>
      </c>
      <c r="R1642" s="10">
        <v>41137.130150462966</v>
      </c>
      <c r="S1642" s="12">
        <f t="shared" si="25"/>
        <v>30</v>
      </c>
    </row>
    <row r="1643" spans="1:19" x14ac:dyDescent="0.3">
      <c r="A1643">
        <v>2120</v>
      </c>
      <c r="B1643" s="14">
        <v>8000</v>
      </c>
      <c r="C1643" s="14">
        <v>8070.43</v>
      </c>
      <c r="D1643" s="5" t="s">
        <v>8219</v>
      </c>
      <c r="E1643" t="s">
        <v>8224</v>
      </c>
      <c r="F1643" t="s">
        <v>8246</v>
      </c>
      <c r="G1643">
        <v>1388617736</v>
      </c>
      <c r="H1643">
        <v>1384384136</v>
      </c>
      <c r="I1643" t="b">
        <v>0</v>
      </c>
      <c r="J1643">
        <v>69</v>
      </c>
      <c r="K1643" t="b">
        <v>1</v>
      </c>
      <c r="L1643" t="s">
        <v>8279</v>
      </c>
      <c r="M1643" s="4">
        <v>101</v>
      </c>
      <c r="N1643" s="6">
        <v>116.96</v>
      </c>
      <c r="O1643" t="s">
        <v>8325</v>
      </c>
      <c r="P1643" t="s">
        <v>8329</v>
      </c>
      <c r="Q1643" s="10">
        <v>41591.964537037034</v>
      </c>
      <c r="R1643" s="10">
        <v>41640.964537037034</v>
      </c>
      <c r="S1643" s="12">
        <f t="shared" si="25"/>
        <v>49</v>
      </c>
    </row>
    <row r="1644" spans="1:19" x14ac:dyDescent="0.3">
      <c r="A1644">
        <v>2123</v>
      </c>
      <c r="B1644" s="14">
        <v>500</v>
      </c>
      <c r="C1644" s="14">
        <v>50</v>
      </c>
      <c r="D1644" s="5" t="s">
        <v>8221</v>
      </c>
      <c r="E1644" t="s">
        <v>8224</v>
      </c>
      <c r="F1644" t="s">
        <v>8246</v>
      </c>
      <c r="G1644">
        <v>1268636340</v>
      </c>
      <c r="H1644">
        <v>1263982307</v>
      </c>
      <c r="I1644" t="b">
        <v>0</v>
      </c>
      <c r="J1644">
        <v>5</v>
      </c>
      <c r="K1644" t="b">
        <v>0</v>
      </c>
      <c r="L1644" t="s">
        <v>8282</v>
      </c>
      <c r="M1644" s="4">
        <v>10</v>
      </c>
      <c r="N1644" s="6">
        <v>10</v>
      </c>
      <c r="O1644" t="s">
        <v>8333</v>
      </c>
      <c r="P1644" t="s">
        <v>8334</v>
      </c>
      <c r="Q1644" s="10">
        <v>40198.424849537041</v>
      </c>
      <c r="R1644" s="10">
        <v>40252.290972222225</v>
      </c>
      <c r="S1644" s="12">
        <f t="shared" si="25"/>
        <v>54</v>
      </c>
    </row>
    <row r="1645" spans="1:19" x14ac:dyDescent="0.3">
      <c r="A1645">
        <v>2124</v>
      </c>
      <c r="B1645" s="14">
        <v>1100</v>
      </c>
      <c r="C1645" s="14">
        <v>115</v>
      </c>
      <c r="D1645" s="5" t="s">
        <v>8221</v>
      </c>
      <c r="E1645" t="s">
        <v>8224</v>
      </c>
      <c r="F1645" t="s">
        <v>8246</v>
      </c>
      <c r="G1645">
        <v>1291093200</v>
      </c>
      <c r="H1645">
        <v>1286930435</v>
      </c>
      <c r="I1645" t="b">
        <v>0</v>
      </c>
      <c r="J1645">
        <v>5</v>
      </c>
      <c r="K1645" t="b">
        <v>0</v>
      </c>
      <c r="L1645" t="s">
        <v>8282</v>
      </c>
      <c r="M1645" s="4">
        <v>10</v>
      </c>
      <c r="N1645" s="6">
        <v>23</v>
      </c>
      <c r="O1645" t="s">
        <v>8333</v>
      </c>
      <c r="P1645" t="s">
        <v>8334</v>
      </c>
      <c r="Q1645" s="10">
        <v>40464.028182870366</v>
      </c>
      <c r="R1645" s="10">
        <v>40512.208333333336</v>
      </c>
      <c r="S1645" s="12">
        <f t="shared" si="25"/>
        <v>48</v>
      </c>
    </row>
    <row r="1646" spans="1:19" x14ac:dyDescent="0.3">
      <c r="A1646">
        <v>2125</v>
      </c>
      <c r="B1646" s="14">
        <v>60000</v>
      </c>
      <c r="C1646" s="14">
        <v>852</v>
      </c>
      <c r="D1646" s="5" t="s">
        <v>8221</v>
      </c>
      <c r="E1646" t="s">
        <v>8224</v>
      </c>
      <c r="F1646" t="s">
        <v>8246</v>
      </c>
      <c r="G1646">
        <v>1438734833</v>
      </c>
      <c r="H1646">
        <v>1436142833</v>
      </c>
      <c r="I1646" t="b">
        <v>0</v>
      </c>
      <c r="J1646">
        <v>27</v>
      </c>
      <c r="K1646" t="b">
        <v>0</v>
      </c>
      <c r="L1646" t="s">
        <v>8282</v>
      </c>
      <c r="M1646" s="4">
        <v>1</v>
      </c>
      <c r="N1646" s="6">
        <v>31.56</v>
      </c>
      <c r="O1646" t="s">
        <v>8333</v>
      </c>
      <c r="P1646" t="s">
        <v>8334</v>
      </c>
      <c r="Q1646" s="10">
        <v>42191.023530092592</v>
      </c>
      <c r="R1646" s="10">
        <v>42221.023530092592</v>
      </c>
      <c r="S1646" s="12">
        <f t="shared" si="25"/>
        <v>30</v>
      </c>
    </row>
    <row r="1647" spans="1:19" x14ac:dyDescent="0.3">
      <c r="A1647">
        <v>2126</v>
      </c>
      <c r="B1647" s="14">
        <v>20000</v>
      </c>
      <c r="C1647" s="14">
        <v>10</v>
      </c>
      <c r="D1647" s="5" t="s">
        <v>8221</v>
      </c>
      <c r="E1647" t="s">
        <v>8224</v>
      </c>
      <c r="F1647" t="s">
        <v>8246</v>
      </c>
      <c r="G1647">
        <v>1418080887</v>
      </c>
      <c r="H1647">
        <v>1415488887</v>
      </c>
      <c r="I1647" t="b">
        <v>0</v>
      </c>
      <c r="J1647">
        <v>2</v>
      </c>
      <c r="K1647" t="b">
        <v>0</v>
      </c>
      <c r="L1647" t="s">
        <v>8282</v>
      </c>
      <c r="M1647" s="4">
        <v>0</v>
      </c>
      <c r="N1647" s="6">
        <v>5</v>
      </c>
      <c r="O1647" t="s">
        <v>8333</v>
      </c>
      <c r="P1647" t="s">
        <v>8334</v>
      </c>
      <c r="Q1647" s="10">
        <v>41951.973229166666</v>
      </c>
      <c r="R1647" s="10">
        <v>41981.973229166666</v>
      </c>
      <c r="S1647" s="12">
        <f t="shared" si="25"/>
        <v>30</v>
      </c>
    </row>
    <row r="1648" spans="1:19" x14ac:dyDescent="0.3">
      <c r="A1648">
        <v>2129</v>
      </c>
      <c r="B1648" s="14">
        <v>2000</v>
      </c>
      <c r="C1648" s="14">
        <v>236</v>
      </c>
      <c r="D1648" s="5" t="s">
        <v>8221</v>
      </c>
      <c r="E1648" t="s">
        <v>8224</v>
      </c>
      <c r="F1648" t="s">
        <v>8246</v>
      </c>
      <c r="G1648">
        <v>1457570100</v>
      </c>
      <c r="H1648">
        <v>1454978100</v>
      </c>
      <c r="I1648" t="b">
        <v>0</v>
      </c>
      <c r="J1648">
        <v>12</v>
      </c>
      <c r="K1648" t="b">
        <v>0</v>
      </c>
      <c r="L1648" t="s">
        <v>8282</v>
      </c>
      <c r="M1648" s="4">
        <v>12</v>
      </c>
      <c r="N1648" s="6">
        <v>19.670000000000002</v>
      </c>
      <c r="O1648" t="s">
        <v>8333</v>
      </c>
      <c r="P1648" t="s">
        <v>8334</v>
      </c>
      <c r="Q1648" s="10">
        <v>42409.024305555555</v>
      </c>
      <c r="R1648" s="10">
        <v>42439.024305555555</v>
      </c>
      <c r="S1648" s="12">
        <f t="shared" si="25"/>
        <v>30</v>
      </c>
    </row>
    <row r="1649" spans="1:19" x14ac:dyDescent="0.3">
      <c r="A1649">
        <v>2130</v>
      </c>
      <c r="B1649" s="14">
        <v>42000</v>
      </c>
      <c r="C1649" s="14">
        <v>85</v>
      </c>
      <c r="D1649" s="5" t="s">
        <v>8221</v>
      </c>
      <c r="E1649" t="s">
        <v>8224</v>
      </c>
      <c r="F1649" t="s">
        <v>8246</v>
      </c>
      <c r="G1649">
        <v>1408154663</v>
      </c>
      <c r="H1649">
        <v>1405130663</v>
      </c>
      <c r="I1649" t="b">
        <v>0</v>
      </c>
      <c r="J1649">
        <v>4</v>
      </c>
      <c r="K1649" t="b">
        <v>0</v>
      </c>
      <c r="L1649" t="s">
        <v>8282</v>
      </c>
      <c r="M1649" s="4">
        <v>0</v>
      </c>
      <c r="N1649" s="6">
        <v>21.25</v>
      </c>
      <c r="O1649" t="s">
        <v>8333</v>
      </c>
      <c r="P1649" t="s">
        <v>8334</v>
      </c>
      <c r="Q1649" s="10">
        <v>41832.086377314816</v>
      </c>
      <c r="R1649" s="10">
        <v>41867.086377314816</v>
      </c>
      <c r="S1649" s="12">
        <f t="shared" si="25"/>
        <v>35</v>
      </c>
    </row>
    <row r="1650" spans="1:19" x14ac:dyDescent="0.3">
      <c r="A1650">
        <v>2131</v>
      </c>
      <c r="B1650" s="14">
        <v>500</v>
      </c>
      <c r="C1650" s="14">
        <v>25</v>
      </c>
      <c r="D1650" s="5" t="s">
        <v>8221</v>
      </c>
      <c r="E1650" t="s">
        <v>8224</v>
      </c>
      <c r="F1650" t="s">
        <v>8246</v>
      </c>
      <c r="G1650">
        <v>1436677091</v>
      </c>
      <c r="H1650">
        <v>1434085091</v>
      </c>
      <c r="I1650" t="b">
        <v>0</v>
      </c>
      <c r="J1650">
        <v>3</v>
      </c>
      <c r="K1650" t="b">
        <v>0</v>
      </c>
      <c r="L1650" t="s">
        <v>8282</v>
      </c>
      <c r="M1650" s="4">
        <v>5</v>
      </c>
      <c r="N1650" s="6">
        <v>8.33</v>
      </c>
      <c r="O1650" t="s">
        <v>8333</v>
      </c>
      <c r="P1650" t="s">
        <v>8334</v>
      </c>
      <c r="Q1650" s="10">
        <v>42167.207071759258</v>
      </c>
      <c r="R1650" s="10">
        <v>42197.207071759258</v>
      </c>
      <c r="S1650" s="12">
        <f t="shared" si="25"/>
        <v>30</v>
      </c>
    </row>
    <row r="1651" spans="1:19" x14ac:dyDescent="0.3">
      <c r="A1651">
        <v>2132</v>
      </c>
      <c r="B1651" s="14">
        <v>100000</v>
      </c>
      <c r="C1651" s="14">
        <v>2112.9899999999998</v>
      </c>
      <c r="D1651" s="5" t="s">
        <v>8221</v>
      </c>
      <c r="E1651" t="s">
        <v>8224</v>
      </c>
      <c r="F1651" t="s">
        <v>8246</v>
      </c>
      <c r="G1651">
        <v>1391427692</v>
      </c>
      <c r="H1651">
        <v>1388835692</v>
      </c>
      <c r="I1651" t="b">
        <v>0</v>
      </c>
      <c r="J1651">
        <v>99</v>
      </c>
      <c r="K1651" t="b">
        <v>0</v>
      </c>
      <c r="L1651" t="s">
        <v>8282</v>
      </c>
      <c r="M1651" s="4">
        <v>2</v>
      </c>
      <c r="N1651" s="6">
        <v>21.34</v>
      </c>
      <c r="O1651" t="s">
        <v>8333</v>
      </c>
      <c r="P1651" t="s">
        <v>8334</v>
      </c>
      <c r="Q1651" s="10">
        <v>41643.487175925926</v>
      </c>
      <c r="R1651" s="10">
        <v>41673.487175925926</v>
      </c>
      <c r="S1651" s="12">
        <f t="shared" si="25"/>
        <v>30</v>
      </c>
    </row>
    <row r="1652" spans="1:19" x14ac:dyDescent="0.3">
      <c r="A1652">
        <v>2133</v>
      </c>
      <c r="B1652" s="14">
        <v>1000</v>
      </c>
      <c r="C1652" s="14">
        <v>16</v>
      </c>
      <c r="D1652" s="5" t="s">
        <v>8221</v>
      </c>
      <c r="E1652" t="s">
        <v>8224</v>
      </c>
      <c r="F1652" t="s">
        <v>8246</v>
      </c>
      <c r="G1652">
        <v>1303628340</v>
      </c>
      <c r="H1652">
        <v>1300328399</v>
      </c>
      <c r="I1652" t="b">
        <v>0</v>
      </c>
      <c r="J1652">
        <v>3</v>
      </c>
      <c r="K1652" t="b">
        <v>0</v>
      </c>
      <c r="L1652" t="s">
        <v>8282</v>
      </c>
      <c r="M1652" s="4">
        <v>2</v>
      </c>
      <c r="N1652" s="6">
        <v>5.33</v>
      </c>
      <c r="O1652" t="s">
        <v>8333</v>
      </c>
      <c r="P1652" t="s">
        <v>8334</v>
      </c>
      <c r="Q1652" s="10">
        <v>40619.097210648149</v>
      </c>
      <c r="R1652" s="10">
        <v>40657.290972222225</v>
      </c>
      <c r="S1652" s="12">
        <f t="shared" si="25"/>
        <v>38</v>
      </c>
    </row>
    <row r="1653" spans="1:19" x14ac:dyDescent="0.3">
      <c r="A1653">
        <v>2134</v>
      </c>
      <c r="B1653" s="14">
        <v>6000</v>
      </c>
      <c r="C1653" s="14">
        <v>104</v>
      </c>
      <c r="D1653" s="5" t="s">
        <v>8221</v>
      </c>
      <c r="E1653" t="s">
        <v>8224</v>
      </c>
      <c r="F1653" t="s">
        <v>8246</v>
      </c>
      <c r="G1653">
        <v>1367097391</v>
      </c>
      <c r="H1653">
        <v>1364505391</v>
      </c>
      <c r="I1653" t="b">
        <v>0</v>
      </c>
      <c r="J1653">
        <v>3</v>
      </c>
      <c r="K1653" t="b">
        <v>0</v>
      </c>
      <c r="L1653" t="s">
        <v>8282</v>
      </c>
      <c r="M1653" s="4">
        <v>2</v>
      </c>
      <c r="N1653" s="6">
        <v>34.67</v>
      </c>
      <c r="O1653" t="s">
        <v>8333</v>
      </c>
      <c r="P1653" t="s">
        <v>8334</v>
      </c>
      <c r="Q1653" s="10">
        <v>41361.886469907404</v>
      </c>
      <c r="R1653" s="10">
        <v>41391.886469907404</v>
      </c>
      <c r="S1653" s="12">
        <f t="shared" si="25"/>
        <v>30</v>
      </c>
    </row>
    <row r="1654" spans="1:19" x14ac:dyDescent="0.3">
      <c r="A1654">
        <v>2135</v>
      </c>
      <c r="B1654" s="14">
        <v>5000</v>
      </c>
      <c r="C1654" s="14">
        <v>478</v>
      </c>
      <c r="D1654" s="5" t="s">
        <v>8221</v>
      </c>
      <c r="E1654" t="s">
        <v>8224</v>
      </c>
      <c r="F1654" t="s">
        <v>8246</v>
      </c>
      <c r="G1654">
        <v>1349392033</v>
      </c>
      <c r="H1654">
        <v>1346800033</v>
      </c>
      <c r="I1654" t="b">
        <v>0</v>
      </c>
      <c r="J1654">
        <v>22</v>
      </c>
      <c r="K1654" t="b">
        <v>0</v>
      </c>
      <c r="L1654" t="s">
        <v>8282</v>
      </c>
      <c r="M1654" s="4">
        <v>10</v>
      </c>
      <c r="N1654" s="6">
        <v>21.73</v>
      </c>
      <c r="O1654" t="s">
        <v>8333</v>
      </c>
      <c r="P1654" t="s">
        <v>8334</v>
      </c>
      <c r="Q1654" s="10">
        <v>41156.963344907403</v>
      </c>
      <c r="R1654" s="10">
        <v>41186.963344907403</v>
      </c>
      <c r="S1654" s="12">
        <f t="shared" si="25"/>
        <v>30</v>
      </c>
    </row>
    <row r="1655" spans="1:19" x14ac:dyDescent="0.3">
      <c r="A1655">
        <v>2136</v>
      </c>
      <c r="B1655" s="14">
        <v>80000</v>
      </c>
      <c r="C1655" s="14">
        <v>47.69</v>
      </c>
      <c r="D1655" s="5" t="s">
        <v>8221</v>
      </c>
      <c r="E1655" t="s">
        <v>8224</v>
      </c>
      <c r="F1655" t="s">
        <v>8246</v>
      </c>
      <c r="G1655">
        <v>1382184786</v>
      </c>
      <c r="H1655">
        <v>1379592786</v>
      </c>
      <c r="I1655" t="b">
        <v>0</v>
      </c>
      <c r="J1655">
        <v>4</v>
      </c>
      <c r="K1655" t="b">
        <v>0</v>
      </c>
      <c r="L1655" t="s">
        <v>8282</v>
      </c>
      <c r="M1655" s="4">
        <v>0</v>
      </c>
      <c r="N1655" s="6">
        <v>11.92</v>
      </c>
      <c r="O1655" t="s">
        <v>8333</v>
      </c>
      <c r="P1655" t="s">
        <v>8334</v>
      </c>
      <c r="Q1655" s="10">
        <v>41536.509097222224</v>
      </c>
      <c r="R1655" s="10">
        <v>41566.509097222224</v>
      </c>
      <c r="S1655" s="12">
        <f t="shared" si="25"/>
        <v>30</v>
      </c>
    </row>
    <row r="1656" spans="1:19" x14ac:dyDescent="0.3">
      <c r="A1656">
        <v>2139</v>
      </c>
      <c r="B1656" s="14">
        <v>30000</v>
      </c>
      <c r="C1656" s="14">
        <v>1626</v>
      </c>
      <c r="D1656" s="5" t="s">
        <v>8221</v>
      </c>
      <c r="E1656" t="s">
        <v>8224</v>
      </c>
      <c r="F1656" t="s">
        <v>8246</v>
      </c>
      <c r="G1656">
        <v>1478196008</v>
      </c>
      <c r="H1656">
        <v>1475604008</v>
      </c>
      <c r="I1656" t="b">
        <v>0</v>
      </c>
      <c r="J1656">
        <v>56</v>
      </c>
      <c r="K1656" t="b">
        <v>0</v>
      </c>
      <c r="L1656" t="s">
        <v>8282</v>
      </c>
      <c r="M1656" s="4">
        <v>5</v>
      </c>
      <c r="N1656" s="6">
        <v>29.04</v>
      </c>
      <c r="O1656" t="s">
        <v>8333</v>
      </c>
      <c r="P1656" t="s">
        <v>8334</v>
      </c>
      <c r="Q1656" s="10">
        <v>42647.750092592592</v>
      </c>
      <c r="R1656" s="10">
        <v>42677.750092592592</v>
      </c>
      <c r="S1656" s="12">
        <f t="shared" si="25"/>
        <v>30</v>
      </c>
    </row>
    <row r="1657" spans="1:19" x14ac:dyDescent="0.3">
      <c r="A1657">
        <v>2140</v>
      </c>
      <c r="B1657" s="14">
        <v>500000</v>
      </c>
      <c r="C1657" s="14">
        <v>560</v>
      </c>
      <c r="D1657" s="5" t="s">
        <v>8221</v>
      </c>
      <c r="E1657" t="s">
        <v>8224</v>
      </c>
      <c r="F1657" t="s">
        <v>8246</v>
      </c>
      <c r="G1657">
        <v>1357934424</v>
      </c>
      <c r="H1657">
        <v>1355342424</v>
      </c>
      <c r="I1657" t="b">
        <v>0</v>
      </c>
      <c r="J1657">
        <v>11</v>
      </c>
      <c r="K1657" t="b">
        <v>0</v>
      </c>
      <c r="L1657" t="s">
        <v>8282</v>
      </c>
      <c r="M1657" s="4">
        <v>0</v>
      </c>
      <c r="N1657" s="6">
        <v>50.91</v>
      </c>
      <c r="O1657" t="s">
        <v>8333</v>
      </c>
      <c r="P1657" t="s">
        <v>8334</v>
      </c>
      <c r="Q1657" s="10">
        <v>41255.833611111113</v>
      </c>
      <c r="R1657" s="10">
        <v>41285.833611111113</v>
      </c>
      <c r="S1657" s="12">
        <f t="shared" si="25"/>
        <v>30</v>
      </c>
    </row>
    <row r="1658" spans="1:19" x14ac:dyDescent="0.3">
      <c r="A1658">
        <v>2141</v>
      </c>
      <c r="B1658" s="14">
        <v>15000</v>
      </c>
      <c r="C1658" s="14">
        <v>0</v>
      </c>
      <c r="D1658" s="5" t="s">
        <v>8221</v>
      </c>
      <c r="E1658" t="s">
        <v>8224</v>
      </c>
      <c r="F1658" t="s">
        <v>8246</v>
      </c>
      <c r="G1658">
        <v>1415947159</v>
      </c>
      <c r="H1658">
        <v>1413351559</v>
      </c>
      <c r="I1658" t="b">
        <v>0</v>
      </c>
      <c r="J1658">
        <v>0</v>
      </c>
      <c r="K1658" t="b">
        <v>0</v>
      </c>
      <c r="L1658" t="s">
        <v>8282</v>
      </c>
      <c r="M1658" s="4">
        <v>0</v>
      </c>
      <c r="N1658" s="6">
        <v>0</v>
      </c>
      <c r="O1658" t="s">
        <v>8333</v>
      </c>
      <c r="P1658" t="s">
        <v>8334</v>
      </c>
      <c r="Q1658" s="10">
        <v>41927.235636574071</v>
      </c>
      <c r="R1658" s="10">
        <v>41957.277303240742</v>
      </c>
      <c r="S1658" s="12">
        <f t="shared" si="25"/>
        <v>30</v>
      </c>
    </row>
    <row r="1659" spans="1:19" x14ac:dyDescent="0.3">
      <c r="A1659">
        <v>2143</v>
      </c>
      <c r="B1659" s="14">
        <v>2000</v>
      </c>
      <c r="C1659" s="14">
        <v>225</v>
      </c>
      <c r="D1659" s="5" t="s">
        <v>8221</v>
      </c>
      <c r="E1659" t="s">
        <v>8224</v>
      </c>
      <c r="F1659" t="s">
        <v>8246</v>
      </c>
      <c r="G1659">
        <v>1279738800</v>
      </c>
      <c r="H1659">
        <v>1275599812</v>
      </c>
      <c r="I1659" t="b">
        <v>0</v>
      </c>
      <c r="J1659">
        <v>5</v>
      </c>
      <c r="K1659" t="b">
        <v>0</v>
      </c>
      <c r="L1659" t="s">
        <v>8282</v>
      </c>
      <c r="M1659" s="4">
        <v>11</v>
      </c>
      <c r="N1659" s="6">
        <v>45</v>
      </c>
      <c r="O1659" t="s">
        <v>8333</v>
      </c>
      <c r="P1659" t="s">
        <v>8334</v>
      </c>
      <c r="Q1659" s="10">
        <v>40332.886712962965</v>
      </c>
      <c r="R1659" s="10">
        <v>40380.791666666664</v>
      </c>
      <c r="S1659" s="12">
        <f t="shared" si="25"/>
        <v>48</v>
      </c>
    </row>
    <row r="1660" spans="1:19" x14ac:dyDescent="0.3">
      <c r="A1660">
        <v>2144</v>
      </c>
      <c r="B1660" s="14">
        <v>35500</v>
      </c>
      <c r="C1660" s="14">
        <v>607</v>
      </c>
      <c r="D1660" s="5" t="s">
        <v>8221</v>
      </c>
      <c r="E1660" t="s">
        <v>8224</v>
      </c>
      <c r="F1660" t="s">
        <v>8246</v>
      </c>
      <c r="G1660">
        <v>1379164040</v>
      </c>
      <c r="H1660">
        <v>1376399240</v>
      </c>
      <c r="I1660" t="b">
        <v>0</v>
      </c>
      <c r="J1660">
        <v>24</v>
      </c>
      <c r="K1660" t="b">
        <v>0</v>
      </c>
      <c r="L1660" t="s">
        <v>8282</v>
      </c>
      <c r="M1660" s="4">
        <v>2</v>
      </c>
      <c r="N1660" s="6">
        <v>25.29</v>
      </c>
      <c r="O1660" t="s">
        <v>8333</v>
      </c>
      <c r="P1660" t="s">
        <v>8334</v>
      </c>
      <c r="Q1660" s="10">
        <v>41499.546759259261</v>
      </c>
      <c r="R1660" s="10">
        <v>41531.546759259261</v>
      </c>
      <c r="S1660" s="12">
        <f t="shared" si="25"/>
        <v>32</v>
      </c>
    </row>
    <row r="1661" spans="1:19" x14ac:dyDescent="0.3">
      <c r="A1661">
        <v>2145</v>
      </c>
      <c r="B1661" s="14">
        <v>15000</v>
      </c>
      <c r="C1661" s="14">
        <v>4565</v>
      </c>
      <c r="D1661" s="5" t="s">
        <v>8221</v>
      </c>
      <c r="E1661" t="s">
        <v>8224</v>
      </c>
      <c r="F1661" t="s">
        <v>8246</v>
      </c>
      <c r="G1661">
        <v>1385534514</v>
      </c>
      <c r="H1661">
        <v>1382938914</v>
      </c>
      <c r="I1661" t="b">
        <v>0</v>
      </c>
      <c r="J1661">
        <v>89</v>
      </c>
      <c r="K1661" t="b">
        <v>0</v>
      </c>
      <c r="L1661" t="s">
        <v>8282</v>
      </c>
      <c r="M1661" s="4">
        <v>30</v>
      </c>
      <c r="N1661" s="6">
        <v>51.29</v>
      </c>
      <c r="O1661" t="s">
        <v>8333</v>
      </c>
      <c r="P1661" t="s">
        <v>8334</v>
      </c>
      <c r="Q1661" s="10">
        <v>41575.237430555557</v>
      </c>
      <c r="R1661" s="10">
        <v>41605.279097222221</v>
      </c>
      <c r="S1661" s="12">
        <f t="shared" si="25"/>
        <v>30</v>
      </c>
    </row>
    <row r="1662" spans="1:19" x14ac:dyDescent="0.3">
      <c r="A1662">
        <v>2146</v>
      </c>
      <c r="B1662" s="14">
        <v>5000</v>
      </c>
      <c r="C1662" s="14">
        <v>1</v>
      </c>
      <c r="D1662" s="5" t="s">
        <v>8221</v>
      </c>
      <c r="E1662" t="s">
        <v>8224</v>
      </c>
      <c r="F1662" t="s">
        <v>8246</v>
      </c>
      <c r="G1662">
        <v>1455207510</v>
      </c>
      <c r="H1662">
        <v>1453997910</v>
      </c>
      <c r="I1662" t="b">
        <v>0</v>
      </c>
      <c r="J1662">
        <v>1</v>
      </c>
      <c r="K1662" t="b">
        <v>0</v>
      </c>
      <c r="L1662" t="s">
        <v>8282</v>
      </c>
      <c r="M1662" s="4">
        <v>0</v>
      </c>
      <c r="N1662" s="6">
        <v>1</v>
      </c>
      <c r="O1662" t="s">
        <v>8333</v>
      </c>
      <c r="P1662" t="s">
        <v>8334</v>
      </c>
      <c r="Q1662" s="10">
        <v>42397.679513888885</v>
      </c>
      <c r="R1662" s="10">
        <v>42411.679513888885</v>
      </c>
      <c r="S1662" s="12">
        <f t="shared" si="25"/>
        <v>14</v>
      </c>
    </row>
    <row r="1663" spans="1:19" x14ac:dyDescent="0.3">
      <c r="A1663">
        <v>2147</v>
      </c>
      <c r="B1663" s="14">
        <v>390000</v>
      </c>
      <c r="C1663" s="14">
        <v>2716</v>
      </c>
      <c r="D1663" s="5" t="s">
        <v>8221</v>
      </c>
      <c r="E1663" t="s">
        <v>8224</v>
      </c>
      <c r="F1663" t="s">
        <v>8246</v>
      </c>
      <c r="G1663">
        <v>1416125148</v>
      </c>
      <c r="H1663">
        <v>1413356748</v>
      </c>
      <c r="I1663" t="b">
        <v>0</v>
      </c>
      <c r="J1663">
        <v>55</v>
      </c>
      <c r="K1663" t="b">
        <v>0</v>
      </c>
      <c r="L1663" t="s">
        <v>8282</v>
      </c>
      <c r="M1663" s="4">
        <v>1</v>
      </c>
      <c r="N1663" s="6">
        <v>49.38</v>
      </c>
      <c r="O1663" t="s">
        <v>8333</v>
      </c>
      <c r="P1663" t="s">
        <v>8334</v>
      </c>
      <c r="Q1663" s="10">
        <v>41927.295694444445</v>
      </c>
      <c r="R1663" s="10">
        <v>41959.337361111116</v>
      </c>
      <c r="S1663" s="12">
        <f t="shared" si="25"/>
        <v>32</v>
      </c>
    </row>
    <row r="1664" spans="1:19" x14ac:dyDescent="0.3">
      <c r="A1664">
        <v>2149</v>
      </c>
      <c r="B1664" s="14">
        <v>2000</v>
      </c>
      <c r="C1664" s="14">
        <v>0</v>
      </c>
      <c r="D1664" s="5" t="s">
        <v>8221</v>
      </c>
      <c r="E1664" t="s">
        <v>8224</v>
      </c>
      <c r="F1664" t="s">
        <v>8246</v>
      </c>
      <c r="G1664">
        <v>1280534400</v>
      </c>
      <c r="H1664">
        <v>1277512556</v>
      </c>
      <c r="I1664" t="b">
        <v>0</v>
      </c>
      <c r="J1664">
        <v>0</v>
      </c>
      <c r="K1664" t="b">
        <v>0</v>
      </c>
      <c r="L1664" t="s">
        <v>8282</v>
      </c>
      <c r="M1664" s="4">
        <v>0</v>
      </c>
      <c r="N1664" s="6">
        <v>0</v>
      </c>
      <c r="O1664" t="s">
        <v>8333</v>
      </c>
      <c r="P1664" t="s">
        <v>8334</v>
      </c>
      <c r="Q1664" s="10">
        <v>40355.024953703702</v>
      </c>
      <c r="R1664" s="10">
        <v>40390</v>
      </c>
      <c r="S1664" s="12">
        <f t="shared" si="25"/>
        <v>35</v>
      </c>
    </row>
    <row r="1665" spans="1:19" x14ac:dyDescent="0.3">
      <c r="A1665">
        <v>2151</v>
      </c>
      <c r="B1665" s="14">
        <v>45000</v>
      </c>
      <c r="C1665" s="14">
        <v>118</v>
      </c>
      <c r="D1665" s="5" t="s">
        <v>8221</v>
      </c>
      <c r="E1665" t="s">
        <v>8224</v>
      </c>
      <c r="F1665" t="s">
        <v>8246</v>
      </c>
      <c r="G1665">
        <v>1467231614</v>
      </c>
      <c r="H1665">
        <v>1464639614</v>
      </c>
      <c r="I1665" t="b">
        <v>0</v>
      </c>
      <c r="J1665">
        <v>6</v>
      </c>
      <c r="K1665" t="b">
        <v>0</v>
      </c>
      <c r="L1665" t="s">
        <v>8282</v>
      </c>
      <c r="M1665" s="4">
        <v>0</v>
      </c>
      <c r="N1665" s="6">
        <v>19.670000000000002</v>
      </c>
      <c r="O1665" t="s">
        <v>8333</v>
      </c>
      <c r="P1665" t="s">
        <v>8334</v>
      </c>
      <c r="Q1665" s="10">
        <v>42520.847384259265</v>
      </c>
      <c r="R1665" s="10">
        <v>42550.847384259265</v>
      </c>
      <c r="S1665" s="12">
        <f t="shared" si="25"/>
        <v>30</v>
      </c>
    </row>
    <row r="1666" spans="1:19" x14ac:dyDescent="0.3">
      <c r="A1666">
        <v>2152</v>
      </c>
      <c r="B1666" s="14">
        <v>30000</v>
      </c>
      <c r="C1666" s="14">
        <v>50</v>
      </c>
      <c r="D1666" s="5" t="s">
        <v>8221</v>
      </c>
      <c r="E1666" t="s">
        <v>8224</v>
      </c>
      <c r="F1666" t="s">
        <v>8246</v>
      </c>
      <c r="G1666">
        <v>1394909909</v>
      </c>
      <c r="H1666">
        <v>1392321509</v>
      </c>
      <c r="I1666" t="b">
        <v>0</v>
      </c>
      <c r="J1666">
        <v>4</v>
      </c>
      <c r="K1666" t="b">
        <v>0</v>
      </c>
      <c r="L1666" t="s">
        <v>8282</v>
      </c>
      <c r="M1666" s="4">
        <v>0</v>
      </c>
      <c r="N1666" s="6">
        <v>12.5</v>
      </c>
      <c r="O1666" t="s">
        <v>8333</v>
      </c>
      <c r="P1666" t="s">
        <v>8334</v>
      </c>
      <c r="Q1666" s="10">
        <v>41683.832280092596</v>
      </c>
      <c r="R1666" s="10">
        <v>41713.790613425925</v>
      </c>
      <c r="S1666" s="12">
        <f t="shared" si="25"/>
        <v>30</v>
      </c>
    </row>
    <row r="1667" spans="1:19" x14ac:dyDescent="0.3">
      <c r="A1667">
        <v>2153</v>
      </c>
      <c r="B1667" s="14">
        <v>372625</v>
      </c>
      <c r="C1667" s="14">
        <v>34</v>
      </c>
      <c r="D1667" s="5" t="s">
        <v>8221</v>
      </c>
      <c r="E1667" t="s">
        <v>8224</v>
      </c>
      <c r="F1667" t="s">
        <v>8246</v>
      </c>
      <c r="G1667">
        <v>1420876740</v>
      </c>
      <c r="H1667">
        <v>1417470718</v>
      </c>
      <c r="I1667" t="b">
        <v>0</v>
      </c>
      <c r="J1667">
        <v>4</v>
      </c>
      <c r="K1667" t="b">
        <v>0</v>
      </c>
      <c r="L1667" t="s">
        <v>8282</v>
      </c>
      <c r="M1667" s="4">
        <v>0</v>
      </c>
      <c r="N1667" s="6">
        <v>8.5</v>
      </c>
      <c r="O1667" t="s">
        <v>8333</v>
      </c>
      <c r="P1667" t="s">
        <v>8334</v>
      </c>
      <c r="Q1667" s="10">
        <v>41974.911087962959</v>
      </c>
      <c r="R1667" s="10">
        <v>42014.332638888889</v>
      </c>
      <c r="S1667" s="12">
        <f t="shared" ref="S1667:S1730" si="26">ROUND(+R1667-Q1667,0)</f>
        <v>39</v>
      </c>
    </row>
    <row r="1668" spans="1:19" x14ac:dyDescent="0.3">
      <c r="A1668">
        <v>2154</v>
      </c>
      <c r="B1668" s="14">
        <v>250</v>
      </c>
      <c r="C1668" s="14">
        <v>2</v>
      </c>
      <c r="D1668" s="5" t="s">
        <v>8221</v>
      </c>
      <c r="E1668" t="s">
        <v>8224</v>
      </c>
      <c r="F1668" t="s">
        <v>8246</v>
      </c>
      <c r="G1668">
        <v>1390921827</v>
      </c>
      <c r="H1668">
        <v>1389193827</v>
      </c>
      <c r="I1668" t="b">
        <v>0</v>
      </c>
      <c r="J1668">
        <v>2</v>
      </c>
      <c r="K1668" t="b">
        <v>0</v>
      </c>
      <c r="L1668" t="s">
        <v>8282</v>
      </c>
      <c r="M1668" s="4">
        <v>1</v>
      </c>
      <c r="N1668" s="6">
        <v>1</v>
      </c>
      <c r="O1668" t="s">
        <v>8333</v>
      </c>
      <c r="P1668" t="s">
        <v>8334</v>
      </c>
      <c r="Q1668" s="10">
        <v>41647.632256944446</v>
      </c>
      <c r="R1668" s="10">
        <v>41667.632256944446</v>
      </c>
      <c r="S1668" s="12">
        <f t="shared" si="26"/>
        <v>20</v>
      </c>
    </row>
    <row r="1669" spans="1:19" x14ac:dyDescent="0.3">
      <c r="A1669">
        <v>2156</v>
      </c>
      <c r="B1669" s="14">
        <v>56000</v>
      </c>
      <c r="C1669" s="14">
        <v>1493</v>
      </c>
      <c r="D1669" s="5" t="s">
        <v>8221</v>
      </c>
      <c r="E1669" t="s">
        <v>8224</v>
      </c>
      <c r="F1669" t="s">
        <v>8246</v>
      </c>
      <c r="G1669">
        <v>1379363406</v>
      </c>
      <c r="H1669">
        <v>1375475406</v>
      </c>
      <c r="I1669" t="b">
        <v>0</v>
      </c>
      <c r="J1669">
        <v>83</v>
      </c>
      <c r="K1669" t="b">
        <v>0</v>
      </c>
      <c r="L1669" t="s">
        <v>8282</v>
      </c>
      <c r="M1669" s="4">
        <v>3</v>
      </c>
      <c r="N1669" s="6">
        <v>17.989999999999998</v>
      </c>
      <c r="O1669" t="s">
        <v>8333</v>
      </c>
      <c r="P1669" t="s">
        <v>8334</v>
      </c>
      <c r="Q1669" s="10">
        <v>41488.85423611111</v>
      </c>
      <c r="R1669" s="10">
        <v>41533.85423611111</v>
      </c>
      <c r="S1669" s="12">
        <f t="shared" si="26"/>
        <v>45</v>
      </c>
    </row>
    <row r="1670" spans="1:19" x14ac:dyDescent="0.3">
      <c r="A1670">
        <v>2157</v>
      </c>
      <c r="B1670" s="14">
        <v>75000</v>
      </c>
      <c r="C1670" s="14">
        <v>21144</v>
      </c>
      <c r="D1670" s="5" t="s">
        <v>8221</v>
      </c>
      <c r="E1670" t="s">
        <v>8224</v>
      </c>
      <c r="F1670" t="s">
        <v>8246</v>
      </c>
      <c r="G1670">
        <v>1482479940</v>
      </c>
      <c r="H1670">
        <v>1479684783</v>
      </c>
      <c r="I1670" t="b">
        <v>0</v>
      </c>
      <c r="J1670">
        <v>57</v>
      </c>
      <c r="K1670" t="b">
        <v>0</v>
      </c>
      <c r="L1670" t="s">
        <v>8282</v>
      </c>
      <c r="M1670" s="4">
        <v>28</v>
      </c>
      <c r="N1670" s="6">
        <v>370.95</v>
      </c>
      <c r="O1670" t="s">
        <v>8333</v>
      </c>
      <c r="P1670" t="s">
        <v>8334</v>
      </c>
      <c r="Q1670" s="10">
        <v>42694.98128472222</v>
      </c>
      <c r="R1670" s="10">
        <v>42727.332638888889</v>
      </c>
      <c r="S1670" s="12">
        <f t="shared" si="26"/>
        <v>32</v>
      </c>
    </row>
    <row r="1671" spans="1:19" x14ac:dyDescent="0.3">
      <c r="A1671">
        <v>2158</v>
      </c>
      <c r="B1671" s="14">
        <v>300000</v>
      </c>
      <c r="C1671" s="14">
        <v>19770.11</v>
      </c>
      <c r="D1671" s="5" t="s">
        <v>8221</v>
      </c>
      <c r="E1671" t="s">
        <v>8224</v>
      </c>
      <c r="F1671" t="s">
        <v>8246</v>
      </c>
      <c r="G1671">
        <v>1360009774</v>
      </c>
      <c r="H1671">
        <v>1356121774</v>
      </c>
      <c r="I1671" t="b">
        <v>0</v>
      </c>
      <c r="J1671">
        <v>311</v>
      </c>
      <c r="K1671" t="b">
        <v>0</v>
      </c>
      <c r="L1671" t="s">
        <v>8282</v>
      </c>
      <c r="M1671" s="4">
        <v>7</v>
      </c>
      <c r="N1671" s="6">
        <v>63.57</v>
      </c>
      <c r="O1671" t="s">
        <v>8333</v>
      </c>
      <c r="P1671" t="s">
        <v>8334</v>
      </c>
      <c r="Q1671" s="10">
        <v>41264.853865740741</v>
      </c>
      <c r="R1671" s="10">
        <v>41309.853865740741</v>
      </c>
      <c r="S1671" s="12">
        <f t="shared" si="26"/>
        <v>45</v>
      </c>
    </row>
    <row r="1672" spans="1:19" x14ac:dyDescent="0.3">
      <c r="A1672">
        <v>2159</v>
      </c>
      <c r="B1672" s="14">
        <v>3600</v>
      </c>
      <c r="C1672" s="14">
        <v>26</v>
      </c>
      <c r="D1672" s="5" t="s">
        <v>8221</v>
      </c>
      <c r="E1672" t="s">
        <v>8224</v>
      </c>
      <c r="F1672" t="s">
        <v>8246</v>
      </c>
      <c r="G1672">
        <v>1310837574</v>
      </c>
      <c r="H1672">
        <v>1308245574</v>
      </c>
      <c r="I1672" t="b">
        <v>0</v>
      </c>
      <c r="J1672">
        <v>2</v>
      </c>
      <c r="K1672" t="b">
        <v>0</v>
      </c>
      <c r="L1672" t="s">
        <v>8282</v>
      </c>
      <c r="M1672" s="4">
        <v>1</v>
      </c>
      <c r="N1672" s="6">
        <v>13</v>
      </c>
      <c r="O1672" t="s">
        <v>8333</v>
      </c>
      <c r="P1672" t="s">
        <v>8334</v>
      </c>
      <c r="Q1672" s="10">
        <v>40710.731180555551</v>
      </c>
      <c r="R1672" s="10">
        <v>40740.731180555551</v>
      </c>
      <c r="S1672" s="12">
        <f t="shared" si="26"/>
        <v>30</v>
      </c>
    </row>
    <row r="1673" spans="1:19" x14ac:dyDescent="0.3">
      <c r="A1673">
        <v>2160</v>
      </c>
      <c r="B1673" s="14">
        <v>10000</v>
      </c>
      <c r="C1673" s="14">
        <v>85</v>
      </c>
      <c r="D1673" s="5" t="s">
        <v>8221</v>
      </c>
      <c r="E1673" t="s">
        <v>8224</v>
      </c>
      <c r="F1673" t="s">
        <v>8246</v>
      </c>
      <c r="G1673">
        <v>1337447105</v>
      </c>
      <c r="H1673">
        <v>1334855105</v>
      </c>
      <c r="I1673" t="b">
        <v>0</v>
      </c>
      <c r="J1673">
        <v>16</v>
      </c>
      <c r="K1673" t="b">
        <v>0</v>
      </c>
      <c r="L1673" t="s">
        <v>8282</v>
      </c>
      <c r="M1673" s="4">
        <v>1</v>
      </c>
      <c r="N1673" s="6">
        <v>5.31</v>
      </c>
      <c r="O1673" t="s">
        <v>8333</v>
      </c>
      <c r="P1673" t="s">
        <v>8334</v>
      </c>
      <c r="Q1673" s="10">
        <v>41018.711863425924</v>
      </c>
      <c r="R1673" s="10">
        <v>41048.711863425924</v>
      </c>
      <c r="S1673" s="12">
        <f t="shared" si="26"/>
        <v>30</v>
      </c>
    </row>
    <row r="1674" spans="1:19" x14ac:dyDescent="0.3">
      <c r="A1674">
        <v>2161</v>
      </c>
      <c r="B1674" s="14">
        <v>400</v>
      </c>
      <c r="C1674" s="14">
        <v>463</v>
      </c>
      <c r="D1674" s="5" t="s">
        <v>8219</v>
      </c>
      <c r="E1674" t="s">
        <v>8224</v>
      </c>
      <c r="F1674" t="s">
        <v>8246</v>
      </c>
      <c r="G1674">
        <v>1443040059</v>
      </c>
      <c r="H1674">
        <v>1440448059</v>
      </c>
      <c r="I1674" t="b">
        <v>0</v>
      </c>
      <c r="J1674">
        <v>13</v>
      </c>
      <c r="K1674" t="b">
        <v>1</v>
      </c>
      <c r="L1674" t="s">
        <v>8276</v>
      </c>
      <c r="M1674" s="4">
        <v>116</v>
      </c>
      <c r="N1674" s="6">
        <v>35.619999999999997</v>
      </c>
      <c r="O1674" t="s">
        <v>8325</v>
      </c>
      <c r="P1674" t="s">
        <v>8326</v>
      </c>
      <c r="Q1674" s="10">
        <v>42240.852534722217</v>
      </c>
      <c r="R1674" s="10">
        <v>42270.852534722217</v>
      </c>
      <c r="S1674" s="12">
        <f t="shared" si="26"/>
        <v>30</v>
      </c>
    </row>
    <row r="1675" spans="1:19" x14ac:dyDescent="0.3">
      <c r="A1675">
        <v>2162</v>
      </c>
      <c r="B1675" s="14">
        <v>4500</v>
      </c>
      <c r="C1675" s="14">
        <v>5052</v>
      </c>
      <c r="D1675" s="5" t="s">
        <v>8219</v>
      </c>
      <c r="E1675" t="s">
        <v>8224</v>
      </c>
      <c r="F1675" t="s">
        <v>8246</v>
      </c>
      <c r="G1675">
        <v>1406226191</v>
      </c>
      <c r="H1675">
        <v>1403547791</v>
      </c>
      <c r="I1675" t="b">
        <v>0</v>
      </c>
      <c r="J1675">
        <v>58</v>
      </c>
      <c r="K1675" t="b">
        <v>1</v>
      </c>
      <c r="L1675" t="s">
        <v>8276</v>
      </c>
      <c r="M1675" s="4">
        <v>112</v>
      </c>
      <c r="N1675" s="6">
        <v>87.1</v>
      </c>
      <c r="O1675" t="s">
        <v>8325</v>
      </c>
      <c r="P1675" t="s">
        <v>8326</v>
      </c>
      <c r="Q1675" s="10">
        <v>41813.766099537039</v>
      </c>
      <c r="R1675" s="10">
        <v>41844.766099537039</v>
      </c>
      <c r="S1675" s="12">
        <f t="shared" si="26"/>
        <v>31</v>
      </c>
    </row>
    <row r="1676" spans="1:19" x14ac:dyDescent="0.3">
      <c r="A1676">
        <v>2163</v>
      </c>
      <c r="B1676" s="14">
        <v>2500</v>
      </c>
      <c r="C1676" s="14">
        <v>3305</v>
      </c>
      <c r="D1676" s="5" t="s">
        <v>8219</v>
      </c>
      <c r="E1676" t="s">
        <v>8224</v>
      </c>
      <c r="F1676" t="s">
        <v>8246</v>
      </c>
      <c r="G1676">
        <v>1433735400</v>
      </c>
      <c r="H1676">
        <v>1429306520</v>
      </c>
      <c r="I1676" t="b">
        <v>0</v>
      </c>
      <c r="J1676">
        <v>44</v>
      </c>
      <c r="K1676" t="b">
        <v>1</v>
      </c>
      <c r="L1676" t="s">
        <v>8276</v>
      </c>
      <c r="M1676" s="4">
        <v>132</v>
      </c>
      <c r="N1676" s="6">
        <v>75.11</v>
      </c>
      <c r="O1676" t="s">
        <v>8325</v>
      </c>
      <c r="P1676" t="s">
        <v>8326</v>
      </c>
      <c r="Q1676" s="10">
        <v>42111.899537037039</v>
      </c>
      <c r="R1676" s="10">
        <v>42163.159722222219</v>
      </c>
      <c r="S1676" s="12">
        <f t="shared" si="26"/>
        <v>51</v>
      </c>
    </row>
    <row r="1677" spans="1:19" x14ac:dyDescent="0.3">
      <c r="A1677">
        <v>2164</v>
      </c>
      <c r="B1677" s="14">
        <v>5500</v>
      </c>
      <c r="C1677" s="14">
        <v>5645</v>
      </c>
      <c r="D1677" s="5" t="s">
        <v>8219</v>
      </c>
      <c r="E1677" t="s">
        <v>8224</v>
      </c>
      <c r="F1677" t="s">
        <v>8246</v>
      </c>
      <c r="G1677">
        <v>1466827140</v>
      </c>
      <c r="H1677">
        <v>1464196414</v>
      </c>
      <c r="I1677" t="b">
        <v>0</v>
      </c>
      <c r="J1677">
        <v>83</v>
      </c>
      <c r="K1677" t="b">
        <v>1</v>
      </c>
      <c r="L1677" t="s">
        <v>8276</v>
      </c>
      <c r="M1677" s="4">
        <v>103</v>
      </c>
      <c r="N1677" s="6">
        <v>68.010000000000005</v>
      </c>
      <c r="O1677" t="s">
        <v>8325</v>
      </c>
      <c r="P1677" t="s">
        <v>8326</v>
      </c>
      <c r="Q1677" s="10">
        <v>42515.71775462963</v>
      </c>
      <c r="R1677" s="10">
        <v>42546.165972222225</v>
      </c>
      <c r="S1677" s="12">
        <f t="shared" si="26"/>
        <v>30</v>
      </c>
    </row>
    <row r="1678" spans="1:19" x14ac:dyDescent="0.3">
      <c r="A1678">
        <v>2166</v>
      </c>
      <c r="B1678" s="14">
        <v>2000</v>
      </c>
      <c r="C1678" s="14">
        <v>2932</v>
      </c>
      <c r="D1678" s="5" t="s">
        <v>8219</v>
      </c>
      <c r="E1678" t="s">
        <v>8224</v>
      </c>
      <c r="F1678" t="s">
        <v>8246</v>
      </c>
      <c r="G1678">
        <v>1417813618</v>
      </c>
      <c r="H1678">
        <v>1413922018</v>
      </c>
      <c r="I1678" t="b">
        <v>0</v>
      </c>
      <c r="J1678">
        <v>32</v>
      </c>
      <c r="K1678" t="b">
        <v>1</v>
      </c>
      <c r="L1678" t="s">
        <v>8276</v>
      </c>
      <c r="M1678" s="4">
        <v>147</v>
      </c>
      <c r="N1678" s="6">
        <v>91.63</v>
      </c>
      <c r="O1678" t="s">
        <v>8325</v>
      </c>
      <c r="P1678" t="s">
        <v>8326</v>
      </c>
      <c r="Q1678" s="10">
        <v>41933.838171296295</v>
      </c>
      <c r="R1678" s="10">
        <v>41978.879837962959</v>
      </c>
      <c r="S1678" s="12">
        <f t="shared" si="26"/>
        <v>45</v>
      </c>
    </row>
    <row r="1679" spans="1:19" x14ac:dyDescent="0.3">
      <c r="A1679">
        <v>2167</v>
      </c>
      <c r="B1679" s="14">
        <v>150</v>
      </c>
      <c r="C1679" s="14">
        <v>180</v>
      </c>
      <c r="D1679" s="5" t="s">
        <v>8219</v>
      </c>
      <c r="E1679" t="s">
        <v>8224</v>
      </c>
      <c r="F1679" t="s">
        <v>8246</v>
      </c>
      <c r="G1679">
        <v>1347672937</v>
      </c>
      <c r="H1679">
        <v>1346463337</v>
      </c>
      <c r="I1679" t="b">
        <v>0</v>
      </c>
      <c r="J1679">
        <v>8</v>
      </c>
      <c r="K1679" t="b">
        <v>1</v>
      </c>
      <c r="L1679" t="s">
        <v>8276</v>
      </c>
      <c r="M1679" s="4">
        <v>120</v>
      </c>
      <c r="N1679" s="6">
        <v>22.5</v>
      </c>
      <c r="O1679" t="s">
        <v>8325</v>
      </c>
      <c r="P1679" t="s">
        <v>8326</v>
      </c>
      <c r="Q1679" s="10">
        <v>41153.066400462965</v>
      </c>
      <c r="R1679" s="10">
        <v>41167.066400462965</v>
      </c>
      <c r="S1679" s="12">
        <f t="shared" si="26"/>
        <v>14</v>
      </c>
    </row>
    <row r="1680" spans="1:19" x14ac:dyDescent="0.3">
      <c r="A1680">
        <v>2168</v>
      </c>
      <c r="B1680" s="14">
        <v>18000</v>
      </c>
      <c r="C1680" s="14">
        <v>21884.69</v>
      </c>
      <c r="D1680" s="5" t="s">
        <v>8219</v>
      </c>
      <c r="E1680" t="s">
        <v>8224</v>
      </c>
      <c r="F1680" t="s">
        <v>8246</v>
      </c>
      <c r="G1680">
        <v>1486702800</v>
      </c>
      <c r="H1680">
        <v>1484058261</v>
      </c>
      <c r="I1680" t="b">
        <v>0</v>
      </c>
      <c r="J1680">
        <v>340</v>
      </c>
      <c r="K1680" t="b">
        <v>1</v>
      </c>
      <c r="L1680" t="s">
        <v>8276</v>
      </c>
      <c r="M1680" s="4">
        <v>122</v>
      </c>
      <c r="N1680" s="6">
        <v>64.37</v>
      </c>
      <c r="O1680" t="s">
        <v>8325</v>
      </c>
      <c r="P1680" t="s">
        <v>8326</v>
      </c>
      <c r="Q1680" s="10">
        <v>42745.600243055553</v>
      </c>
      <c r="R1680" s="10">
        <v>42776.208333333328</v>
      </c>
      <c r="S1680" s="12">
        <f t="shared" si="26"/>
        <v>31</v>
      </c>
    </row>
    <row r="1681" spans="1:19" x14ac:dyDescent="0.3">
      <c r="A1681">
        <v>2169</v>
      </c>
      <c r="B1681" s="14">
        <v>153</v>
      </c>
      <c r="C1681" s="14">
        <v>153</v>
      </c>
      <c r="D1681" s="5" t="s">
        <v>8219</v>
      </c>
      <c r="E1681" t="s">
        <v>8224</v>
      </c>
      <c r="F1681" t="s">
        <v>8246</v>
      </c>
      <c r="G1681">
        <v>1488473351</v>
      </c>
      <c r="H1681">
        <v>1488214151</v>
      </c>
      <c r="I1681" t="b">
        <v>0</v>
      </c>
      <c r="J1681">
        <v>7</v>
      </c>
      <c r="K1681" t="b">
        <v>1</v>
      </c>
      <c r="L1681" t="s">
        <v>8276</v>
      </c>
      <c r="M1681" s="4">
        <v>100</v>
      </c>
      <c r="N1681" s="6">
        <v>21.86</v>
      </c>
      <c r="O1681" t="s">
        <v>8325</v>
      </c>
      <c r="P1681" t="s">
        <v>8326</v>
      </c>
      <c r="Q1681" s="10">
        <v>42793.700821759259</v>
      </c>
      <c r="R1681" s="10">
        <v>42796.700821759259</v>
      </c>
      <c r="S1681" s="12">
        <f t="shared" si="26"/>
        <v>3</v>
      </c>
    </row>
    <row r="1682" spans="1:19" x14ac:dyDescent="0.3">
      <c r="A1682">
        <v>2170</v>
      </c>
      <c r="B1682" s="14">
        <v>350</v>
      </c>
      <c r="C1682" s="14">
        <v>633</v>
      </c>
      <c r="D1682" s="5" t="s">
        <v>8219</v>
      </c>
      <c r="E1682" t="s">
        <v>8224</v>
      </c>
      <c r="F1682" t="s">
        <v>8246</v>
      </c>
      <c r="G1682">
        <v>1440266422</v>
      </c>
      <c r="H1682">
        <v>1436810422</v>
      </c>
      <c r="I1682" t="b">
        <v>0</v>
      </c>
      <c r="J1682">
        <v>19</v>
      </c>
      <c r="K1682" t="b">
        <v>1</v>
      </c>
      <c r="L1682" t="s">
        <v>8276</v>
      </c>
      <c r="M1682" s="4">
        <v>181</v>
      </c>
      <c r="N1682" s="6">
        <v>33.32</v>
      </c>
      <c r="O1682" t="s">
        <v>8325</v>
      </c>
      <c r="P1682" t="s">
        <v>8326</v>
      </c>
      <c r="Q1682" s="10">
        <v>42198.750254629631</v>
      </c>
      <c r="R1682" s="10">
        <v>42238.750254629631</v>
      </c>
      <c r="S1682" s="12">
        <f t="shared" si="26"/>
        <v>40</v>
      </c>
    </row>
    <row r="1683" spans="1:19" x14ac:dyDescent="0.3">
      <c r="A1683">
        <v>2171</v>
      </c>
      <c r="B1683" s="14">
        <v>4000</v>
      </c>
      <c r="C1683" s="14">
        <v>4243</v>
      </c>
      <c r="D1683" s="5" t="s">
        <v>8219</v>
      </c>
      <c r="E1683" t="s">
        <v>8224</v>
      </c>
      <c r="F1683" t="s">
        <v>8246</v>
      </c>
      <c r="G1683">
        <v>1434949200</v>
      </c>
      <c r="H1683">
        <v>1431903495</v>
      </c>
      <c r="I1683" t="b">
        <v>0</v>
      </c>
      <c r="J1683">
        <v>47</v>
      </c>
      <c r="K1683" t="b">
        <v>1</v>
      </c>
      <c r="L1683" t="s">
        <v>8276</v>
      </c>
      <c r="M1683" s="4">
        <v>106</v>
      </c>
      <c r="N1683" s="6">
        <v>90.28</v>
      </c>
      <c r="O1683" t="s">
        <v>8325</v>
      </c>
      <c r="P1683" t="s">
        <v>8326</v>
      </c>
      <c r="Q1683" s="10">
        <v>42141.95711805555</v>
      </c>
      <c r="R1683" s="10">
        <v>42177.208333333328</v>
      </c>
      <c r="S1683" s="12">
        <f t="shared" si="26"/>
        <v>35</v>
      </c>
    </row>
    <row r="1684" spans="1:19" x14ac:dyDescent="0.3">
      <c r="A1684">
        <v>2172</v>
      </c>
      <c r="B1684" s="14">
        <v>1000</v>
      </c>
      <c r="C1684" s="14">
        <v>1000</v>
      </c>
      <c r="D1684" s="5" t="s">
        <v>8219</v>
      </c>
      <c r="E1684" t="s">
        <v>8224</v>
      </c>
      <c r="F1684" t="s">
        <v>8246</v>
      </c>
      <c r="G1684">
        <v>1429365320</v>
      </c>
      <c r="H1684">
        <v>1426773320</v>
      </c>
      <c r="I1684" t="b">
        <v>0</v>
      </c>
      <c r="J1684">
        <v>13</v>
      </c>
      <c r="K1684" t="b">
        <v>1</v>
      </c>
      <c r="L1684" t="s">
        <v>8276</v>
      </c>
      <c r="M1684" s="4">
        <v>100</v>
      </c>
      <c r="N1684" s="6">
        <v>76.92</v>
      </c>
      <c r="O1684" t="s">
        <v>8325</v>
      </c>
      <c r="P1684" t="s">
        <v>8326</v>
      </c>
      <c r="Q1684" s="10">
        <v>42082.580092592587</v>
      </c>
      <c r="R1684" s="10">
        <v>42112.580092592587</v>
      </c>
      <c r="S1684" s="12">
        <f t="shared" si="26"/>
        <v>30</v>
      </c>
    </row>
    <row r="1685" spans="1:19" x14ac:dyDescent="0.3">
      <c r="A1685">
        <v>2173</v>
      </c>
      <c r="B1685" s="14">
        <v>4200</v>
      </c>
      <c r="C1685" s="14">
        <v>5331</v>
      </c>
      <c r="D1685" s="5" t="s">
        <v>8219</v>
      </c>
      <c r="E1685" t="s">
        <v>8224</v>
      </c>
      <c r="F1685" t="s">
        <v>8246</v>
      </c>
      <c r="G1685">
        <v>1378785540</v>
      </c>
      <c r="H1685">
        <v>1376066243</v>
      </c>
      <c r="I1685" t="b">
        <v>0</v>
      </c>
      <c r="J1685">
        <v>90</v>
      </c>
      <c r="K1685" t="b">
        <v>1</v>
      </c>
      <c r="L1685" t="s">
        <v>8276</v>
      </c>
      <c r="M1685" s="4">
        <v>127</v>
      </c>
      <c r="N1685" s="6">
        <v>59.23</v>
      </c>
      <c r="O1685" t="s">
        <v>8325</v>
      </c>
      <c r="P1685" t="s">
        <v>8326</v>
      </c>
      <c r="Q1685" s="10">
        <v>41495.692627314813</v>
      </c>
      <c r="R1685" s="10">
        <v>41527.165972222225</v>
      </c>
      <c r="S1685" s="12">
        <f t="shared" si="26"/>
        <v>31</v>
      </c>
    </row>
    <row r="1686" spans="1:19" x14ac:dyDescent="0.3">
      <c r="A1686">
        <v>2175</v>
      </c>
      <c r="B1686" s="14">
        <v>700</v>
      </c>
      <c r="C1686" s="14">
        <v>1750</v>
      </c>
      <c r="D1686" s="5" t="s">
        <v>8219</v>
      </c>
      <c r="E1686" t="s">
        <v>8224</v>
      </c>
      <c r="F1686" t="s">
        <v>8246</v>
      </c>
      <c r="G1686">
        <v>1469059986</v>
      </c>
      <c r="H1686">
        <v>1468455186</v>
      </c>
      <c r="I1686" t="b">
        <v>0</v>
      </c>
      <c r="J1686">
        <v>26</v>
      </c>
      <c r="K1686" t="b">
        <v>1</v>
      </c>
      <c r="L1686" t="s">
        <v>8276</v>
      </c>
      <c r="M1686" s="4">
        <v>250</v>
      </c>
      <c r="N1686" s="6">
        <v>67.31</v>
      </c>
      <c r="O1686" t="s">
        <v>8325</v>
      </c>
      <c r="P1686" t="s">
        <v>8326</v>
      </c>
      <c r="Q1686" s="10">
        <v>42565.009097222224</v>
      </c>
      <c r="R1686" s="10">
        <v>42572.009097222224</v>
      </c>
      <c r="S1686" s="12">
        <f t="shared" si="26"/>
        <v>7</v>
      </c>
    </row>
    <row r="1687" spans="1:19" x14ac:dyDescent="0.3">
      <c r="A1687">
        <v>2176</v>
      </c>
      <c r="B1687" s="14">
        <v>5000</v>
      </c>
      <c r="C1687" s="14">
        <v>6301</v>
      </c>
      <c r="D1687" s="5" t="s">
        <v>8219</v>
      </c>
      <c r="E1687" t="s">
        <v>8224</v>
      </c>
      <c r="F1687" t="s">
        <v>8246</v>
      </c>
      <c r="G1687">
        <v>1430579509</v>
      </c>
      <c r="H1687">
        <v>1427987509</v>
      </c>
      <c r="I1687" t="b">
        <v>0</v>
      </c>
      <c r="J1687">
        <v>71</v>
      </c>
      <c r="K1687" t="b">
        <v>1</v>
      </c>
      <c r="L1687" t="s">
        <v>8276</v>
      </c>
      <c r="M1687" s="4">
        <v>126</v>
      </c>
      <c r="N1687" s="6">
        <v>88.75</v>
      </c>
      <c r="O1687" t="s">
        <v>8325</v>
      </c>
      <c r="P1687" t="s">
        <v>8326</v>
      </c>
      <c r="Q1687" s="10">
        <v>42096.633206018523</v>
      </c>
      <c r="R1687" s="10">
        <v>42126.633206018523</v>
      </c>
      <c r="S1687" s="12">
        <f t="shared" si="26"/>
        <v>30</v>
      </c>
    </row>
    <row r="1688" spans="1:19" x14ac:dyDescent="0.3">
      <c r="A1688">
        <v>2177</v>
      </c>
      <c r="B1688" s="14">
        <v>2500</v>
      </c>
      <c r="C1688" s="14">
        <v>2503</v>
      </c>
      <c r="D1688" s="5" t="s">
        <v>8219</v>
      </c>
      <c r="E1688" t="s">
        <v>8224</v>
      </c>
      <c r="F1688" t="s">
        <v>8246</v>
      </c>
      <c r="G1688">
        <v>1465192867</v>
      </c>
      <c r="H1688">
        <v>1463032867</v>
      </c>
      <c r="I1688" t="b">
        <v>0</v>
      </c>
      <c r="J1688">
        <v>38</v>
      </c>
      <c r="K1688" t="b">
        <v>1</v>
      </c>
      <c r="L1688" t="s">
        <v>8276</v>
      </c>
      <c r="M1688" s="4">
        <v>100</v>
      </c>
      <c r="N1688" s="6">
        <v>65.87</v>
      </c>
      <c r="O1688" t="s">
        <v>8325</v>
      </c>
      <c r="P1688" t="s">
        <v>8326</v>
      </c>
      <c r="Q1688" s="10">
        <v>42502.250775462962</v>
      </c>
      <c r="R1688" s="10">
        <v>42527.250775462962</v>
      </c>
      <c r="S1688" s="12">
        <f t="shared" si="26"/>
        <v>25</v>
      </c>
    </row>
    <row r="1689" spans="1:19" x14ac:dyDescent="0.3">
      <c r="A1689">
        <v>2178</v>
      </c>
      <c r="B1689" s="14">
        <v>25000</v>
      </c>
      <c r="C1689" s="14">
        <v>34660</v>
      </c>
      <c r="D1689" s="5" t="s">
        <v>8219</v>
      </c>
      <c r="E1689" t="s">
        <v>8224</v>
      </c>
      <c r="F1689" t="s">
        <v>8246</v>
      </c>
      <c r="G1689">
        <v>1484752597</v>
      </c>
      <c r="H1689">
        <v>1482160597</v>
      </c>
      <c r="I1689" t="b">
        <v>0</v>
      </c>
      <c r="J1689">
        <v>859</v>
      </c>
      <c r="K1689" t="b">
        <v>1</v>
      </c>
      <c r="L1689" t="s">
        <v>8276</v>
      </c>
      <c r="M1689" s="4">
        <v>139</v>
      </c>
      <c r="N1689" s="6">
        <v>40.35</v>
      </c>
      <c r="O1689" t="s">
        <v>8325</v>
      </c>
      <c r="P1689" t="s">
        <v>8326</v>
      </c>
      <c r="Q1689" s="10">
        <v>42723.63653935185</v>
      </c>
      <c r="R1689" s="10">
        <v>42753.63653935185</v>
      </c>
      <c r="S1689" s="12">
        <f t="shared" si="26"/>
        <v>30</v>
      </c>
    </row>
    <row r="1690" spans="1:19" x14ac:dyDescent="0.3">
      <c r="A1690">
        <v>2179</v>
      </c>
      <c r="B1690" s="14">
        <v>1000</v>
      </c>
      <c r="C1690" s="14">
        <v>1614</v>
      </c>
      <c r="D1690" s="5" t="s">
        <v>8219</v>
      </c>
      <c r="E1690" t="s">
        <v>8224</v>
      </c>
      <c r="F1690" t="s">
        <v>8246</v>
      </c>
      <c r="G1690">
        <v>1428725192</v>
      </c>
      <c r="H1690">
        <v>1426133192</v>
      </c>
      <c r="I1690" t="b">
        <v>0</v>
      </c>
      <c r="J1690">
        <v>21</v>
      </c>
      <c r="K1690" t="b">
        <v>1</v>
      </c>
      <c r="L1690" t="s">
        <v>8276</v>
      </c>
      <c r="M1690" s="4">
        <v>161</v>
      </c>
      <c r="N1690" s="6">
        <v>76.86</v>
      </c>
      <c r="O1690" t="s">
        <v>8325</v>
      </c>
      <c r="P1690" t="s">
        <v>8326</v>
      </c>
      <c r="Q1690" s="10">
        <v>42075.171203703707</v>
      </c>
      <c r="R1690" s="10">
        <v>42105.171203703707</v>
      </c>
      <c r="S1690" s="12">
        <f t="shared" si="26"/>
        <v>30</v>
      </c>
    </row>
    <row r="1691" spans="1:19" x14ac:dyDescent="0.3">
      <c r="A1691">
        <v>2180</v>
      </c>
      <c r="B1691" s="14">
        <v>5000</v>
      </c>
      <c r="C1691" s="14">
        <v>5359.21</v>
      </c>
      <c r="D1691" s="5" t="s">
        <v>8219</v>
      </c>
      <c r="E1691" t="s">
        <v>8224</v>
      </c>
      <c r="F1691" t="s">
        <v>8246</v>
      </c>
      <c r="G1691">
        <v>1447434268</v>
      </c>
      <c r="H1691">
        <v>1443801868</v>
      </c>
      <c r="I1691" t="b">
        <v>0</v>
      </c>
      <c r="J1691">
        <v>78</v>
      </c>
      <c r="K1691" t="b">
        <v>1</v>
      </c>
      <c r="L1691" t="s">
        <v>8276</v>
      </c>
      <c r="M1691" s="4">
        <v>107</v>
      </c>
      <c r="N1691" s="6">
        <v>68.709999999999994</v>
      </c>
      <c r="O1691" t="s">
        <v>8325</v>
      </c>
      <c r="P1691" t="s">
        <v>8326</v>
      </c>
      <c r="Q1691" s="10">
        <v>42279.669768518521</v>
      </c>
      <c r="R1691" s="10">
        <v>42321.711435185185</v>
      </c>
      <c r="S1691" s="12">
        <f t="shared" si="26"/>
        <v>42</v>
      </c>
    </row>
    <row r="1692" spans="1:19" x14ac:dyDescent="0.3">
      <c r="A1692">
        <v>2181</v>
      </c>
      <c r="B1692" s="14">
        <v>2000</v>
      </c>
      <c r="C1692" s="14">
        <v>3062</v>
      </c>
      <c r="D1692" s="5" t="s">
        <v>8219</v>
      </c>
      <c r="E1692" t="s">
        <v>8224</v>
      </c>
      <c r="F1692" t="s">
        <v>8246</v>
      </c>
      <c r="G1692">
        <v>1487635653</v>
      </c>
      <c r="H1692">
        <v>1486426053</v>
      </c>
      <c r="I1692" t="b">
        <v>0</v>
      </c>
      <c r="J1692">
        <v>53</v>
      </c>
      <c r="K1692" t="b">
        <v>1</v>
      </c>
      <c r="L1692" t="s">
        <v>8297</v>
      </c>
      <c r="M1692" s="4">
        <v>153</v>
      </c>
      <c r="N1692" s="6">
        <v>57.77</v>
      </c>
      <c r="O1692" t="s">
        <v>8333</v>
      </c>
      <c r="P1692" t="s">
        <v>8351</v>
      </c>
      <c r="Q1692" s="10">
        <v>42773.005243055552</v>
      </c>
      <c r="R1692" s="10">
        <v>42787.005243055552</v>
      </c>
      <c r="S1692" s="12">
        <f t="shared" si="26"/>
        <v>14</v>
      </c>
    </row>
    <row r="1693" spans="1:19" x14ac:dyDescent="0.3">
      <c r="A1693">
        <v>2183</v>
      </c>
      <c r="B1693" s="14">
        <v>1800</v>
      </c>
      <c r="C1693" s="14">
        <v>8807</v>
      </c>
      <c r="D1693" s="5" t="s">
        <v>8219</v>
      </c>
      <c r="E1693" t="s">
        <v>8224</v>
      </c>
      <c r="F1693" t="s">
        <v>8246</v>
      </c>
      <c r="G1693">
        <v>1486616400</v>
      </c>
      <c r="H1693">
        <v>1484037977</v>
      </c>
      <c r="I1693" t="b">
        <v>0</v>
      </c>
      <c r="J1693">
        <v>279</v>
      </c>
      <c r="K1693" t="b">
        <v>1</v>
      </c>
      <c r="L1693" t="s">
        <v>8297</v>
      </c>
      <c r="M1693" s="4">
        <v>489</v>
      </c>
      <c r="N1693" s="6">
        <v>31.57</v>
      </c>
      <c r="O1693" t="s">
        <v>8333</v>
      </c>
      <c r="P1693" t="s">
        <v>8351</v>
      </c>
      <c r="Q1693" s="10">
        <v>42745.365474537044</v>
      </c>
      <c r="R1693" s="10">
        <v>42775.208333333328</v>
      </c>
      <c r="S1693" s="12">
        <f t="shared" si="26"/>
        <v>30</v>
      </c>
    </row>
    <row r="1694" spans="1:19" x14ac:dyDescent="0.3">
      <c r="A1694">
        <v>2184</v>
      </c>
      <c r="B1694" s="14">
        <v>10000</v>
      </c>
      <c r="C1694" s="14">
        <v>28474</v>
      </c>
      <c r="D1694" s="5" t="s">
        <v>8219</v>
      </c>
      <c r="E1694" t="s">
        <v>8224</v>
      </c>
      <c r="F1694" t="s">
        <v>8246</v>
      </c>
      <c r="G1694">
        <v>1453737600</v>
      </c>
      <c r="H1694">
        <v>1452530041</v>
      </c>
      <c r="I1694" t="b">
        <v>1</v>
      </c>
      <c r="J1694">
        <v>266</v>
      </c>
      <c r="K1694" t="b">
        <v>1</v>
      </c>
      <c r="L1694" t="s">
        <v>8297</v>
      </c>
      <c r="M1694" s="4">
        <v>285</v>
      </c>
      <c r="N1694" s="6">
        <v>107.05</v>
      </c>
      <c r="O1694" t="s">
        <v>8333</v>
      </c>
      <c r="P1694" t="s">
        <v>8351</v>
      </c>
      <c r="Q1694" s="10">
        <v>42380.690289351856</v>
      </c>
      <c r="R1694" s="10">
        <v>42394.666666666672</v>
      </c>
      <c r="S1694" s="12">
        <f t="shared" si="26"/>
        <v>14</v>
      </c>
    </row>
    <row r="1695" spans="1:19" x14ac:dyDescent="0.3">
      <c r="A1695">
        <v>2186</v>
      </c>
      <c r="B1695" s="14">
        <v>20000</v>
      </c>
      <c r="C1695" s="14">
        <v>21935</v>
      </c>
      <c r="D1695" s="5" t="s">
        <v>8219</v>
      </c>
      <c r="E1695" t="s">
        <v>8224</v>
      </c>
      <c r="F1695" t="s">
        <v>8246</v>
      </c>
      <c r="G1695">
        <v>1473213600</v>
      </c>
      <c r="H1695">
        <v>1470062743</v>
      </c>
      <c r="I1695" t="b">
        <v>0</v>
      </c>
      <c r="J1695">
        <v>392</v>
      </c>
      <c r="K1695" t="b">
        <v>1</v>
      </c>
      <c r="L1695" t="s">
        <v>8297</v>
      </c>
      <c r="M1695" s="4">
        <v>110</v>
      </c>
      <c r="N1695" s="6">
        <v>55.96</v>
      </c>
      <c r="O1695" t="s">
        <v>8333</v>
      </c>
      <c r="P1695" t="s">
        <v>8351</v>
      </c>
      <c r="Q1695" s="10">
        <v>42583.615081018521</v>
      </c>
      <c r="R1695" s="10">
        <v>42620.083333333328</v>
      </c>
      <c r="S1695" s="12">
        <f t="shared" si="26"/>
        <v>36</v>
      </c>
    </row>
    <row r="1696" spans="1:19" x14ac:dyDescent="0.3">
      <c r="A1696">
        <v>2187</v>
      </c>
      <c r="B1696" s="14">
        <v>20000</v>
      </c>
      <c r="C1696" s="14">
        <v>202928.5</v>
      </c>
      <c r="D1696" s="5" t="s">
        <v>8219</v>
      </c>
      <c r="E1696" t="s">
        <v>8224</v>
      </c>
      <c r="F1696" t="s">
        <v>8246</v>
      </c>
      <c r="G1696">
        <v>1428033540</v>
      </c>
      <c r="H1696">
        <v>1425531666</v>
      </c>
      <c r="I1696" t="b">
        <v>1</v>
      </c>
      <c r="J1696">
        <v>3562</v>
      </c>
      <c r="K1696" t="b">
        <v>1</v>
      </c>
      <c r="L1696" t="s">
        <v>8297</v>
      </c>
      <c r="M1696" s="4">
        <v>1015</v>
      </c>
      <c r="N1696" s="6">
        <v>56.97</v>
      </c>
      <c r="O1696" t="s">
        <v>8333</v>
      </c>
      <c r="P1696" t="s">
        <v>8351</v>
      </c>
      <c r="Q1696" s="10">
        <v>42068.209097222221</v>
      </c>
      <c r="R1696" s="10">
        <v>42097.165972222225</v>
      </c>
      <c r="S1696" s="12">
        <f t="shared" si="26"/>
        <v>29</v>
      </c>
    </row>
    <row r="1697" spans="1:19" x14ac:dyDescent="0.3">
      <c r="A1697">
        <v>2190</v>
      </c>
      <c r="B1697" s="14">
        <v>19000</v>
      </c>
      <c r="C1697" s="14">
        <v>35076</v>
      </c>
      <c r="D1697" s="5" t="s">
        <v>8219</v>
      </c>
      <c r="E1697" t="s">
        <v>8224</v>
      </c>
      <c r="F1697" t="s">
        <v>8246</v>
      </c>
      <c r="G1697">
        <v>1458716340</v>
      </c>
      <c r="H1697">
        <v>1455721204</v>
      </c>
      <c r="I1697" t="b">
        <v>0</v>
      </c>
      <c r="J1697">
        <v>537</v>
      </c>
      <c r="K1697" t="b">
        <v>1</v>
      </c>
      <c r="L1697" t="s">
        <v>8297</v>
      </c>
      <c r="M1697" s="4">
        <v>185</v>
      </c>
      <c r="N1697" s="6">
        <v>65.319999999999993</v>
      </c>
      <c r="O1697" t="s">
        <v>8333</v>
      </c>
      <c r="P1697" t="s">
        <v>8351</v>
      </c>
      <c r="Q1697" s="10">
        <v>42417.625046296293</v>
      </c>
      <c r="R1697" s="10">
        <v>42452.290972222225</v>
      </c>
      <c r="S1697" s="12">
        <f t="shared" si="26"/>
        <v>35</v>
      </c>
    </row>
    <row r="1698" spans="1:19" x14ac:dyDescent="0.3">
      <c r="A1698">
        <v>2193</v>
      </c>
      <c r="B1698" s="14">
        <v>15000</v>
      </c>
      <c r="C1698" s="14">
        <v>67856</v>
      </c>
      <c r="D1698" s="5" t="s">
        <v>8219</v>
      </c>
      <c r="E1698" t="s">
        <v>8224</v>
      </c>
      <c r="F1698" t="s">
        <v>8246</v>
      </c>
      <c r="G1698">
        <v>1479704340</v>
      </c>
      <c r="H1698">
        <v>1477043072</v>
      </c>
      <c r="I1698" t="b">
        <v>0</v>
      </c>
      <c r="J1698">
        <v>897</v>
      </c>
      <c r="K1698" t="b">
        <v>1</v>
      </c>
      <c r="L1698" t="s">
        <v>8297</v>
      </c>
      <c r="M1698" s="4">
        <v>452</v>
      </c>
      <c r="N1698" s="6">
        <v>75.650000000000006</v>
      </c>
      <c r="O1698" t="s">
        <v>8333</v>
      </c>
      <c r="P1698" t="s">
        <v>8351</v>
      </c>
      <c r="Q1698" s="10">
        <v>42664.405925925923</v>
      </c>
      <c r="R1698" s="10">
        <v>42695.207638888889</v>
      </c>
      <c r="S1698" s="12">
        <f t="shared" si="26"/>
        <v>31</v>
      </c>
    </row>
    <row r="1699" spans="1:19" x14ac:dyDescent="0.3">
      <c r="A1699">
        <v>2194</v>
      </c>
      <c r="B1699" s="14">
        <v>10000</v>
      </c>
      <c r="C1699" s="14">
        <v>53737</v>
      </c>
      <c r="D1699" s="5" t="s">
        <v>8219</v>
      </c>
      <c r="E1699" t="s">
        <v>8224</v>
      </c>
      <c r="F1699" t="s">
        <v>8246</v>
      </c>
      <c r="G1699">
        <v>1459012290</v>
      </c>
      <c r="H1699">
        <v>1456423890</v>
      </c>
      <c r="I1699" t="b">
        <v>0</v>
      </c>
      <c r="J1699">
        <v>878</v>
      </c>
      <c r="K1699" t="b">
        <v>1</v>
      </c>
      <c r="L1699" t="s">
        <v>8297</v>
      </c>
      <c r="M1699" s="4">
        <v>537</v>
      </c>
      <c r="N1699" s="6">
        <v>61.2</v>
      </c>
      <c r="O1699" t="s">
        <v>8333</v>
      </c>
      <c r="P1699" t="s">
        <v>8351</v>
      </c>
      <c r="Q1699" s="10">
        <v>42425.757986111115</v>
      </c>
      <c r="R1699" s="10">
        <v>42455.716319444444</v>
      </c>
      <c r="S1699" s="12">
        <f t="shared" si="26"/>
        <v>30</v>
      </c>
    </row>
    <row r="1700" spans="1:19" x14ac:dyDescent="0.3">
      <c r="A1700">
        <v>2195</v>
      </c>
      <c r="B1700" s="14">
        <v>4600</v>
      </c>
      <c r="C1700" s="14">
        <v>5535</v>
      </c>
      <c r="D1700" s="5" t="s">
        <v>8219</v>
      </c>
      <c r="E1700" t="s">
        <v>8224</v>
      </c>
      <c r="F1700" t="s">
        <v>8246</v>
      </c>
      <c r="G1700">
        <v>1439317900</v>
      </c>
      <c r="H1700">
        <v>1436725900</v>
      </c>
      <c r="I1700" t="b">
        <v>0</v>
      </c>
      <c r="J1700">
        <v>115</v>
      </c>
      <c r="K1700" t="b">
        <v>1</v>
      </c>
      <c r="L1700" t="s">
        <v>8297</v>
      </c>
      <c r="M1700" s="4">
        <v>120</v>
      </c>
      <c r="N1700" s="6">
        <v>48.13</v>
      </c>
      <c r="O1700" t="s">
        <v>8333</v>
      </c>
      <c r="P1700" t="s">
        <v>8351</v>
      </c>
      <c r="Q1700" s="10">
        <v>42197.771990740745</v>
      </c>
      <c r="R1700" s="10">
        <v>42227.771990740745</v>
      </c>
      <c r="S1700" s="12">
        <f t="shared" si="26"/>
        <v>30</v>
      </c>
    </row>
    <row r="1701" spans="1:19" x14ac:dyDescent="0.3">
      <c r="A1701">
        <v>2196</v>
      </c>
      <c r="B1701" s="14">
        <v>14000</v>
      </c>
      <c r="C1701" s="14">
        <v>15937</v>
      </c>
      <c r="D1701" s="5" t="s">
        <v>8219</v>
      </c>
      <c r="E1701" t="s">
        <v>8224</v>
      </c>
      <c r="F1701" t="s">
        <v>8246</v>
      </c>
      <c r="G1701">
        <v>1480662000</v>
      </c>
      <c r="H1701">
        <v>1478000502</v>
      </c>
      <c r="I1701" t="b">
        <v>0</v>
      </c>
      <c r="J1701">
        <v>234</v>
      </c>
      <c r="K1701" t="b">
        <v>1</v>
      </c>
      <c r="L1701" t="s">
        <v>8297</v>
      </c>
      <c r="M1701" s="4">
        <v>114</v>
      </c>
      <c r="N1701" s="6">
        <v>68.11</v>
      </c>
      <c r="O1701" t="s">
        <v>8333</v>
      </c>
      <c r="P1701" t="s">
        <v>8351</v>
      </c>
      <c r="Q1701" s="10">
        <v>42675.487291666665</v>
      </c>
      <c r="R1701" s="10">
        <v>42706.291666666672</v>
      </c>
      <c r="S1701" s="12">
        <f t="shared" si="26"/>
        <v>31</v>
      </c>
    </row>
    <row r="1702" spans="1:19" x14ac:dyDescent="0.3">
      <c r="A1702">
        <v>2197</v>
      </c>
      <c r="B1702" s="14">
        <v>30000</v>
      </c>
      <c r="C1702" s="14">
        <v>285309.33</v>
      </c>
      <c r="D1702" s="5" t="s">
        <v>8219</v>
      </c>
      <c r="E1702" t="s">
        <v>8224</v>
      </c>
      <c r="F1702" t="s">
        <v>8246</v>
      </c>
      <c r="G1702">
        <v>1425132059</v>
      </c>
      <c r="H1702">
        <v>1422540059</v>
      </c>
      <c r="I1702" t="b">
        <v>0</v>
      </c>
      <c r="J1702">
        <v>4330</v>
      </c>
      <c r="K1702" t="b">
        <v>1</v>
      </c>
      <c r="L1702" t="s">
        <v>8297</v>
      </c>
      <c r="M1702" s="4">
        <v>951</v>
      </c>
      <c r="N1702" s="6">
        <v>65.89</v>
      </c>
      <c r="O1702" t="s">
        <v>8333</v>
      </c>
      <c r="P1702" t="s">
        <v>8351</v>
      </c>
      <c r="Q1702" s="10">
        <v>42033.584016203706</v>
      </c>
      <c r="R1702" s="10">
        <v>42063.584016203706</v>
      </c>
      <c r="S1702" s="12">
        <f t="shared" si="26"/>
        <v>30</v>
      </c>
    </row>
    <row r="1703" spans="1:19" x14ac:dyDescent="0.3">
      <c r="A1703">
        <v>2198</v>
      </c>
      <c r="B1703" s="14">
        <v>40000</v>
      </c>
      <c r="C1703" s="14">
        <v>53157</v>
      </c>
      <c r="D1703" s="5" t="s">
        <v>8219</v>
      </c>
      <c r="E1703" t="s">
        <v>8224</v>
      </c>
      <c r="F1703" t="s">
        <v>8246</v>
      </c>
      <c r="G1703">
        <v>1447507200</v>
      </c>
      <c r="H1703">
        <v>1444911600</v>
      </c>
      <c r="I1703" t="b">
        <v>0</v>
      </c>
      <c r="J1703">
        <v>651</v>
      </c>
      <c r="K1703" t="b">
        <v>1</v>
      </c>
      <c r="L1703" t="s">
        <v>8297</v>
      </c>
      <c r="M1703" s="4">
        <v>133</v>
      </c>
      <c r="N1703" s="6">
        <v>81.650000000000006</v>
      </c>
      <c r="O1703" t="s">
        <v>8333</v>
      </c>
      <c r="P1703" t="s">
        <v>8351</v>
      </c>
      <c r="Q1703" s="10">
        <v>42292.513888888891</v>
      </c>
      <c r="R1703" s="10">
        <v>42322.555555555555</v>
      </c>
      <c r="S1703" s="12">
        <f t="shared" si="26"/>
        <v>30</v>
      </c>
    </row>
    <row r="1704" spans="1:19" x14ac:dyDescent="0.3">
      <c r="A1704">
        <v>2202</v>
      </c>
      <c r="B1704" s="14">
        <v>4000</v>
      </c>
      <c r="C1704" s="14">
        <v>28167.25</v>
      </c>
      <c r="D1704" s="5" t="s">
        <v>8219</v>
      </c>
      <c r="E1704" t="s">
        <v>8224</v>
      </c>
      <c r="F1704" t="s">
        <v>8246</v>
      </c>
      <c r="G1704">
        <v>1351801368</v>
      </c>
      <c r="H1704">
        <v>1349209368</v>
      </c>
      <c r="I1704" t="b">
        <v>0</v>
      </c>
      <c r="J1704">
        <v>721</v>
      </c>
      <c r="K1704" t="b">
        <v>1</v>
      </c>
      <c r="L1704" t="s">
        <v>8280</v>
      </c>
      <c r="M1704" s="4">
        <v>704</v>
      </c>
      <c r="N1704" s="6">
        <v>39.07</v>
      </c>
      <c r="O1704" t="s">
        <v>8325</v>
      </c>
      <c r="P1704" t="s">
        <v>8330</v>
      </c>
      <c r="Q1704" s="10">
        <v>41184.849166666667</v>
      </c>
      <c r="R1704" s="10">
        <v>41214.849166666667</v>
      </c>
      <c r="S1704" s="12">
        <f t="shared" si="26"/>
        <v>30</v>
      </c>
    </row>
    <row r="1705" spans="1:19" x14ac:dyDescent="0.3">
      <c r="A1705">
        <v>2204</v>
      </c>
      <c r="B1705" s="14">
        <v>1500</v>
      </c>
      <c r="C1705" s="14">
        <v>1993</v>
      </c>
      <c r="D1705" s="5" t="s">
        <v>8219</v>
      </c>
      <c r="E1705" t="s">
        <v>8224</v>
      </c>
      <c r="F1705" t="s">
        <v>8246</v>
      </c>
      <c r="G1705">
        <v>1362814119</v>
      </c>
      <c r="H1705">
        <v>1360222119</v>
      </c>
      <c r="I1705" t="b">
        <v>0</v>
      </c>
      <c r="J1705">
        <v>73</v>
      </c>
      <c r="K1705" t="b">
        <v>1</v>
      </c>
      <c r="L1705" t="s">
        <v>8280</v>
      </c>
      <c r="M1705" s="4">
        <v>133</v>
      </c>
      <c r="N1705" s="6">
        <v>27.3</v>
      </c>
      <c r="O1705" t="s">
        <v>8325</v>
      </c>
      <c r="P1705" t="s">
        <v>8330</v>
      </c>
      <c r="Q1705" s="10">
        <v>41312.311562499999</v>
      </c>
      <c r="R1705" s="10">
        <v>41342.311562499999</v>
      </c>
      <c r="S1705" s="12">
        <f t="shared" si="26"/>
        <v>30</v>
      </c>
    </row>
    <row r="1706" spans="1:19" x14ac:dyDescent="0.3">
      <c r="A1706">
        <v>2205</v>
      </c>
      <c r="B1706" s="14">
        <v>750</v>
      </c>
      <c r="C1706" s="14">
        <v>1140</v>
      </c>
      <c r="D1706" s="5" t="s">
        <v>8219</v>
      </c>
      <c r="E1706" t="s">
        <v>8224</v>
      </c>
      <c r="F1706" t="s">
        <v>8246</v>
      </c>
      <c r="G1706">
        <v>1338579789</v>
      </c>
      <c r="H1706">
        <v>1335987789</v>
      </c>
      <c r="I1706" t="b">
        <v>0</v>
      </c>
      <c r="J1706">
        <v>27</v>
      </c>
      <c r="K1706" t="b">
        <v>1</v>
      </c>
      <c r="L1706" t="s">
        <v>8280</v>
      </c>
      <c r="M1706" s="4">
        <v>152</v>
      </c>
      <c r="N1706" s="6">
        <v>42.22</v>
      </c>
      <c r="O1706" t="s">
        <v>8325</v>
      </c>
      <c r="P1706" t="s">
        <v>8330</v>
      </c>
      <c r="Q1706" s="10">
        <v>41031.82163194444</v>
      </c>
      <c r="R1706" s="10">
        <v>41061.82163194444</v>
      </c>
      <c r="S1706" s="12">
        <f t="shared" si="26"/>
        <v>30</v>
      </c>
    </row>
    <row r="1707" spans="1:19" x14ac:dyDescent="0.3">
      <c r="A1707">
        <v>2206</v>
      </c>
      <c r="B1707" s="14">
        <v>1100</v>
      </c>
      <c r="C1707" s="14">
        <v>1130</v>
      </c>
      <c r="D1707" s="5" t="s">
        <v>8219</v>
      </c>
      <c r="E1707" t="s">
        <v>8224</v>
      </c>
      <c r="F1707" t="s">
        <v>8246</v>
      </c>
      <c r="G1707">
        <v>1334556624</v>
      </c>
      <c r="H1707">
        <v>1333001424</v>
      </c>
      <c r="I1707" t="b">
        <v>0</v>
      </c>
      <c r="J1707">
        <v>34</v>
      </c>
      <c r="K1707" t="b">
        <v>1</v>
      </c>
      <c r="L1707" t="s">
        <v>8280</v>
      </c>
      <c r="M1707" s="4">
        <v>103</v>
      </c>
      <c r="N1707" s="6">
        <v>33.24</v>
      </c>
      <c r="O1707" t="s">
        <v>8325</v>
      </c>
      <c r="P1707" t="s">
        <v>8330</v>
      </c>
      <c r="Q1707" s="10">
        <v>40997.257222222222</v>
      </c>
      <c r="R1707" s="10">
        <v>41015.257222222222</v>
      </c>
      <c r="S1707" s="12">
        <f t="shared" si="26"/>
        <v>18</v>
      </c>
    </row>
    <row r="1708" spans="1:19" x14ac:dyDescent="0.3">
      <c r="A1708">
        <v>2207</v>
      </c>
      <c r="B1708" s="14">
        <v>2000</v>
      </c>
      <c r="C1708" s="14">
        <v>2000</v>
      </c>
      <c r="D1708" s="5" t="s">
        <v>8219</v>
      </c>
      <c r="E1708" t="s">
        <v>8224</v>
      </c>
      <c r="F1708" t="s">
        <v>8246</v>
      </c>
      <c r="G1708">
        <v>1384580373</v>
      </c>
      <c r="H1708">
        <v>1381984773</v>
      </c>
      <c r="I1708" t="b">
        <v>0</v>
      </c>
      <c r="J1708">
        <v>7</v>
      </c>
      <c r="K1708" t="b">
        <v>1</v>
      </c>
      <c r="L1708" t="s">
        <v>8280</v>
      </c>
      <c r="M1708" s="4">
        <v>100</v>
      </c>
      <c r="N1708" s="6">
        <v>285.70999999999998</v>
      </c>
      <c r="O1708" t="s">
        <v>8325</v>
      </c>
      <c r="P1708" t="s">
        <v>8330</v>
      </c>
      <c r="Q1708" s="10">
        <v>41564.194131944445</v>
      </c>
      <c r="R1708" s="10">
        <v>41594.235798611109</v>
      </c>
      <c r="S1708" s="12">
        <f t="shared" si="26"/>
        <v>30</v>
      </c>
    </row>
    <row r="1709" spans="1:19" x14ac:dyDescent="0.3">
      <c r="A1709">
        <v>2208</v>
      </c>
      <c r="B1709" s="14">
        <v>1000</v>
      </c>
      <c r="C1709" s="14">
        <v>1016</v>
      </c>
      <c r="D1709" s="5" t="s">
        <v>8219</v>
      </c>
      <c r="E1709" t="s">
        <v>8224</v>
      </c>
      <c r="F1709" t="s">
        <v>8246</v>
      </c>
      <c r="G1709">
        <v>1333771200</v>
      </c>
      <c r="H1709">
        <v>1328649026</v>
      </c>
      <c r="I1709" t="b">
        <v>0</v>
      </c>
      <c r="J1709">
        <v>24</v>
      </c>
      <c r="K1709" t="b">
        <v>1</v>
      </c>
      <c r="L1709" t="s">
        <v>8280</v>
      </c>
      <c r="M1709" s="4">
        <v>102</v>
      </c>
      <c r="N1709" s="6">
        <v>42.33</v>
      </c>
      <c r="O1709" t="s">
        <v>8325</v>
      </c>
      <c r="P1709" t="s">
        <v>8330</v>
      </c>
      <c r="Q1709" s="10">
        <v>40946.882245370369</v>
      </c>
      <c r="R1709" s="10">
        <v>41006.166666666664</v>
      </c>
      <c r="S1709" s="12">
        <f t="shared" si="26"/>
        <v>59</v>
      </c>
    </row>
    <row r="1710" spans="1:19" x14ac:dyDescent="0.3">
      <c r="A1710">
        <v>2210</v>
      </c>
      <c r="B1710" s="14">
        <v>4000</v>
      </c>
      <c r="C1710" s="14">
        <v>4457</v>
      </c>
      <c r="D1710" s="5" t="s">
        <v>8219</v>
      </c>
      <c r="E1710" t="s">
        <v>8224</v>
      </c>
      <c r="F1710" t="s">
        <v>8246</v>
      </c>
      <c r="G1710">
        <v>1334424960</v>
      </c>
      <c r="H1710">
        <v>1329442510</v>
      </c>
      <c r="I1710" t="b">
        <v>0</v>
      </c>
      <c r="J1710">
        <v>72</v>
      </c>
      <c r="K1710" t="b">
        <v>1</v>
      </c>
      <c r="L1710" t="s">
        <v>8280</v>
      </c>
      <c r="M1710" s="4">
        <v>111</v>
      </c>
      <c r="N1710" s="6">
        <v>61.9</v>
      </c>
      <c r="O1710" t="s">
        <v>8325</v>
      </c>
      <c r="P1710" t="s">
        <v>8330</v>
      </c>
      <c r="Q1710" s="10">
        <v>40956.066087962965</v>
      </c>
      <c r="R1710" s="10">
        <v>41013.73333333333</v>
      </c>
      <c r="S1710" s="12">
        <f t="shared" si="26"/>
        <v>58</v>
      </c>
    </row>
    <row r="1711" spans="1:19" x14ac:dyDescent="0.3">
      <c r="A1711">
        <v>2211</v>
      </c>
      <c r="B1711" s="14">
        <v>2500</v>
      </c>
      <c r="C1711" s="14">
        <v>4890</v>
      </c>
      <c r="D1711" s="5" t="s">
        <v>8219</v>
      </c>
      <c r="E1711" t="s">
        <v>8224</v>
      </c>
      <c r="F1711" t="s">
        <v>8246</v>
      </c>
      <c r="G1711">
        <v>1397113140</v>
      </c>
      <c r="H1711">
        <v>1395168625</v>
      </c>
      <c r="I1711" t="b">
        <v>0</v>
      </c>
      <c r="J1711">
        <v>120</v>
      </c>
      <c r="K1711" t="b">
        <v>1</v>
      </c>
      <c r="L1711" t="s">
        <v>8280</v>
      </c>
      <c r="M1711" s="4">
        <v>196</v>
      </c>
      <c r="N1711" s="6">
        <v>40.75</v>
      </c>
      <c r="O1711" t="s">
        <v>8325</v>
      </c>
      <c r="P1711" t="s">
        <v>8330</v>
      </c>
      <c r="Q1711" s="10">
        <v>41716.785011574073</v>
      </c>
      <c r="R1711" s="10">
        <v>41739.290972222225</v>
      </c>
      <c r="S1711" s="12">
        <f t="shared" si="26"/>
        <v>23</v>
      </c>
    </row>
    <row r="1712" spans="1:19" x14ac:dyDescent="0.3">
      <c r="A1712">
        <v>2212</v>
      </c>
      <c r="B1712" s="14">
        <v>6000</v>
      </c>
      <c r="C1712" s="14">
        <v>6863</v>
      </c>
      <c r="D1712" s="5" t="s">
        <v>8219</v>
      </c>
      <c r="E1712" t="s">
        <v>8224</v>
      </c>
      <c r="F1712" t="s">
        <v>8246</v>
      </c>
      <c r="G1712">
        <v>1383526800</v>
      </c>
      <c r="H1712">
        <v>1380650177</v>
      </c>
      <c r="I1712" t="b">
        <v>0</v>
      </c>
      <c r="J1712">
        <v>123</v>
      </c>
      <c r="K1712" t="b">
        <v>1</v>
      </c>
      <c r="L1712" t="s">
        <v>8280</v>
      </c>
      <c r="M1712" s="4">
        <v>114</v>
      </c>
      <c r="N1712" s="6">
        <v>55.8</v>
      </c>
      <c r="O1712" t="s">
        <v>8325</v>
      </c>
      <c r="P1712" t="s">
        <v>8330</v>
      </c>
      <c r="Q1712" s="10">
        <v>41548.747418981482</v>
      </c>
      <c r="R1712" s="10">
        <v>41582.041666666664</v>
      </c>
      <c r="S1712" s="12">
        <f t="shared" si="26"/>
        <v>33</v>
      </c>
    </row>
    <row r="1713" spans="1:19" x14ac:dyDescent="0.3">
      <c r="A1713">
        <v>2213</v>
      </c>
      <c r="B1713" s="14">
        <v>5</v>
      </c>
      <c r="C1713" s="14">
        <v>10</v>
      </c>
      <c r="D1713" s="5" t="s">
        <v>8219</v>
      </c>
      <c r="E1713" t="s">
        <v>8224</v>
      </c>
      <c r="F1713" t="s">
        <v>8246</v>
      </c>
      <c r="G1713">
        <v>1431719379</v>
      </c>
      <c r="H1713">
        <v>1429127379</v>
      </c>
      <c r="I1713" t="b">
        <v>0</v>
      </c>
      <c r="J1713">
        <v>1</v>
      </c>
      <c r="K1713" t="b">
        <v>1</v>
      </c>
      <c r="L1713" t="s">
        <v>8280</v>
      </c>
      <c r="M1713" s="4">
        <v>200</v>
      </c>
      <c r="N1713" s="6">
        <v>10</v>
      </c>
      <c r="O1713" t="s">
        <v>8325</v>
      </c>
      <c r="P1713" t="s">
        <v>8330</v>
      </c>
      <c r="Q1713" s="10">
        <v>42109.826145833329</v>
      </c>
      <c r="R1713" s="10">
        <v>42139.826145833329</v>
      </c>
      <c r="S1713" s="12">
        <f t="shared" si="26"/>
        <v>30</v>
      </c>
    </row>
    <row r="1714" spans="1:19" x14ac:dyDescent="0.3">
      <c r="A1714">
        <v>2214</v>
      </c>
      <c r="B1714" s="14">
        <v>600</v>
      </c>
      <c r="C1714" s="14">
        <v>1755.01</v>
      </c>
      <c r="D1714" s="5" t="s">
        <v>8219</v>
      </c>
      <c r="E1714" t="s">
        <v>8224</v>
      </c>
      <c r="F1714" t="s">
        <v>8246</v>
      </c>
      <c r="G1714">
        <v>1391713248</v>
      </c>
      <c r="H1714">
        <v>1389121248</v>
      </c>
      <c r="I1714" t="b">
        <v>0</v>
      </c>
      <c r="J1714">
        <v>24</v>
      </c>
      <c r="K1714" t="b">
        <v>1</v>
      </c>
      <c r="L1714" t="s">
        <v>8280</v>
      </c>
      <c r="M1714" s="4">
        <v>293</v>
      </c>
      <c r="N1714" s="6">
        <v>73.13</v>
      </c>
      <c r="O1714" t="s">
        <v>8325</v>
      </c>
      <c r="P1714" t="s">
        <v>8330</v>
      </c>
      <c r="Q1714" s="10">
        <v>41646.792222222226</v>
      </c>
      <c r="R1714" s="10">
        <v>41676.792222222226</v>
      </c>
      <c r="S1714" s="12">
        <f t="shared" si="26"/>
        <v>30</v>
      </c>
    </row>
    <row r="1715" spans="1:19" x14ac:dyDescent="0.3">
      <c r="A1715">
        <v>2215</v>
      </c>
      <c r="B1715" s="14">
        <v>550</v>
      </c>
      <c r="C1715" s="14">
        <v>860</v>
      </c>
      <c r="D1715" s="5" t="s">
        <v>8219</v>
      </c>
      <c r="E1715" t="s">
        <v>8224</v>
      </c>
      <c r="F1715" t="s">
        <v>8246</v>
      </c>
      <c r="G1715">
        <v>1331621940</v>
      </c>
      <c r="H1715">
        <v>1329671572</v>
      </c>
      <c r="I1715" t="b">
        <v>0</v>
      </c>
      <c r="J1715">
        <v>33</v>
      </c>
      <c r="K1715" t="b">
        <v>1</v>
      </c>
      <c r="L1715" t="s">
        <v>8280</v>
      </c>
      <c r="M1715" s="4">
        <v>156</v>
      </c>
      <c r="N1715" s="6">
        <v>26.06</v>
      </c>
      <c r="O1715" t="s">
        <v>8325</v>
      </c>
      <c r="P1715" t="s">
        <v>8330</v>
      </c>
      <c r="Q1715" s="10">
        <v>40958.717268518521</v>
      </c>
      <c r="R1715" s="10">
        <v>40981.290972222225</v>
      </c>
      <c r="S1715" s="12">
        <f t="shared" si="26"/>
        <v>23</v>
      </c>
    </row>
    <row r="1716" spans="1:19" x14ac:dyDescent="0.3">
      <c r="A1716">
        <v>2216</v>
      </c>
      <c r="B1716" s="14">
        <v>300</v>
      </c>
      <c r="C1716" s="14">
        <v>317</v>
      </c>
      <c r="D1716" s="5" t="s">
        <v>8219</v>
      </c>
      <c r="E1716" t="s">
        <v>8224</v>
      </c>
      <c r="F1716" t="s">
        <v>8246</v>
      </c>
      <c r="G1716">
        <v>1437674545</v>
      </c>
      <c r="H1716">
        <v>1436464945</v>
      </c>
      <c r="I1716" t="b">
        <v>0</v>
      </c>
      <c r="J1716">
        <v>14</v>
      </c>
      <c r="K1716" t="b">
        <v>1</v>
      </c>
      <c r="L1716" t="s">
        <v>8280</v>
      </c>
      <c r="M1716" s="4">
        <v>106</v>
      </c>
      <c r="N1716" s="6">
        <v>22.64</v>
      </c>
      <c r="O1716" t="s">
        <v>8325</v>
      </c>
      <c r="P1716" t="s">
        <v>8330</v>
      </c>
      <c r="Q1716" s="10">
        <v>42194.751678240747</v>
      </c>
      <c r="R1716" s="10">
        <v>42208.751678240747</v>
      </c>
      <c r="S1716" s="12">
        <f t="shared" si="26"/>
        <v>14</v>
      </c>
    </row>
    <row r="1717" spans="1:19" x14ac:dyDescent="0.3">
      <c r="A1717">
        <v>2217</v>
      </c>
      <c r="B1717" s="14">
        <v>420</v>
      </c>
      <c r="C1717" s="14">
        <v>425</v>
      </c>
      <c r="D1717" s="5" t="s">
        <v>8219</v>
      </c>
      <c r="E1717" t="s">
        <v>8224</v>
      </c>
      <c r="F1717" t="s">
        <v>8246</v>
      </c>
      <c r="G1717">
        <v>1446451200</v>
      </c>
      <c r="H1717">
        <v>1445539113</v>
      </c>
      <c r="I1717" t="b">
        <v>0</v>
      </c>
      <c r="J1717">
        <v>9</v>
      </c>
      <c r="K1717" t="b">
        <v>1</v>
      </c>
      <c r="L1717" t="s">
        <v>8280</v>
      </c>
      <c r="M1717" s="4">
        <v>101</v>
      </c>
      <c r="N1717" s="6">
        <v>47.22</v>
      </c>
      <c r="O1717" t="s">
        <v>8325</v>
      </c>
      <c r="P1717" t="s">
        <v>8330</v>
      </c>
      <c r="Q1717" s="10">
        <v>42299.776770833334</v>
      </c>
      <c r="R1717" s="10">
        <v>42310.333333333328</v>
      </c>
      <c r="S1717" s="12">
        <f t="shared" si="26"/>
        <v>11</v>
      </c>
    </row>
    <row r="1718" spans="1:19" x14ac:dyDescent="0.3">
      <c r="A1718">
        <v>2218</v>
      </c>
      <c r="B1718" s="14">
        <v>2000</v>
      </c>
      <c r="C1718" s="14">
        <v>2456.66</v>
      </c>
      <c r="D1718" s="5" t="s">
        <v>8219</v>
      </c>
      <c r="E1718" t="s">
        <v>8224</v>
      </c>
      <c r="F1718" t="s">
        <v>8246</v>
      </c>
      <c r="G1718">
        <v>1346198400</v>
      </c>
      <c r="H1718">
        <v>1344281383</v>
      </c>
      <c r="I1718" t="b">
        <v>0</v>
      </c>
      <c r="J1718">
        <v>76</v>
      </c>
      <c r="K1718" t="b">
        <v>1</v>
      </c>
      <c r="L1718" t="s">
        <v>8280</v>
      </c>
      <c r="M1718" s="4">
        <v>123</v>
      </c>
      <c r="N1718" s="6">
        <v>32.32</v>
      </c>
      <c r="O1718" t="s">
        <v>8325</v>
      </c>
      <c r="P1718" t="s">
        <v>8330</v>
      </c>
      <c r="Q1718" s="10">
        <v>41127.812303240738</v>
      </c>
      <c r="R1718" s="10">
        <v>41150</v>
      </c>
      <c r="S1718" s="12">
        <f t="shared" si="26"/>
        <v>22</v>
      </c>
    </row>
    <row r="1719" spans="1:19" x14ac:dyDescent="0.3">
      <c r="A1719">
        <v>2219</v>
      </c>
      <c r="B1719" s="14">
        <v>1000</v>
      </c>
      <c r="C1719" s="14">
        <v>1015</v>
      </c>
      <c r="D1719" s="5" t="s">
        <v>8219</v>
      </c>
      <c r="E1719" t="s">
        <v>8224</v>
      </c>
      <c r="F1719" t="s">
        <v>8246</v>
      </c>
      <c r="G1719">
        <v>1440004512</v>
      </c>
      <c r="H1719">
        <v>1437412512</v>
      </c>
      <c r="I1719" t="b">
        <v>0</v>
      </c>
      <c r="J1719">
        <v>19</v>
      </c>
      <c r="K1719" t="b">
        <v>1</v>
      </c>
      <c r="L1719" t="s">
        <v>8280</v>
      </c>
      <c r="M1719" s="4">
        <v>102</v>
      </c>
      <c r="N1719" s="6">
        <v>53.42</v>
      </c>
      <c r="O1719" t="s">
        <v>8325</v>
      </c>
      <c r="P1719" t="s">
        <v>8330</v>
      </c>
      <c r="Q1719" s="10">
        <v>42205.718888888892</v>
      </c>
      <c r="R1719" s="10">
        <v>42235.718888888892</v>
      </c>
      <c r="S1719" s="12">
        <f t="shared" si="26"/>
        <v>30</v>
      </c>
    </row>
    <row r="1720" spans="1:19" x14ac:dyDescent="0.3">
      <c r="A1720">
        <v>2220</v>
      </c>
      <c r="B1720" s="14">
        <v>3500</v>
      </c>
      <c r="C1720" s="14">
        <v>3540</v>
      </c>
      <c r="D1720" s="5" t="s">
        <v>8219</v>
      </c>
      <c r="E1720" t="s">
        <v>8224</v>
      </c>
      <c r="F1720" t="s">
        <v>8246</v>
      </c>
      <c r="G1720">
        <v>1374888436</v>
      </c>
      <c r="H1720">
        <v>1372296436</v>
      </c>
      <c r="I1720" t="b">
        <v>0</v>
      </c>
      <c r="J1720">
        <v>69</v>
      </c>
      <c r="K1720" t="b">
        <v>1</v>
      </c>
      <c r="L1720" t="s">
        <v>8280</v>
      </c>
      <c r="M1720" s="4">
        <v>101</v>
      </c>
      <c r="N1720" s="6">
        <v>51.3</v>
      </c>
      <c r="O1720" t="s">
        <v>8325</v>
      </c>
      <c r="P1720" t="s">
        <v>8330</v>
      </c>
      <c r="Q1720" s="10">
        <v>41452.060601851852</v>
      </c>
      <c r="R1720" s="10">
        <v>41482.060601851852</v>
      </c>
      <c r="S1720" s="12">
        <f t="shared" si="26"/>
        <v>30</v>
      </c>
    </row>
    <row r="1721" spans="1:19" x14ac:dyDescent="0.3">
      <c r="A1721">
        <v>2221</v>
      </c>
      <c r="B1721" s="14">
        <v>7500</v>
      </c>
      <c r="C1721" s="14">
        <v>8109</v>
      </c>
      <c r="D1721" s="5" t="s">
        <v>8219</v>
      </c>
      <c r="E1721" t="s">
        <v>8224</v>
      </c>
      <c r="F1721" t="s">
        <v>8246</v>
      </c>
      <c r="G1721">
        <v>1461369600</v>
      </c>
      <c r="H1721">
        <v>1458748809</v>
      </c>
      <c r="I1721" t="b">
        <v>0</v>
      </c>
      <c r="J1721">
        <v>218</v>
      </c>
      <c r="K1721" t="b">
        <v>1</v>
      </c>
      <c r="L1721" t="s">
        <v>8297</v>
      </c>
      <c r="M1721" s="4">
        <v>108</v>
      </c>
      <c r="N1721" s="6">
        <v>37.200000000000003</v>
      </c>
      <c r="O1721" t="s">
        <v>8333</v>
      </c>
      <c r="P1721" t="s">
        <v>8351</v>
      </c>
      <c r="Q1721" s="10">
        <v>42452.666770833333</v>
      </c>
      <c r="R1721" s="10">
        <v>42483</v>
      </c>
      <c r="S1721" s="12">
        <f t="shared" si="26"/>
        <v>30</v>
      </c>
    </row>
    <row r="1722" spans="1:19" x14ac:dyDescent="0.3">
      <c r="A1722">
        <v>2222</v>
      </c>
      <c r="B1722" s="14">
        <v>500</v>
      </c>
      <c r="C1722" s="14">
        <v>813</v>
      </c>
      <c r="D1722" s="5" t="s">
        <v>8219</v>
      </c>
      <c r="E1722" t="s">
        <v>8224</v>
      </c>
      <c r="F1722" t="s">
        <v>8246</v>
      </c>
      <c r="G1722">
        <v>1327776847</v>
      </c>
      <c r="H1722">
        <v>1325184847</v>
      </c>
      <c r="I1722" t="b">
        <v>0</v>
      </c>
      <c r="J1722">
        <v>30</v>
      </c>
      <c r="K1722" t="b">
        <v>1</v>
      </c>
      <c r="L1722" t="s">
        <v>8297</v>
      </c>
      <c r="M1722" s="4">
        <v>163</v>
      </c>
      <c r="N1722" s="6">
        <v>27.1</v>
      </c>
      <c r="O1722" t="s">
        <v>8333</v>
      </c>
      <c r="P1722" t="s">
        <v>8351</v>
      </c>
      <c r="Q1722" s="10">
        <v>40906.787581018521</v>
      </c>
      <c r="R1722" s="10">
        <v>40936.787581018521</v>
      </c>
      <c r="S1722" s="12">
        <f t="shared" si="26"/>
        <v>30</v>
      </c>
    </row>
    <row r="1723" spans="1:19" x14ac:dyDescent="0.3">
      <c r="A1723">
        <v>2224</v>
      </c>
      <c r="B1723" s="14">
        <v>10000</v>
      </c>
      <c r="C1723" s="14">
        <v>24315</v>
      </c>
      <c r="D1723" s="5" t="s">
        <v>8219</v>
      </c>
      <c r="E1723" t="s">
        <v>8224</v>
      </c>
      <c r="F1723" t="s">
        <v>8246</v>
      </c>
      <c r="G1723">
        <v>1477767600</v>
      </c>
      <c r="H1723">
        <v>1475337675</v>
      </c>
      <c r="I1723" t="b">
        <v>0</v>
      </c>
      <c r="J1723">
        <v>296</v>
      </c>
      <c r="K1723" t="b">
        <v>1</v>
      </c>
      <c r="L1723" t="s">
        <v>8297</v>
      </c>
      <c r="M1723" s="4">
        <v>243</v>
      </c>
      <c r="N1723" s="6">
        <v>82.15</v>
      </c>
      <c r="O1723" t="s">
        <v>8333</v>
      </c>
      <c r="P1723" t="s">
        <v>8351</v>
      </c>
      <c r="Q1723" s="10">
        <v>42644.667534722219</v>
      </c>
      <c r="R1723" s="10">
        <v>42672.791666666672</v>
      </c>
      <c r="S1723" s="12">
        <f t="shared" si="26"/>
        <v>28</v>
      </c>
    </row>
    <row r="1724" spans="1:19" x14ac:dyDescent="0.3">
      <c r="A1724">
        <v>2226</v>
      </c>
      <c r="B1724" s="14">
        <v>18000</v>
      </c>
      <c r="C1724" s="14">
        <v>19523.310000000001</v>
      </c>
      <c r="D1724" s="5" t="s">
        <v>8219</v>
      </c>
      <c r="E1724" t="s">
        <v>8224</v>
      </c>
      <c r="F1724" t="s">
        <v>8246</v>
      </c>
      <c r="G1724">
        <v>1455253140</v>
      </c>
      <c r="H1724">
        <v>1452625822</v>
      </c>
      <c r="I1724" t="b">
        <v>0</v>
      </c>
      <c r="J1724">
        <v>321</v>
      </c>
      <c r="K1724" t="b">
        <v>1</v>
      </c>
      <c r="L1724" t="s">
        <v>8297</v>
      </c>
      <c r="M1724" s="4">
        <v>108</v>
      </c>
      <c r="N1724" s="6">
        <v>60.82</v>
      </c>
      <c r="O1724" t="s">
        <v>8333</v>
      </c>
      <c r="P1724" t="s">
        <v>8351</v>
      </c>
      <c r="Q1724" s="10">
        <v>42381.79886574074</v>
      </c>
      <c r="R1724" s="10">
        <v>42412.207638888889</v>
      </c>
      <c r="S1724" s="12">
        <f t="shared" si="26"/>
        <v>30</v>
      </c>
    </row>
    <row r="1725" spans="1:19" x14ac:dyDescent="0.3">
      <c r="A1725">
        <v>2229</v>
      </c>
      <c r="B1725" s="14">
        <v>8012</v>
      </c>
      <c r="C1725" s="14">
        <v>13704.33</v>
      </c>
      <c r="D1725" s="5" t="s">
        <v>8219</v>
      </c>
      <c r="E1725" t="s">
        <v>8224</v>
      </c>
      <c r="F1725" t="s">
        <v>8246</v>
      </c>
      <c r="G1725">
        <v>1378180800</v>
      </c>
      <c r="H1725">
        <v>1375113391</v>
      </c>
      <c r="I1725" t="b">
        <v>0</v>
      </c>
      <c r="J1725">
        <v>539</v>
      </c>
      <c r="K1725" t="b">
        <v>1</v>
      </c>
      <c r="L1725" t="s">
        <v>8297</v>
      </c>
      <c r="M1725" s="4">
        <v>171</v>
      </c>
      <c r="N1725" s="6">
        <v>25.43</v>
      </c>
      <c r="O1725" t="s">
        <v>8333</v>
      </c>
      <c r="P1725" t="s">
        <v>8351</v>
      </c>
      <c r="Q1725" s="10">
        <v>41484.664247685185</v>
      </c>
      <c r="R1725" s="10">
        <v>41520.166666666664</v>
      </c>
      <c r="S1725" s="12">
        <f t="shared" si="26"/>
        <v>36</v>
      </c>
    </row>
    <row r="1726" spans="1:19" x14ac:dyDescent="0.3">
      <c r="A1726">
        <v>2230</v>
      </c>
      <c r="B1726" s="14">
        <v>8500</v>
      </c>
      <c r="C1726" s="14">
        <v>10706</v>
      </c>
      <c r="D1726" s="5" t="s">
        <v>8219</v>
      </c>
      <c r="E1726" t="s">
        <v>8224</v>
      </c>
      <c r="F1726" t="s">
        <v>8246</v>
      </c>
      <c r="G1726">
        <v>1398460127</v>
      </c>
      <c r="H1726">
        <v>1395868127</v>
      </c>
      <c r="I1726" t="b">
        <v>0</v>
      </c>
      <c r="J1726">
        <v>498</v>
      </c>
      <c r="K1726" t="b">
        <v>1</v>
      </c>
      <c r="L1726" t="s">
        <v>8297</v>
      </c>
      <c r="M1726" s="4">
        <v>126</v>
      </c>
      <c r="N1726" s="6">
        <v>21.5</v>
      </c>
      <c r="O1726" t="s">
        <v>8333</v>
      </c>
      <c r="P1726" t="s">
        <v>8351</v>
      </c>
      <c r="Q1726" s="10">
        <v>41724.881099537037</v>
      </c>
      <c r="R1726" s="10">
        <v>41754.881099537037</v>
      </c>
      <c r="S1726" s="12">
        <f t="shared" si="26"/>
        <v>30</v>
      </c>
    </row>
    <row r="1727" spans="1:19" x14ac:dyDescent="0.3">
      <c r="A1727">
        <v>2231</v>
      </c>
      <c r="B1727" s="14">
        <v>2500</v>
      </c>
      <c r="C1727" s="14">
        <v>30303.24</v>
      </c>
      <c r="D1727" s="5" t="s">
        <v>8219</v>
      </c>
      <c r="E1727" t="s">
        <v>8224</v>
      </c>
      <c r="F1727" t="s">
        <v>8246</v>
      </c>
      <c r="G1727">
        <v>1372136400</v>
      </c>
      <c r="H1727">
        <v>1369864301</v>
      </c>
      <c r="I1727" t="b">
        <v>0</v>
      </c>
      <c r="J1727">
        <v>1113</v>
      </c>
      <c r="K1727" t="b">
        <v>1</v>
      </c>
      <c r="L1727" t="s">
        <v>8297</v>
      </c>
      <c r="M1727" s="4">
        <v>1212</v>
      </c>
      <c r="N1727" s="6">
        <v>27.23</v>
      </c>
      <c r="O1727" t="s">
        <v>8333</v>
      </c>
      <c r="P1727" t="s">
        <v>8351</v>
      </c>
      <c r="Q1727" s="10">
        <v>41423.910891203705</v>
      </c>
      <c r="R1727" s="10">
        <v>41450.208333333336</v>
      </c>
      <c r="S1727" s="12">
        <f t="shared" si="26"/>
        <v>26</v>
      </c>
    </row>
    <row r="1728" spans="1:19" x14ac:dyDescent="0.3">
      <c r="A1728">
        <v>2232</v>
      </c>
      <c r="B1728" s="14">
        <v>5000</v>
      </c>
      <c r="C1728" s="14">
        <v>24790</v>
      </c>
      <c r="D1728" s="5" t="s">
        <v>8219</v>
      </c>
      <c r="E1728" t="s">
        <v>8224</v>
      </c>
      <c r="F1728" t="s">
        <v>8246</v>
      </c>
      <c r="G1728">
        <v>1405738800</v>
      </c>
      <c r="H1728">
        <v>1402945408</v>
      </c>
      <c r="I1728" t="b">
        <v>0</v>
      </c>
      <c r="J1728">
        <v>988</v>
      </c>
      <c r="K1728" t="b">
        <v>1</v>
      </c>
      <c r="L1728" t="s">
        <v>8297</v>
      </c>
      <c r="M1728" s="4">
        <v>496</v>
      </c>
      <c r="N1728" s="6">
        <v>25.09</v>
      </c>
      <c r="O1728" t="s">
        <v>8333</v>
      </c>
      <c r="P1728" t="s">
        <v>8351</v>
      </c>
      <c r="Q1728" s="10">
        <v>41806.794074074074</v>
      </c>
      <c r="R1728" s="10">
        <v>41839.125</v>
      </c>
      <c r="S1728" s="12">
        <f t="shared" si="26"/>
        <v>32</v>
      </c>
    </row>
    <row r="1729" spans="1:19" x14ac:dyDescent="0.3">
      <c r="A1729">
        <v>2234</v>
      </c>
      <c r="B1729" s="14">
        <v>100</v>
      </c>
      <c r="C1729" s="14">
        <v>1165</v>
      </c>
      <c r="D1729" s="5" t="s">
        <v>8219</v>
      </c>
      <c r="E1729" t="s">
        <v>8224</v>
      </c>
      <c r="F1729" t="s">
        <v>8246</v>
      </c>
      <c r="G1729">
        <v>1483645647</v>
      </c>
      <c r="H1729">
        <v>1481053647</v>
      </c>
      <c r="I1729" t="b">
        <v>0</v>
      </c>
      <c r="J1729">
        <v>28</v>
      </c>
      <c r="K1729" t="b">
        <v>1</v>
      </c>
      <c r="L1729" t="s">
        <v>8297</v>
      </c>
      <c r="M1729" s="4">
        <v>1165</v>
      </c>
      <c r="N1729" s="6">
        <v>41.61</v>
      </c>
      <c r="O1729" t="s">
        <v>8333</v>
      </c>
      <c r="P1729" t="s">
        <v>8351</v>
      </c>
      <c r="Q1729" s="10">
        <v>42710.824618055558</v>
      </c>
      <c r="R1729" s="10">
        <v>42740.824618055558</v>
      </c>
      <c r="S1729" s="12">
        <f t="shared" si="26"/>
        <v>30</v>
      </c>
    </row>
    <row r="1730" spans="1:19" x14ac:dyDescent="0.3">
      <c r="A1730">
        <v>2236</v>
      </c>
      <c r="B1730" s="14">
        <v>2800</v>
      </c>
      <c r="C1730" s="14">
        <v>15039</v>
      </c>
      <c r="D1730" s="5" t="s">
        <v>8219</v>
      </c>
      <c r="E1730" t="s">
        <v>8224</v>
      </c>
      <c r="F1730" t="s">
        <v>8246</v>
      </c>
      <c r="G1730">
        <v>1454338123</v>
      </c>
      <c r="H1730">
        <v>1451746123</v>
      </c>
      <c r="I1730" t="b">
        <v>0</v>
      </c>
      <c r="J1730">
        <v>680</v>
      </c>
      <c r="K1730" t="b">
        <v>1</v>
      </c>
      <c r="L1730" t="s">
        <v>8297</v>
      </c>
      <c r="M1730" s="4">
        <v>537</v>
      </c>
      <c r="N1730" s="6">
        <v>22.12</v>
      </c>
      <c r="O1730" t="s">
        <v>8333</v>
      </c>
      <c r="P1730" t="s">
        <v>8351</v>
      </c>
      <c r="Q1730" s="10">
        <v>42371.617164351846</v>
      </c>
      <c r="R1730" s="10">
        <v>42401.617164351846</v>
      </c>
      <c r="S1730" s="12">
        <f t="shared" si="26"/>
        <v>30</v>
      </c>
    </row>
    <row r="1731" spans="1:19" x14ac:dyDescent="0.3">
      <c r="A1731">
        <v>2237</v>
      </c>
      <c r="B1731" s="14">
        <v>18000</v>
      </c>
      <c r="C1731" s="14">
        <v>63527</v>
      </c>
      <c r="D1731" s="5" t="s">
        <v>8219</v>
      </c>
      <c r="E1731" t="s">
        <v>8224</v>
      </c>
      <c r="F1731" t="s">
        <v>8246</v>
      </c>
      <c r="G1731">
        <v>1415779140</v>
      </c>
      <c r="H1731">
        <v>1412294683</v>
      </c>
      <c r="I1731" t="b">
        <v>0</v>
      </c>
      <c r="J1731">
        <v>983</v>
      </c>
      <c r="K1731" t="b">
        <v>1</v>
      </c>
      <c r="L1731" t="s">
        <v>8297</v>
      </c>
      <c r="M1731" s="4">
        <v>353</v>
      </c>
      <c r="N1731" s="6">
        <v>64.63</v>
      </c>
      <c r="O1731" t="s">
        <v>8333</v>
      </c>
      <c r="P1731" t="s">
        <v>8351</v>
      </c>
      <c r="Q1731" s="10">
        <v>41915.003275462965</v>
      </c>
      <c r="R1731" s="10">
        <v>41955.332638888889</v>
      </c>
      <c r="S1731" s="12">
        <f t="shared" ref="S1731:S1794" si="27">ROUND(+R1731-Q1731,0)</f>
        <v>40</v>
      </c>
    </row>
    <row r="1732" spans="1:19" x14ac:dyDescent="0.3">
      <c r="A1732">
        <v>2239</v>
      </c>
      <c r="B1732" s="14">
        <v>25000</v>
      </c>
      <c r="C1732" s="14">
        <v>32006.67</v>
      </c>
      <c r="D1732" s="5" t="s">
        <v>8219</v>
      </c>
      <c r="E1732" t="s">
        <v>8224</v>
      </c>
      <c r="F1732" t="s">
        <v>8246</v>
      </c>
      <c r="G1732">
        <v>1385870520</v>
      </c>
      <c r="H1732">
        <v>1382742014</v>
      </c>
      <c r="I1732" t="b">
        <v>0</v>
      </c>
      <c r="J1732">
        <v>426</v>
      </c>
      <c r="K1732" t="b">
        <v>1</v>
      </c>
      <c r="L1732" t="s">
        <v>8297</v>
      </c>
      <c r="M1732" s="4">
        <v>128</v>
      </c>
      <c r="N1732" s="6">
        <v>75.13</v>
      </c>
      <c r="O1732" t="s">
        <v>8333</v>
      </c>
      <c r="P1732" t="s">
        <v>8351</v>
      </c>
      <c r="Q1732" s="10">
        <v>41572.958495370374</v>
      </c>
      <c r="R1732" s="10">
        <v>41609.168055555558</v>
      </c>
      <c r="S1732" s="12">
        <f t="shared" si="27"/>
        <v>36</v>
      </c>
    </row>
    <row r="1733" spans="1:19" x14ac:dyDescent="0.3">
      <c r="A1733">
        <v>2240</v>
      </c>
      <c r="B1733" s="14">
        <v>5000</v>
      </c>
      <c r="C1733" s="14">
        <v>13534</v>
      </c>
      <c r="D1733" s="5" t="s">
        <v>8219</v>
      </c>
      <c r="E1733" t="s">
        <v>8224</v>
      </c>
      <c r="F1733" t="s">
        <v>8246</v>
      </c>
      <c r="G1733">
        <v>1461354544</v>
      </c>
      <c r="H1733">
        <v>1458762544</v>
      </c>
      <c r="I1733" t="b">
        <v>0</v>
      </c>
      <c r="J1733">
        <v>96</v>
      </c>
      <c r="K1733" t="b">
        <v>1</v>
      </c>
      <c r="L1733" t="s">
        <v>8297</v>
      </c>
      <c r="M1733" s="4">
        <v>271</v>
      </c>
      <c r="N1733" s="6">
        <v>140.97999999999999</v>
      </c>
      <c r="O1733" t="s">
        <v>8333</v>
      </c>
      <c r="P1733" t="s">
        <v>8351</v>
      </c>
      <c r="Q1733" s="10">
        <v>42452.825740740736</v>
      </c>
      <c r="R1733" s="10">
        <v>42482.825740740736</v>
      </c>
      <c r="S1733" s="12">
        <f t="shared" si="27"/>
        <v>30</v>
      </c>
    </row>
    <row r="1734" spans="1:19" x14ac:dyDescent="0.3">
      <c r="A1734">
        <v>2242</v>
      </c>
      <c r="B1734" s="14">
        <v>10000</v>
      </c>
      <c r="C1734" s="14">
        <v>136009.76</v>
      </c>
      <c r="D1734" s="5" t="s">
        <v>8219</v>
      </c>
      <c r="E1734" t="s">
        <v>8224</v>
      </c>
      <c r="F1734" t="s">
        <v>8246</v>
      </c>
      <c r="G1734">
        <v>1385521320</v>
      </c>
      <c r="H1734">
        <v>1382449733</v>
      </c>
      <c r="I1734" t="b">
        <v>0</v>
      </c>
      <c r="J1734">
        <v>2525</v>
      </c>
      <c r="K1734" t="b">
        <v>1</v>
      </c>
      <c r="L1734" t="s">
        <v>8297</v>
      </c>
      <c r="M1734" s="4">
        <v>1360</v>
      </c>
      <c r="N1734" s="6">
        <v>53.87</v>
      </c>
      <c r="O1734" t="s">
        <v>8333</v>
      </c>
      <c r="P1734" t="s">
        <v>8351</v>
      </c>
      <c r="Q1734" s="10">
        <v>41569.575613425928</v>
      </c>
      <c r="R1734" s="10">
        <v>41605.126388888886</v>
      </c>
      <c r="S1734" s="12">
        <f t="shared" si="27"/>
        <v>36</v>
      </c>
    </row>
    <row r="1735" spans="1:19" x14ac:dyDescent="0.3">
      <c r="A1735">
        <v>2243</v>
      </c>
      <c r="B1735" s="14">
        <v>1</v>
      </c>
      <c r="C1735" s="14">
        <v>9302.5</v>
      </c>
      <c r="D1735" s="5" t="s">
        <v>8219</v>
      </c>
      <c r="E1735" t="s">
        <v>8224</v>
      </c>
      <c r="F1735" t="s">
        <v>8246</v>
      </c>
      <c r="G1735">
        <v>1489374000</v>
      </c>
      <c r="H1735">
        <v>1488823290</v>
      </c>
      <c r="I1735" t="b">
        <v>0</v>
      </c>
      <c r="J1735">
        <v>2035</v>
      </c>
      <c r="K1735" t="b">
        <v>1</v>
      </c>
      <c r="L1735" t="s">
        <v>8297</v>
      </c>
      <c r="M1735" s="4">
        <v>930250</v>
      </c>
      <c r="N1735" s="6">
        <v>4.57</v>
      </c>
      <c r="O1735" t="s">
        <v>8333</v>
      </c>
      <c r="P1735" t="s">
        <v>8351</v>
      </c>
      <c r="Q1735" s="10">
        <v>42800.751041666663</v>
      </c>
      <c r="R1735" s="10">
        <v>42807.125</v>
      </c>
      <c r="S1735" s="12">
        <f t="shared" si="27"/>
        <v>6</v>
      </c>
    </row>
    <row r="1736" spans="1:19" x14ac:dyDescent="0.3">
      <c r="A1736">
        <v>2244</v>
      </c>
      <c r="B1736" s="14">
        <v>5000</v>
      </c>
      <c r="C1736" s="14">
        <v>18851</v>
      </c>
      <c r="D1736" s="5" t="s">
        <v>8219</v>
      </c>
      <c r="E1736" t="s">
        <v>8224</v>
      </c>
      <c r="F1736" t="s">
        <v>8246</v>
      </c>
      <c r="G1736">
        <v>1476649800</v>
      </c>
      <c r="H1736">
        <v>1475609946</v>
      </c>
      <c r="I1736" t="b">
        <v>0</v>
      </c>
      <c r="J1736">
        <v>290</v>
      </c>
      <c r="K1736" t="b">
        <v>1</v>
      </c>
      <c r="L1736" t="s">
        <v>8297</v>
      </c>
      <c r="M1736" s="4">
        <v>377</v>
      </c>
      <c r="N1736" s="6">
        <v>65</v>
      </c>
      <c r="O1736" t="s">
        <v>8333</v>
      </c>
      <c r="P1736" t="s">
        <v>8351</v>
      </c>
      <c r="Q1736" s="10">
        <v>42647.818819444445</v>
      </c>
      <c r="R1736" s="10">
        <v>42659.854166666672</v>
      </c>
      <c r="S1736" s="12">
        <f t="shared" si="27"/>
        <v>12</v>
      </c>
    </row>
    <row r="1737" spans="1:19" x14ac:dyDescent="0.3">
      <c r="A1737">
        <v>2245</v>
      </c>
      <c r="B1737" s="14">
        <v>4000</v>
      </c>
      <c r="C1737" s="14">
        <v>105881</v>
      </c>
      <c r="D1737" s="5" t="s">
        <v>8219</v>
      </c>
      <c r="E1737" t="s">
        <v>8224</v>
      </c>
      <c r="F1737" t="s">
        <v>8246</v>
      </c>
      <c r="G1737">
        <v>1393005600</v>
      </c>
      <c r="H1737">
        <v>1390323617</v>
      </c>
      <c r="I1737" t="b">
        <v>0</v>
      </c>
      <c r="J1737">
        <v>1980</v>
      </c>
      <c r="K1737" t="b">
        <v>1</v>
      </c>
      <c r="L1737" t="s">
        <v>8297</v>
      </c>
      <c r="M1737" s="4">
        <v>2647</v>
      </c>
      <c r="N1737" s="6">
        <v>53.48</v>
      </c>
      <c r="O1737" t="s">
        <v>8333</v>
      </c>
      <c r="P1737" t="s">
        <v>8351</v>
      </c>
      <c r="Q1737" s="10">
        <v>41660.708530092597</v>
      </c>
      <c r="R1737" s="10">
        <v>41691.75</v>
      </c>
      <c r="S1737" s="12">
        <f t="shared" si="27"/>
        <v>31</v>
      </c>
    </row>
    <row r="1738" spans="1:19" x14ac:dyDescent="0.3">
      <c r="A1738">
        <v>2247</v>
      </c>
      <c r="B1738" s="14">
        <v>18500</v>
      </c>
      <c r="C1738" s="14">
        <v>19324</v>
      </c>
      <c r="D1738" s="5" t="s">
        <v>8219</v>
      </c>
      <c r="E1738" t="s">
        <v>8224</v>
      </c>
      <c r="F1738" t="s">
        <v>8246</v>
      </c>
      <c r="G1738">
        <v>1438185565</v>
      </c>
      <c r="H1738">
        <v>1436975965</v>
      </c>
      <c r="I1738" t="b">
        <v>0</v>
      </c>
      <c r="J1738">
        <v>380</v>
      </c>
      <c r="K1738" t="b">
        <v>1</v>
      </c>
      <c r="L1738" t="s">
        <v>8297</v>
      </c>
      <c r="M1738" s="4">
        <v>104</v>
      </c>
      <c r="N1738" s="6">
        <v>50.85</v>
      </c>
      <c r="O1738" t="s">
        <v>8333</v>
      </c>
      <c r="P1738" t="s">
        <v>8351</v>
      </c>
      <c r="Q1738" s="10">
        <v>42200.666261574079</v>
      </c>
      <c r="R1738" s="10">
        <v>42214.666261574079</v>
      </c>
      <c r="S1738" s="12">
        <f t="shared" si="27"/>
        <v>14</v>
      </c>
    </row>
    <row r="1739" spans="1:19" x14ac:dyDescent="0.3">
      <c r="A1739">
        <v>2249</v>
      </c>
      <c r="B1739" s="14">
        <v>3500</v>
      </c>
      <c r="C1739" s="14">
        <v>5907</v>
      </c>
      <c r="D1739" s="5" t="s">
        <v>8219</v>
      </c>
      <c r="E1739" t="s">
        <v>8224</v>
      </c>
      <c r="F1739" t="s">
        <v>8246</v>
      </c>
      <c r="G1739">
        <v>1364917965</v>
      </c>
      <c r="H1739">
        <v>1362329565</v>
      </c>
      <c r="I1739" t="b">
        <v>0</v>
      </c>
      <c r="J1739">
        <v>180</v>
      </c>
      <c r="K1739" t="b">
        <v>1</v>
      </c>
      <c r="L1739" t="s">
        <v>8297</v>
      </c>
      <c r="M1739" s="4">
        <v>169</v>
      </c>
      <c r="N1739" s="6">
        <v>32.82</v>
      </c>
      <c r="O1739" t="s">
        <v>8333</v>
      </c>
      <c r="P1739" t="s">
        <v>8351</v>
      </c>
      <c r="Q1739" s="10">
        <v>41336.703298611108</v>
      </c>
      <c r="R1739" s="10">
        <v>41366.661631944444</v>
      </c>
      <c r="S1739" s="12">
        <f t="shared" si="27"/>
        <v>30</v>
      </c>
    </row>
    <row r="1740" spans="1:19" x14ac:dyDescent="0.3">
      <c r="A1740">
        <v>2250</v>
      </c>
      <c r="B1740" s="14">
        <v>25000</v>
      </c>
      <c r="C1740" s="14">
        <v>243778</v>
      </c>
      <c r="D1740" s="5" t="s">
        <v>8219</v>
      </c>
      <c r="E1740" t="s">
        <v>8224</v>
      </c>
      <c r="F1740" t="s">
        <v>8246</v>
      </c>
      <c r="G1740">
        <v>1480727273</v>
      </c>
      <c r="H1740">
        <v>1478131673</v>
      </c>
      <c r="I1740" t="b">
        <v>0</v>
      </c>
      <c r="J1740">
        <v>571</v>
      </c>
      <c r="K1740" t="b">
        <v>1</v>
      </c>
      <c r="L1740" t="s">
        <v>8297</v>
      </c>
      <c r="M1740" s="4">
        <v>975</v>
      </c>
      <c r="N1740" s="6">
        <v>426.93</v>
      </c>
      <c r="O1740" t="s">
        <v>8333</v>
      </c>
      <c r="P1740" t="s">
        <v>8351</v>
      </c>
      <c r="Q1740" s="10">
        <v>42677.005474537036</v>
      </c>
      <c r="R1740" s="10">
        <v>42707.0471412037</v>
      </c>
      <c r="S1740" s="12">
        <f t="shared" si="27"/>
        <v>30</v>
      </c>
    </row>
    <row r="1741" spans="1:19" x14ac:dyDescent="0.3">
      <c r="A1741">
        <v>2251</v>
      </c>
      <c r="B1741" s="14">
        <v>8500</v>
      </c>
      <c r="C1741" s="14">
        <v>11428.19</v>
      </c>
      <c r="D1741" s="5" t="s">
        <v>8219</v>
      </c>
      <c r="E1741" t="s">
        <v>8224</v>
      </c>
      <c r="F1741" t="s">
        <v>8246</v>
      </c>
      <c r="G1741">
        <v>1408177077</v>
      </c>
      <c r="H1741">
        <v>1406362677</v>
      </c>
      <c r="I1741" t="b">
        <v>0</v>
      </c>
      <c r="J1741">
        <v>480</v>
      </c>
      <c r="K1741" t="b">
        <v>1</v>
      </c>
      <c r="L1741" t="s">
        <v>8297</v>
      </c>
      <c r="M1741" s="4">
        <v>134</v>
      </c>
      <c r="N1741" s="6">
        <v>23.81</v>
      </c>
      <c r="O1741" t="s">
        <v>8333</v>
      </c>
      <c r="P1741" t="s">
        <v>8351</v>
      </c>
      <c r="Q1741" s="10">
        <v>41846.34579861111</v>
      </c>
      <c r="R1741" s="10">
        <v>41867.34579861111</v>
      </c>
      <c r="S1741" s="12">
        <f t="shared" si="27"/>
        <v>21</v>
      </c>
    </row>
    <row r="1742" spans="1:19" x14ac:dyDescent="0.3">
      <c r="A1742">
        <v>2253</v>
      </c>
      <c r="B1742" s="14">
        <v>8000</v>
      </c>
      <c r="C1742" s="14">
        <v>9015</v>
      </c>
      <c r="D1742" s="5" t="s">
        <v>8219</v>
      </c>
      <c r="E1742" t="s">
        <v>8224</v>
      </c>
      <c r="F1742" t="s">
        <v>8246</v>
      </c>
      <c r="G1742">
        <v>1447862947</v>
      </c>
      <c r="H1742">
        <v>1445267347</v>
      </c>
      <c r="I1742" t="b">
        <v>0</v>
      </c>
      <c r="J1742">
        <v>84</v>
      </c>
      <c r="K1742" t="b">
        <v>1</v>
      </c>
      <c r="L1742" t="s">
        <v>8297</v>
      </c>
      <c r="M1742" s="4">
        <v>113</v>
      </c>
      <c r="N1742" s="6">
        <v>107.32</v>
      </c>
      <c r="O1742" t="s">
        <v>8333</v>
      </c>
      <c r="P1742" t="s">
        <v>8351</v>
      </c>
      <c r="Q1742" s="10">
        <v>42296.631331018521</v>
      </c>
      <c r="R1742" s="10">
        <v>42326.672997685186</v>
      </c>
      <c r="S1742" s="12">
        <f t="shared" si="27"/>
        <v>30</v>
      </c>
    </row>
    <row r="1743" spans="1:19" x14ac:dyDescent="0.3">
      <c r="A1743">
        <v>2254</v>
      </c>
      <c r="B1743" s="14">
        <v>500</v>
      </c>
      <c r="C1743" s="14">
        <v>2299</v>
      </c>
      <c r="D1743" s="5" t="s">
        <v>8219</v>
      </c>
      <c r="E1743" t="s">
        <v>8224</v>
      </c>
      <c r="F1743" t="s">
        <v>8246</v>
      </c>
      <c r="G1743">
        <v>1485271968</v>
      </c>
      <c r="H1743">
        <v>1484667168</v>
      </c>
      <c r="I1743" t="b">
        <v>0</v>
      </c>
      <c r="J1743">
        <v>197</v>
      </c>
      <c r="K1743" t="b">
        <v>1</v>
      </c>
      <c r="L1743" t="s">
        <v>8297</v>
      </c>
      <c r="M1743" s="4">
        <v>460</v>
      </c>
      <c r="N1743" s="6">
        <v>11.67</v>
      </c>
      <c r="O1743" t="s">
        <v>8333</v>
      </c>
      <c r="P1743" t="s">
        <v>8351</v>
      </c>
      <c r="Q1743" s="10">
        <v>42752.647777777776</v>
      </c>
      <c r="R1743" s="10">
        <v>42759.647777777776</v>
      </c>
      <c r="S1743" s="12">
        <f t="shared" si="27"/>
        <v>7</v>
      </c>
    </row>
    <row r="1744" spans="1:19" x14ac:dyDescent="0.3">
      <c r="A1744">
        <v>2255</v>
      </c>
      <c r="B1744" s="14">
        <v>3950</v>
      </c>
      <c r="C1744" s="14">
        <v>11323</v>
      </c>
      <c r="D1744" s="5" t="s">
        <v>8219</v>
      </c>
      <c r="E1744" t="s">
        <v>8224</v>
      </c>
      <c r="F1744" t="s">
        <v>8246</v>
      </c>
      <c r="G1744">
        <v>1462661451</v>
      </c>
      <c r="H1744">
        <v>1460069451</v>
      </c>
      <c r="I1744" t="b">
        <v>0</v>
      </c>
      <c r="J1744">
        <v>271</v>
      </c>
      <c r="K1744" t="b">
        <v>1</v>
      </c>
      <c r="L1744" t="s">
        <v>8297</v>
      </c>
      <c r="M1744" s="4">
        <v>287</v>
      </c>
      <c r="N1744" s="6">
        <v>41.78</v>
      </c>
      <c r="O1744" t="s">
        <v>8333</v>
      </c>
      <c r="P1744" t="s">
        <v>8351</v>
      </c>
      <c r="Q1744" s="10">
        <v>42467.951979166668</v>
      </c>
      <c r="R1744" s="10">
        <v>42497.951979166668</v>
      </c>
      <c r="S1744" s="12">
        <f t="shared" si="27"/>
        <v>30</v>
      </c>
    </row>
    <row r="1745" spans="1:19" x14ac:dyDescent="0.3">
      <c r="A1745">
        <v>2258</v>
      </c>
      <c r="B1745" s="14">
        <v>2200</v>
      </c>
      <c r="C1745" s="14">
        <v>3223</v>
      </c>
      <c r="D1745" s="5" t="s">
        <v>8219</v>
      </c>
      <c r="E1745" t="s">
        <v>8224</v>
      </c>
      <c r="F1745" t="s">
        <v>8246</v>
      </c>
      <c r="G1745">
        <v>1434045687</v>
      </c>
      <c r="H1745">
        <v>1431453687</v>
      </c>
      <c r="I1745" t="b">
        <v>0</v>
      </c>
      <c r="J1745">
        <v>205</v>
      </c>
      <c r="K1745" t="b">
        <v>1</v>
      </c>
      <c r="L1745" t="s">
        <v>8297</v>
      </c>
      <c r="M1745" s="4">
        <v>147</v>
      </c>
      <c r="N1745" s="6">
        <v>15.72</v>
      </c>
      <c r="O1745" t="s">
        <v>8333</v>
      </c>
      <c r="P1745" t="s">
        <v>8351</v>
      </c>
      <c r="Q1745" s="10">
        <v>42136.75100694444</v>
      </c>
      <c r="R1745" s="10">
        <v>42166.75100694444</v>
      </c>
      <c r="S1745" s="12">
        <f t="shared" si="27"/>
        <v>30</v>
      </c>
    </row>
    <row r="1746" spans="1:19" x14ac:dyDescent="0.3">
      <c r="A1746">
        <v>2260</v>
      </c>
      <c r="B1746" s="14">
        <v>2500</v>
      </c>
      <c r="C1746" s="14">
        <v>8173</v>
      </c>
      <c r="D1746" s="5" t="s">
        <v>8219</v>
      </c>
      <c r="E1746" t="s">
        <v>8224</v>
      </c>
      <c r="F1746" t="s">
        <v>8246</v>
      </c>
      <c r="G1746">
        <v>1395876250</v>
      </c>
      <c r="H1746">
        <v>1393287850</v>
      </c>
      <c r="I1746" t="b">
        <v>0</v>
      </c>
      <c r="J1746">
        <v>84</v>
      </c>
      <c r="K1746" t="b">
        <v>1</v>
      </c>
      <c r="L1746" t="s">
        <v>8297</v>
      </c>
      <c r="M1746" s="4">
        <v>327</v>
      </c>
      <c r="N1746" s="6">
        <v>97.3</v>
      </c>
      <c r="O1746" t="s">
        <v>8333</v>
      </c>
      <c r="P1746" t="s">
        <v>8351</v>
      </c>
      <c r="Q1746" s="10">
        <v>41695.016782407409</v>
      </c>
      <c r="R1746" s="10">
        <v>41724.975115740745</v>
      </c>
      <c r="S1746" s="12">
        <f t="shared" si="27"/>
        <v>30</v>
      </c>
    </row>
    <row r="1747" spans="1:19" x14ac:dyDescent="0.3">
      <c r="A1747">
        <v>2262</v>
      </c>
      <c r="B1747" s="14">
        <v>3300</v>
      </c>
      <c r="C1747" s="14">
        <v>5087</v>
      </c>
      <c r="D1747" s="5" t="s">
        <v>8219</v>
      </c>
      <c r="E1747" t="s">
        <v>8224</v>
      </c>
      <c r="F1747" t="s">
        <v>8246</v>
      </c>
      <c r="G1747">
        <v>1416268800</v>
      </c>
      <c r="H1747">
        <v>1413295358</v>
      </c>
      <c r="I1747" t="b">
        <v>0</v>
      </c>
      <c r="J1747">
        <v>181</v>
      </c>
      <c r="K1747" t="b">
        <v>1</v>
      </c>
      <c r="L1747" t="s">
        <v>8297</v>
      </c>
      <c r="M1747" s="4">
        <v>154</v>
      </c>
      <c r="N1747" s="6">
        <v>28.1</v>
      </c>
      <c r="O1747" t="s">
        <v>8333</v>
      </c>
      <c r="P1747" t="s">
        <v>8351</v>
      </c>
      <c r="Q1747" s="10">
        <v>41926.585162037038</v>
      </c>
      <c r="R1747" s="10">
        <v>41961</v>
      </c>
      <c r="S1747" s="12">
        <f t="shared" si="27"/>
        <v>34</v>
      </c>
    </row>
    <row r="1748" spans="1:19" x14ac:dyDescent="0.3">
      <c r="A1748">
        <v>2264</v>
      </c>
      <c r="B1748" s="14">
        <v>6000</v>
      </c>
      <c r="C1748" s="14">
        <v>10802</v>
      </c>
      <c r="D1748" s="5" t="s">
        <v>8219</v>
      </c>
      <c r="E1748" t="s">
        <v>8224</v>
      </c>
      <c r="F1748" t="s">
        <v>8246</v>
      </c>
      <c r="G1748">
        <v>1463972400</v>
      </c>
      <c r="H1748">
        <v>1462543114</v>
      </c>
      <c r="I1748" t="b">
        <v>0</v>
      </c>
      <c r="J1748">
        <v>445</v>
      </c>
      <c r="K1748" t="b">
        <v>1</v>
      </c>
      <c r="L1748" t="s">
        <v>8297</v>
      </c>
      <c r="M1748" s="4">
        <v>180</v>
      </c>
      <c r="N1748" s="6">
        <v>24.27</v>
      </c>
      <c r="O1748" t="s">
        <v>8333</v>
      </c>
      <c r="P1748" t="s">
        <v>8351</v>
      </c>
      <c r="Q1748" s="10">
        <v>42496.582337962958</v>
      </c>
      <c r="R1748" s="10">
        <v>42513.125</v>
      </c>
      <c r="S1748" s="12">
        <f t="shared" si="27"/>
        <v>17</v>
      </c>
    </row>
    <row r="1749" spans="1:19" x14ac:dyDescent="0.3">
      <c r="A1749">
        <v>2266</v>
      </c>
      <c r="B1749" s="14">
        <v>1500</v>
      </c>
      <c r="C1749" s="14">
        <v>4804</v>
      </c>
      <c r="D1749" s="5" t="s">
        <v>8219</v>
      </c>
      <c r="E1749" t="s">
        <v>8224</v>
      </c>
      <c r="F1749" t="s">
        <v>8246</v>
      </c>
      <c r="G1749">
        <v>1461722400</v>
      </c>
      <c r="H1749">
        <v>1460235592</v>
      </c>
      <c r="I1749" t="b">
        <v>0</v>
      </c>
      <c r="J1749">
        <v>194</v>
      </c>
      <c r="K1749" t="b">
        <v>1</v>
      </c>
      <c r="L1749" t="s">
        <v>8297</v>
      </c>
      <c r="M1749" s="4">
        <v>320</v>
      </c>
      <c r="N1749" s="6">
        <v>24.76</v>
      </c>
      <c r="O1749" t="s">
        <v>8333</v>
      </c>
      <c r="P1749" t="s">
        <v>8351</v>
      </c>
      <c r="Q1749" s="10">
        <v>42469.874907407408</v>
      </c>
      <c r="R1749" s="10">
        <v>42487.083333333328</v>
      </c>
      <c r="S1749" s="12">
        <f t="shared" si="27"/>
        <v>17</v>
      </c>
    </row>
    <row r="1750" spans="1:19" x14ac:dyDescent="0.3">
      <c r="A1750">
        <v>2267</v>
      </c>
      <c r="B1750" s="14">
        <v>20000</v>
      </c>
      <c r="C1750" s="14">
        <v>76105</v>
      </c>
      <c r="D1750" s="5" t="s">
        <v>8219</v>
      </c>
      <c r="E1750" t="s">
        <v>8224</v>
      </c>
      <c r="F1750" t="s">
        <v>8246</v>
      </c>
      <c r="G1750">
        <v>1419123600</v>
      </c>
      <c r="H1750">
        <v>1416945297</v>
      </c>
      <c r="I1750" t="b">
        <v>0</v>
      </c>
      <c r="J1750">
        <v>404</v>
      </c>
      <c r="K1750" t="b">
        <v>1</v>
      </c>
      <c r="L1750" t="s">
        <v>8297</v>
      </c>
      <c r="M1750" s="4">
        <v>381</v>
      </c>
      <c r="N1750" s="6">
        <v>188.38</v>
      </c>
      <c r="O1750" t="s">
        <v>8333</v>
      </c>
      <c r="P1750" t="s">
        <v>8351</v>
      </c>
      <c r="Q1750" s="10">
        <v>41968.829826388886</v>
      </c>
      <c r="R1750" s="10">
        <v>41994.041666666672</v>
      </c>
      <c r="S1750" s="12">
        <f t="shared" si="27"/>
        <v>25</v>
      </c>
    </row>
    <row r="1751" spans="1:19" x14ac:dyDescent="0.3">
      <c r="A1751">
        <v>2268</v>
      </c>
      <c r="B1751" s="14">
        <v>28000</v>
      </c>
      <c r="C1751" s="14">
        <v>28728</v>
      </c>
      <c r="D1751" s="5" t="s">
        <v>8219</v>
      </c>
      <c r="E1751" t="s">
        <v>8224</v>
      </c>
      <c r="F1751" t="s">
        <v>8246</v>
      </c>
      <c r="G1751">
        <v>1489283915</v>
      </c>
      <c r="H1751">
        <v>1486691915</v>
      </c>
      <c r="I1751" t="b">
        <v>0</v>
      </c>
      <c r="J1751">
        <v>194</v>
      </c>
      <c r="K1751" t="b">
        <v>1</v>
      </c>
      <c r="L1751" t="s">
        <v>8297</v>
      </c>
      <c r="M1751" s="4">
        <v>103</v>
      </c>
      <c r="N1751" s="6">
        <v>148.08000000000001</v>
      </c>
      <c r="O1751" t="s">
        <v>8333</v>
      </c>
      <c r="P1751" t="s">
        <v>8351</v>
      </c>
      <c r="Q1751" s="10">
        <v>42776.082349537035</v>
      </c>
      <c r="R1751" s="10">
        <v>42806.082349537035</v>
      </c>
      <c r="S1751" s="12">
        <f t="shared" si="27"/>
        <v>30</v>
      </c>
    </row>
    <row r="1752" spans="1:19" x14ac:dyDescent="0.3">
      <c r="A1752">
        <v>2269</v>
      </c>
      <c r="B1752" s="14">
        <v>2500</v>
      </c>
      <c r="C1752" s="14">
        <v>45041</v>
      </c>
      <c r="D1752" s="5" t="s">
        <v>8219</v>
      </c>
      <c r="E1752" t="s">
        <v>8224</v>
      </c>
      <c r="F1752" t="s">
        <v>8246</v>
      </c>
      <c r="G1752">
        <v>1488862800</v>
      </c>
      <c r="H1752">
        <v>1486745663</v>
      </c>
      <c r="I1752" t="b">
        <v>0</v>
      </c>
      <c r="J1752">
        <v>902</v>
      </c>
      <c r="K1752" t="b">
        <v>1</v>
      </c>
      <c r="L1752" t="s">
        <v>8297</v>
      </c>
      <c r="M1752" s="4">
        <v>1802</v>
      </c>
      <c r="N1752" s="6">
        <v>49.93</v>
      </c>
      <c r="O1752" t="s">
        <v>8333</v>
      </c>
      <c r="P1752" t="s">
        <v>8351</v>
      </c>
      <c r="Q1752" s="10">
        <v>42776.704432870371</v>
      </c>
      <c r="R1752" s="10">
        <v>42801.208333333328</v>
      </c>
      <c r="S1752" s="12">
        <f t="shared" si="27"/>
        <v>25</v>
      </c>
    </row>
    <row r="1753" spans="1:19" x14ac:dyDescent="0.3">
      <c r="A1753">
        <v>2270</v>
      </c>
      <c r="B1753" s="14">
        <v>25000</v>
      </c>
      <c r="C1753" s="14">
        <v>180062</v>
      </c>
      <c r="D1753" s="5" t="s">
        <v>8219</v>
      </c>
      <c r="E1753" t="s">
        <v>8224</v>
      </c>
      <c r="F1753" t="s">
        <v>8246</v>
      </c>
      <c r="G1753">
        <v>1484085540</v>
      </c>
      <c r="H1753">
        <v>1482353513</v>
      </c>
      <c r="I1753" t="b">
        <v>0</v>
      </c>
      <c r="J1753">
        <v>1670</v>
      </c>
      <c r="K1753" t="b">
        <v>1</v>
      </c>
      <c r="L1753" t="s">
        <v>8297</v>
      </c>
      <c r="M1753" s="4">
        <v>720</v>
      </c>
      <c r="N1753" s="6">
        <v>107.82</v>
      </c>
      <c r="O1753" t="s">
        <v>8333</v>
      </c>
      <c r="P1753" t="s">
        <v>8351</v>
      </c>
      <c r="Q1753" s="10">
        <v>42725.869363425925</v>
      </c>
      <c r="R1753" s="10">
        <v>42745.915972222225</v>
      </c>
      <c r="S1753" s="12">
        <f t="shared" si="27"/>
        <v>20</v>
      </c>
    </row>
    <row r="1754" spans="1:19" x14ac:dyDescent="0.3">
      <c r="A1754">
        <v>2271</v>
      </c>
      <c r="B1754" s="14">
        <v>20000</v>
      </c>
      <c r="C1754" s="14">
        <v>56618</v>
      </c>
      <c r="D1754" s="5" t="s">
        <v>8219</v>
      </c>
      <c r="E1754" t="s">
        <v>8224</v>
      </c>
      <c r="F1754" t="s">
        <v>8246</v>
      </c>
      <c r="G1754">
        <v>1481328004</v>
      </c>
      <c r="H1754">
        <v>1478736004</v>
      </c>
      <c r="I1754" t="b">
        <v>0</v>
      </c>
      <c r="J1754">
        <v>1328</v>
      </c>
      <c r="K1754" t="b">
        <v>1</v>
      </c>
      <c r="L1754" t="s">
        <v>8297</v>
      </c>
      <c r="M1754" s="4">
        <v>283</v>
      </c>
      <c r="N1754" s="6">
        <v>42.63</v>
      </c>
      <c r="O1754" t="s">
        <v>8333</v>
      </c>
      <c r="P1754" t="s">
        <v>8351</v>
      </c>
      <c r="Q1754" s="10">
        <v>42684.000046296293</v>
      </c>
      <c r="R1754" s="10">
        <v>42714.000046296293</v>
      </c>
      <c r="S1754" s="12">
        <f t="shared" si="27"/>
        <v>30</v>
      </c>
    </row>
    <row r="1755" spans="1:19" x14ac:dyDescent="0.3">
      <c r="A1755">
        <v>2272</v>
      </c>
      <c r="B1755" s="14">
        <v>1000</v>
      </c>
      <c r="C1755" s="14">
        <v>13566</v>
      </c>
      <c r="D1755" s="5" t="s">
        <v>8219</v>
      </c>
      <c r="E1755" t="s">
        <v>8224</v>
      </c>
      <c r="F1755" t="s">
        <v>8246</v>
      </c>
      <c r="G1755">
        <v>1449506836</v>
      </c>
      <c r="H1755">
        <v>1446914836</v>
      </c>
      <c r="I1755" t="b">
        <v>0</v>
      </c>
      <c r="J1755">
        <v>944</v>
      </c>
      <c r="K1755" t="b">
        <v>1</v>
      </c>
      <c r="L1755" t="s">
        <v>8297</v>
      </c>
      <c r="M1755" s="4">
        <v>1357</v>
      </c>
      <c r="N1755" s="6">
        <v>14.37</v>
      </c>
      <c r="O1755" t="s">
        <v>8333</v>
      </c>
      <c r="P1755" t="s">
        <v>8351</v>
      </c>
      <c r="Q1755" s="10">
        <v>42315.699490740735</v>
      </c>
      <c r="R1755" s="10">
        <v>42345.699490740735</v>
      </c>
      <c r="S1755" s="12">
        <f t="shared" si="27"/>
        <v>30</v>
      </c>
    </row>
    <row r="1756" spans="1:19" x14ac:dyDescent="0.3">
      <c r="A1756">
        <v>2274</v>
      </c>
      <c r="B1756" s="14">
        <v>2500</v>
      </c>
      <c r="C1756" s="14">
        <v>2990</v>
      </c>
      <c r="D1756" s="5" t="s">
        <v>8219</v>
      </c>
      <c r="E1756" t="s">
        <v>8224</v>
      </c>
      <c r="F1756" t="s">
        <v>8246</v>
      </c>
      <c r="G1756">
        <v>1393156857</v>
      </c>
      <c r="H1756">
        <v>1390564857</v>
      </c>
      <c r="I1756" t="b">
        <v>0</v>
      </c>
      <c r="J1756">
        <v>99</v>
      </c>
      <c r="K1756" t="b">
        <v>1</v>
      </c>
      <c r="L1756" t="s">
        <v>8297</v>
      </c>
      <c r="M1756" s="4">
        <v>120</v>
      </c>
      <c r="N1756" s="6">
        <v>30.2</v>
      </c>
      <c r="O1756" t="s">
        <v>8333</v>
      </c>
      <c r="P1756" t="s">
        <v>8351</v>
      </c>
      <c r="Q1756" s="10">
        <v>41663.500659722224</v>
      </c>
      <c r="R1756" s="10">
        <v>41693.500659722224</v>
      </c>
      <c r="S1756" s="12">
        <f t="shared" si="27"/>
        <v>30</v>
      </c>
    </row>
    <row r="1757" spans="1:19" x14ac:dyDescent="0.3">
      <c r="A1757">
        <v>2276</v>
      </c>
      <c r="B1757" s="14">
        <v>4589</v>
      </c>
      <c r="C1757" s="14">
        <v>4856</v>
      </c>
      <c r="D1757" s="5" t="s">
        <v>8219</v>
      </c>
      <c r="E1757" t="s">
        <v>8224</v>
      </c>
      <c r="F1757" t="s">
        <v>8246</v>
      </c>
      <c r="G1757">
        <v>1388936289</v>
      </c>
      <c r="H1757">
        <v>1386344289</v>
      </c>
      <c r="I1757" t="b">
        <v>0</v>
      </c>
      <c r="J1757">
        <v>75</v>
      </c>
      <c r="K1757" t="b">
        <v>1</v>
      </c>
      <c r="L1757" t="s">
        <v>8297</v>
      </c>
      <c r="M1757" s="4">
        <v>106</v>
      </c>
      <c r="N1757" s="6">
        <v>64.75</v>
      </c>
      <c r="O1757" t="s">
        <v>8333</v>
      </c>
      <c r="P1757" t="s">
        <v>8351</v>
      </c>
      <c r="Q1757" s="10">
        <v>41614.651493055557</v>
      </c>
      <c r="R1757" s="10">
        <v>41644.651493055557</v>
      </c>
      <c r="S1757" s="12">
        <f t="shared" si="27"/>
        <v>30</v>
      </c>
    </row>
    <row r="1758" spans="1:19" x14ac:dyDescent="0.3">
      <c r="A1758">
        <v>2277</v>
      </c>
      <c r="B1758" s="14">
        <v>8500</v>
      </c>
      <c r="C1758" s="14">
        <v>11992</v>
      </c>
      <c r="D1758" s="5" t="s">
        <v>8219</v>
      </c>
      <c r="E1758" t="s">
        <v>8224</v>
      </c>
      <c r="F1758" t="s">
        <v>8246</v>
      </c>
      <c r="G1758">
        <v>1330359423</v>
      </c>
      <c r="H1758">
        <v>1327767423</v>
      </c>
      <c r="I1758" t="b">
        <v>0</v>
      </c>
      <c r="J1758">
        <v>207</v>
      </c>
      <c r="K1758" t="b">
        <v>1</v>
      </c>
      <c r="L1758" t="s">
        <v>8297</v>
      </c>
      <c r="M1758" s="4">
        <v>141</v>
      </c>
      <c r="N1758" s="6">
        <v>57.93</v>
      </c>
      <c r="O1758" t="s">
        <v>8333</v>
      </c>
      <c r="P1758" t="s">
        <v>8351</v>
      </c>
      <c r="Q1758" s="10">
        <v>40936.678506944445</v>
      </c>
      <c r="R1758" s="10">
        <v>40966.678506944445</v>
      </c>
      <c r="S1758" s="12">
        <f t="shared" si="27"/>
        <v>30</v>
      </c>
    </row>
    <row r="1759" spans="1:19" x14ac:dyDescent="0.3">
      <c r="A1759">
        <v>2279</v>
      </c>
      <c r="B1759" s="14">
        <v>1000</v>
      </c>
      <c r="C1759" s="14">
        <v>1538</v>
      </c>
      <c r="D1759" s="5" t="s">
        <v>8219</v>
      </c>
      <c r="E1759" t="s">
        <v>8224</v>
      </c>
      <c r="F1759" t="s">
        <v>8246</v>
      </c>
      <c r="G1759">
        <v>1423022400</v>
      </c>
      <c r="H1759">
        <v>1421436099</v>
      </c>
      <c r="I1759" t="b">
        <v>0</v>
      </c>
      <c r="J1759">
        <v>32</v>
      </c>
      <c r="K1759" t="b">
        <v>1</v>
      </c>
      <c r="L1759" t="s">
        <v>8297</v>
      </c>
      <c r="M1759" s="4">
        <v>154</v>
      </c>
      <c r="N1759" s="6">
        <v>48.06</v>
      </c>
      <c r="O1759" t="s">
        <v>8333</v>
      </c>
      <c r="P1759" t="s">
        <v>8351</v>
      </c>
      <c r="Q1759" s="10">
        <v>42020.806701388887</v>
      </c>
      <c r="R1759" s="10">
        <v>42039.166666666672</v>
      </c>
      <c r="S1759" s="12">
        <f t="shared" si="27"/>
        <v>18</v>
      </c>
    </row>
    <row r="1760" spans="1:19" x14ac:dyDescent="0.3">
      <c r="A1760">
        <v>2280</v>
      </c>
      <c r="B1760" s="14">
        <v>9800</v>
      </c>
      <c r="C1760" s="14">
        <v>39550.5</v>
      </c>
      <c r="D1760" s="5" t="s">
        <v>8219</v>
      </c>
      <c r="E1760" t="s">
        <v>8224</v>
      </c>
      <c r="F1760" t="s">
        <v>8246</v>
      </c>
      <c r="G1760">
        <v>1442501991</v>
      </c>
      <c r="H1760">
        <v>1439909991</v>
      </c>
      <c r="I1760" t="b">
        <v>0</v>
      </c>
      <c r="J1760">
        <v>480</v>
      </c>
      <c r="K1760" t="b">
        <v>1</v>
      </c>
      <c r="L1760" t="s">
        <v>8297</v>
      </c>
      <c r="M1760" s="4">
        <v>404</v>
      </c>
      <c r="N1760" s="6">
        <v>82.4</v>
      </c>
      <c r="O1760" t="s">
        <v>8333</v>
      </c>
      <c r="P1760" t="s">
        <v>8351</v>
      </c>
      <c r="Q1760" s="10">
        <v>42234.624895833331</v>
      </c>
      <c r="R1760" s="10">
        <v>42264.624895833331</v>
      </c>
      <c r="S1760" s="12">
        <f t="shared" si="27"/>
        <v>30</v>
      </c>
    </row>
    <row r="1761" spans="1:19" x14ac:dyDescent="0.3">
      <c r="A1761">
        <v>2281</v>
      </c>
      <c r="B1761" s="14">
        <v>300</v>
      </c>
      <c r="C1761" s="14">
        <v>555</v>
      </c>
      <c r="D1761" s="5" t="s">
        <v>8219</v>
      </c>
      <c r="E1761" t="s">
        <v>8224</v>
      </c>
      <c r="F1761" t="s">
        <v>8246</v>
      </c>
      <c r="G1761">
        <v>1311576600</v>
      </c>
      <c r="H1761">
        <v>1306219897</v>
      </c>
      <c r="I1761" t="b">
        <v>0</v>
      </c>
      <c r="J1761">
        <v>11</v>
      </c>
      <c r="K1761" t="b">
        <v>1</v>
      </c>
      <c r="L1761" t="s">
        <v>8276</v>
      </c>
      <c r="M1761" s="4">
        <v>185</v>
      </c>
      <c r="N1761" s="6">
        <v>50.45</v>
      </c>
      <c r="O1761" t="s">
        <v>8325</v>
      </c>
      <c r="P1761" t="s">
        <v>8326</v>
      </c>
      <c r="Q1761" s="10">
        <v>40687.285844907405</v>
      </c>
      <c r="R1761" s="10">
        <v>40749.284722222219</v>
      </c>
      <c r="S1761" s="12">
        <f t="shared" si="27"/>
        <v>62</v>
      </c>
    </row>
    <row r="1762" spans="1:19" x14ac:dyDescent="0.3">
      <c r="A1762">
        <v>2282</v>
      </c>
      <c r="B1762" s="14">
        <v>750</v>
      </c>
      <c r="C1762" s="14">
        <v>1390</v>
      </c>
      <c r="D1762" s="5" t="s">
        <v>8219</v>
      </c>
      <c r="E1762" t="s">
        <v>8224</v>
      </c>
      <c r="F1762" t="s">
        <v>8246</v>
      </c>
      <c r="G1762">
        <v>1452744686</v>
      </c>
      <c r="H1762">
        <v>1447560686</v>
      </c>
      <c r="I1762" t="b">
        <v>0</v>
      </c>
      <c r="J1762">
        <v>12</v>
      </c>
      <c r="K1762" t="b">
        <v>1</v>
      </c>
      <c r="L1762" t="s">
        <v>8276</v>
      </c>
      <c r="M1762" s="4">
        <v>185</v>
      </c>
      <c r="N1762" s="6">
        <v>115.83</v>
      </c>
      <c r="O1762" t="s">
        <v>8325</v>
      </c>
      <c r="P1762" t="s">
        <v>8326</v>
      </c>
      <c r="Q1762" s="10">
        <v>42323.17460648148</v>
      </c>
      <c r="R1762" s="10">
        <v>42383.17460648148</v>
      </c>
      <c r="S1762" s="12">
        <f t="shared" si="27"/>
        <v>60</v>
      </c>
    </row>
    <row r="1763" spans="1:19" x14ac:dyDescent="0.3">
      <c r="A1763">
        <v>2283</v>
      </c>
      <c r="B1763" s="14">
        <v>3000</v>
      </c>
      <c r="C1763" s="14">
        <v>3025.66</v>
      </c>
      <c r="D1763" s="5" t="s">
        <v>8219</v>
      </c>
      <c r="E1763" t="s">
        <v>8224</v>
      </c>
      <c r="F1763" t="s">
        <v>8246</v>
      </c>
      <c r="G1763">
        <v>1336528804</v>
      </c>
      <c r="H1763">
        <v>1331348404</v>
      </c>
      <c r="I1763" t="b">
        <v>0</v>
      </c>
      <c r="J1763">
        <v>48</v>
      </c>
      <c r="K1763" t="b">
        <v>1</v>
      </c>
      <c r="L1763" t="s">
        <v>8276</v>
      </c>
      <c r="M1763" s="4">
        <v>101</v>
      </c>
      <c r="N1763" s="6">
        <v>63.03</v>
      </c>
      <c r="O1763" t="s">
        <v>8325</v>
      </c>
      <c r="P1763" t="s">
        <v>8326</v>
      </c>
      <c r="Q1763" s="10">
        <v>40978.125046296293</v>
      </c>
      <c r="R1763" s="10">
        <v>41038.083379629628</v>
      </c>
      <c r="S1763" s="12">
        <f t="shared" si="27"/>
        <v>60</v>
      </c>
    </row>
    <row r="1764" spans="1:19" x14ac:dyDescent="0.3">
      <c r="A1764">
        <v>2284</v>
      </c>
      <c r="B1764" s="14">
        <v>6000</v>
      </c>
      <c r="C1764" s="14">
        <v>6373.27</v>
      </c>
      <c r="D1764" s="5" t="s">
        <v>8219</v>
      </c>
      <c r="E1764" t="s">
        <v>8224</v>
      </c>
      <c r="F1764" t="s">
        <v>8246</v>
      </c>
      <c r="G1764">
        <v>1299902400</v>
      </c>
      <c r="H1764">
        <v>1297451245</v>
      </c>
      <c r="I1764" t="b">
        <v>0</v>
      </c>
      <c r="J1764">
        <v>59</v>
      </c>
      <c r="K1764" t="b">
        <v>1</v>
      </c>
      <c r="L1764" t="s">
        <v>8276</v>
      </c>
      <c r="M1764" s="4">
        <v>106</v>
      </c>
      <c r="N1764" s="6">
        <v>108.02</v>
      </c>
      <c r="O1764" t="s">
        <v>8325</v>
      </c>
      <c r="P1764" t="s">
        <v>8326</v>
      </c>
      <c r="Q1764" s="10">
        <v>40585.796817129631</v>
      </c>
      <c r="R1764" s="10">
        <v>40614.166666666664</v>
      </c>
      <c r="S1764" s="12">
        <f t="shared" si="27"/>
        <v>28</v>
      </c>
    </row>
    <row r="1765" spans="1:19" x14ac:dyDescent="0.3">
      <c r="A1765">
        <v>2285</v>
      </c>
      <c r="B1765" s="14">
        <v>3000</v>
      </c>
      <c r="C1765" s="14">
        <v>3641</v>
      </c>
      <c r="D1765" s="5" t="s">
        <v>8219</v>
      </c>
      <c r="E1765" t="s">
        <v>8224</v>
      </c>
      <c r="F1765" t="s">
        <v>8246</v>
      </c>
      <c r="G1765">
        <v>1340944043</v>
      </c>
      <c r="H1765">
        <v>1338352043</v>
      </c>
      <c r="I1765" t="b">
        <v>0</v>
      </c>
      <c r="J1765">
        <v>79</v>
      </c>
      <c r="K1765" t="b">
        <v>1</v>
      </c>
      <c r="L1765" t="s">
        <v>8276</v>
      </c>
      <c r="M1765" s="4">
        <v>121</v>
      </c>
      <c r="N1765" s="6">
        <v>46.09</v>
      </c>
      <c r="O1765" t="s">
        <v>8325</v>
      </c>
      <c r="P1765" t="s">
        <v>8326</v>
      </c>
      <c r="Q1765" s="10">
        <v>41059.185682870368</v>
      </c>
      <c r="R1765" s="10">
        <v>41089.185682870368</v>
      </c>
      <c r="S1765" s="12">
        <f t="shared" si="27"/>
        <v>30</v>
      </c>
    </row>
    <row r="1766" spans="1:19" x14ac:dyDescent="0.3">
      <c r="A1766">
        <v>2286</v>
      </c>
      <c r="B1766" s="14">
        <v>1500</v>
      </c>
      <c r="C1766" s="14">
        <v>1501</v>
      </c>
      <c r="D1766" s="5" t="s">
        <v>8219</v>
      </c>
      <c r="E1766" t="s">
        <v>8224</v>
      </c>
      <c r="F1766" t="s">
        <v>8246</v>
      </c>
      <c r="G1766">
        <v>1378439940</v>
      </c>
      <c r="H1766">
        <v>1376003254</v>
      </c>
      <c r="I1766" t="b">
        <v>0</v>
      </c>
      <c r="J1766">
        <v>14</v>
      </c>
      <c r="K1766" t="b">
        <v>1</v>
      </c>
      <c r="L1766" t="s">
        <v>8276</v>
      </c>
      <c r="M1766" s="4">
        <v>100</v>
      </c>
      <c r="N1766" s="6">
        <v>107.21</v>
      </c>
      <c r="O1766" t="s">
        <v>8325</v>
      </c>
      <c r="P1766" t="s">
        <v>8326</v>
      </c>
      <c r="Q1766" s="10">
        <v>41494.963587962964</v>
      </c>
      <c r="R1766" s="10">
        <v>41523.165972222225</v>
      </c>
      <c r="S1766" s="12">
        <f t="shared" si="27"/>
        <v>28</v>
      </c>
    </row>
    <row r="1767" spans="1:19" x14ac:dyDescent="0.3">
      <c r="A1767">
        <v>2287</v>
      </c>
      <c r="B1767" s="14">
        <v>4500</v>
      </c>
      <c r="C1767" s="14">
        <v>5398.99</v>
      </c>
      <c r="D1767" s="5" t="s">
        <v>8219</v>
      </c>
      <c r="E1767" t="s">
        <v>8224</v>
      </c>
      <c r="F1767" t="s">
        <v>8246</v>
      </c>
      <c r="G1767">
        <v>1403539260</v>
      </c>
      <c r="H1767">
        <v>1401724860</v>
      </c>
      <c r="I1767" t="b">
        <v>0</v>
      </c>
      <c r="J1767">
        <v>106</v>
      </c>
      <c r="K1767" t="b">
        <v>1</v>
      </c>
      <c r="L1767" t="s">
        <v>8276</v>
      </c>
      <c r="M1767" s="4">
        <v>120</v>
      </c>
      <c r="N1767" s="6">
        <v>50.93</v>
      </c>
      <c r="O1767" t="s">
        <v>8325</v>
      </c>
      <c r="P1767" t="s">
        <v>8326</v>
      </c>
      <c r="Q1767" s="10">
        <v>41792.667361111111</v>
      </c>
      <c r="R1767" s="10">
        <v>41813.667361111111</v>
      </c>
      <c r="S1767" s="12">
        <f t="shared" si="27"/>
        <v>21</v>
      </c>
    </row>
    <row r="1768" spans="1:19" x14ac:dyDescent="0.3">
      <c r="A1768">
        <v>2288</v>
      </c>
      <c r="B1768" s="14">
        <v>1000</v>
      </c>
      <c r="C1768" s="14">
        <v>1001</v>
      </c>
      <c r="D1768" s="5" t="s">
        <v>8219</v>
      </c>
      <c r="E1768" t="s">
        <v>8224</v>
      </c>
      <c r="F1768" t="s">
        <v>8246</v>
      </c>
      <c r="G1768">
        <v>1340733600</v>
      </c>
      <c r="H1768">
        <v>1339098689</v>
      </c>
      <c r="I1768" t="b">
        <v>0</v>
      </c>
      <c r="J1768">
        <v>25</v>
      </c>
      <c r="K1768" t="b">
        <v>1</v>
      </c>
      <c r="L1768" t="s">
        <v>8276</v>
      </c>
      <c r="M1768" s="4">
        <v>100</v>
      </c>
      <c r="N1768" s="6">
        <v>40.04</v>
      </c>
      <c r="O1768" t="s">
        <v>8325</v>
      </c>
      <c r="P1768" t="s">
        <v>8326</v>
      </c>
      <c r="Q1768" s="10">
        <v>41067.827418981484</v>
      </c>
      <c r="R1768" s="10">
        <v>41086.75</v>
      </c>
      <c r="S1768" s="12">
        <f t="shared" si="27"/>
        <v>19</v>
      </c>
    </row>
    <row r="1769" spans="1:19" x14ac:dyDescent="0.3">
      <c r="A1769">
        <v>2289</v>
      </c>
      <c r="B1769" s="14">
        <v>1500</v>
      </c>
      <c r="C1769" s="14">
        <v>1611</v>
      </c>
      <c r="D1769" s="5" t="s">
        <v>8219</v>
      </c>
      <c r="E1769" t="s">
        <v>8224</v>
      </c>
      <c r="F1769" t="s">
        <v>8246</v>
      </c>
      <c r="G1769">
        <v>1386372120</v>
      </c>
      <c r="H1769">
        <v>1382659060</v>
      </c>
      <c r="I1769" t="b">
        <v>0</v>
      </c>
      <c r="J1769">
        <v>25</v>
      </c>
      <c r="K1769" t="b">
        <v>1</v>
      </c>
      <c r="L1769" t="s">
        <v>8276</v>
      </c>
      <c r="M1769" s="4">
        <v>107</v>
      </c>
      <c r="N1769" s="6">
        <v>64.44</v>
      </c>
      <c r="O1769" t="s">
        <v>8325</v>
      </c>
      <c r="P1769" t="s">
        <v>8326</v>
      </c>
      <c r="Q1769" s="10">
        <v>41571.998379629629</v>
      </c>
      <c r="R1769" s="10">
        <v>41614.973611111112</v>
      </c>
      <c r="S1769" s="12">
        <f t="shared" si="27"/>
        <v>43</v>
      </c>
    </row>
    <row r="1770" spans="1:19" x14ac:dyDescent="0.3">
      <c r="A1770">
        <v>2290</v>
      </c>
      <c r="B1770" s="14">
        <v>1500</v>
      </c>
      <c r="C1770" s="14">
        <v>1561</v>
      </c>
      <c r="D1770" s="5" t="s">
        <v>8219</v>
      </c>
      <c r="E1770" t="s">
        <v>8224</v>
      </c>
      <c r="F1770" t="s">
        <v>8246</v>
      </c>
      <c r="G1770">
        <v>1259686800</v>
      </c>
      <c r="H1770">
        <v>1252908330</v>
      </c>
      <c r="I1770" t="b">
        <v>0</v>
      </c>
      <c r="J1770">
        <v>29</v>
      </c>
      <c r="K1770" t="b">
        <v>1</v>
      </c>
      <c r="L1770" t="s">
        <v>8276</v>
      </c>
      <c r="M1770" s="4">
        <v>104</v>
      </c>
      <c r="N1770" s="6">
        <v>53.83</v>
      </c>
      <c r="O1770" t="s">
        <v>8325</v>
      </c>
      <c r="P1770" t="s">
        <v>8326</v>
      </c>
      <c r="Q1770" s="10">
        <v>40070.253819444442</v>
      </c>
      <c r="R1770" s="10">
        <v>40148.708333333336</v>
      </c>
      <c r="S1770" s="12">
        <f t="shared" si="27"/>
        <v>78</v>
      </c>
    </row>
    <row r="1771" spans="1:19" x14ac:dyDescent="0.3">
      <c r="A1771">
        <v>2291</v>
      </c>
      <c r="B1771" s="14">
        <v>2500</v>
      </c>
      <c r="C1771" s="14">
        <v>4320</v>
      </c>
      <c r="D1771" s="5" t="s">
        <v>8219</v>
      </c>
      <c r="E1771" t="s">
        <v>8224</v>
      </c>
      <c r="F1771" t="s">
        <v>8246</v>
      </c>
      <c r="G1771">
        <v>1335153600</v>
      </c>
      <c r="H1771">
        <v>1332199618</v>
      </c>
      <c r="I1771" t="b">
        <v>0</v>
      </c>
      <c r="J1771">
        <v>43</v>
      </c>
      <c r="K1771" t="b">
        <v>1</v>
      </c>
      <c r="L1771" t="s">
        <v>8276</v>
      </c>
      <c r="M1771" s="4">
        <v>173</v>
      </c>
      <c r="N1771" s="6">
        <v>100.47</v>
      </c>
      <c r="O1771" t="s">
        <v>8325</v>
      </c>
      <c r="P1771" t="s">
        <v>8326</v>
      </c>
      <c r="Q1771" s="10">
        <v>40987.977060185185</v>
      </c>
      <c r="R1771" s="10">
        <v>41022.166666666664</v>
      </c>
      <c r="S1771" s="12">
        <f t="shared" si="27"/>
        <v>34</v>
      </c>
    </row>
    <row r="1772" spans="1:19" x14ac:dyDescent="0.3">
      <c r="A1772">
        <v>2292</v>
      </c>
      <c r="B1772" s="14">
        <v>2000</v>
      </c>
      <c r="C1772" s="14">
        <v>2145.0100000000002</v>
      </c>
      <c r="D1772" s="5" t="s">
        <v>8219</v>
      </c>
      <c r="E1772" t="s">
        <v>8224</v>
      </c>
      <c r="F1772" t="s">
        <v>8246</v>
      </c>
      <c r="G1772">
        <v>1334767476</v>
      </c>
      <c r="H1772">
        <v>1332175476</v>
      </c>
      <c r="I1772" t="b">
        <v>0</v>
      </c>
      <c r="J1772">
        <v>46</v>
      </c>
      <c r="K1772" t="b">
        <v>1</v>
      </c>
      <c r="L1772" t="s">
        <v>8276</v>
      </c>
      <c r="M1772" s="4">
        <v>107</v>
      </c>
      <c r="N1772" s="6">
        <v>46.63</v>
      </c>
      <c r="O1772" t="s">
        <v>8325</v>
      </c>
      <c r="P1772" t="s">
        <v>8326</v>
      </c>
      <c r="Q1772" s="10">
        <v>40987.697638888887</v>
      </c>
      <c r="R1772" s="10">
        <v>41017.697638888887</v>
      </c>
      <c r="S1772" s="12">
        <f t="shared" si="27"/>
        <v>30</v>
      </c>
    </row>
    <row r="1773" spans="1:19" x14ac:dyDescent="0.3">
      <c r="A1773">
        <v>2293</v>
      </c>
      <c r="B1773" s="14">
        <v>850</v>
      </c>
      <c r="C1773" s="14">
        <v>920</v>
      </c>
      <c r="D1773" s="5" t="s">
        <v>8219</v>
      </c>
      <c r="E1773" t="s">
        <v>8224</v>
      </c>
      <c r="F1773" t="s">
        <v>8246</v>
      </c>
      <c r="G1773">
        <v>1348545540</v>
      </c>
      <c r="H1773">
        <v>1346345999</v>
      </c>
      <c r="I1773" t="b">
        <v>0</v>
      </c>
      <c r="J1773">
        <v>27</v>
      </c>
      <c r="K1773" t="b">
        <v>1</v>
      </c>
      <c r="L1773" t="s">
        <v>8276</v>
      </c>
      <c r="M1773" s="4">
        <v>108</v>
      </c>
      <c r="N1773" s="6">
        <v>34.07</v>
      </c>
      <c r="O1773" t="s">
        <v>8325</v>
      </c>
      <c r="P1773" t="s">
        <v>8326</v>
      </c>
      <c r="Q1773" s="10">
        <v>41151.708321759259</v>
      </c>
      <c r="R1773" s="10">
        <v>41177.165972222225</v>
      </c>
      <c r="S1773" s="12">
        <f t="shared" si="27"/>
        <v>25</v>
      </c>
    </row>
    <row r="1774" spans="1:19" x14ac:dyDescent="0.3">
      <c r="A1774">
        <v>2294</v>
      </c>
      <c r="B1774" s="14">
        <v>5000</v>
      </c>
      <c r="C1774" s="14">
        <v>7304.04</v>
      </c>
      <c r="D1774" s="5" t="s">
        <v>8219</v>
      </c>
      <c r="E1774" t="s">
        <v>8224</v>
      </c>
      <c r="F1774" t="s">
        <v>8246</v>
      </c>
      <c r="G1774">
        <v>1358702480</v>
      </c>
      <c r="H1774">
        <v>1356110480</v>
      </c>
      <c r="I1774" t="b">
        <v>0</v>
      </c>
      <c r="J1774">
        <v>112</v>
      </c>
      <c r="K1774" t="b">
        <v>1</v>
      </c>
      <c r="L1774" t="s">
        <v>8276</v>
      </c>
      <c r="M1774" s="4">
        <v>146</v>
      </c>
      <c r="N1774" s="6">
        <v>65.209999999999994</v>
      </c>
      <c r="O1774" t="s">
        <v>8325</v>
      </c>
      <c r="P1774" t="s">
        <v>8326</v>
      </c>
      <c r="Q1774" s="10">
        <v>41264.72314814815</v>
      </c>
      <c r="R1774" s="10">
        <v>41294.72314814815</v>
      </c>
      <c r="S1774" s="12">
        <f t="shared" si="27"/>
        <v>30</v>
      </c>
    </row>
    <row r="1775" spans="1:19" x14ac:dyDescent="0.3">
      <c r="A1775">
        <v>2295</v>
      </c>
      <c r="B1775" s="14">
        <v>1200</v>
      </c>
      <c r="C1775" s="14">
        <v>1503</v>
      </c>
      <c r="D1775" s="5" t="s">
        <v>8219</v>
      </c>
      <c r="E1775" t="s">
        <v>8224</v>
      </c>
      <c r="F1775" t="s">
        <v>8246</v>
      </c>
      <c r="G1775">
        <v>1359240856</v>
      </c>
      <c r="H1775">
        <v>1356648856</v>
      </c>
      <c r="I1775" t="b">
        <v>0</v>
      </c>
      <c r="J1775">
        <v>34</v>
      </c>
      <c r="K1775" t="b">
        <v>1</v>
      </c>
      <c r="L1775" t="s">
        <v>8276</v>
      </c>
      <c r="M1775" s="4">
        <v>125</v>
      </c>
      <c r="N1775" s="6">
        <v>44.21</v>
      </c>
      <c r="O1775" t="s">
        <v>8325</v>
      </c>
      <c r="P1775" t="s">
        <v>8326</v>
      </c>
      <c r="Q1775" s="10">
        <v>41270.954351851848</v>
      </c>
      <c r="R1775" s="10">
        <v>41300.954351851848</v>
      </c>
      <c r="S1775" s="12">
        <f t="shared" si="27"/>
        <v>30</v>
      </c>
    </row>
    <row r="1776" spans="1:19" x14ac:dyDescent="0.3">
      <c r="A1776">
        <v>2296</v>
      </c>
      <c r="B1776" s="14">
        <v>7000</v>
      </c>
      <c r="C1776" s="14">
        <v>10435</v>
      </c>
      <c r="D1776" s="5" t="s">
        <v>8219</v>
      </c>
      <c r="E1776" t="s">
        <v>8224</v>
      </c>
      <c r="F1776" t="s">
        <v>8246</v>
      </c>
      <c r="G1776">
        <v>1330018426</v>
      </c>
      <c r="H1776">
        <v>1326994426</v>
      </c>
      <c r="I1776" t="b">
        <v>0</v>
      </c>
      <c r="J1776">
        <v>145</v>
      </c>
      <c r="K1776" t="b">
        <v>1</v>
      </c>
      <c r="L1776" t="s">
        <v>8276</v>
      </c>
      <c r="M1776" s="4">
        <v>149</v>
      </c>
      <c r="N1776" s="6">
        <v>71.97</v>
      </c>
      <c r="O1776" t="s">
        <v>8325</v>
      </c>
      <c r="P1776" t="s">
        <v>8326</v>
      </c>
      <c r="Q1776" s="10">
        <v>40927.731782407405</v>
      </c>
      <c r="R1776" s="10">
        <v>40962.731782407405</v>
      </c>
      <c r="S1776" s="12">
        <f t="shared" si="27"/>
        <v>35</v>
      </c>
    </row>
    <row r="1777" spans="1:19" x14ac:dyDescent="0.3">
      <c r="A1777">
        <v>2297</v>
      </c>
      <c r="B1777" s="14">
        <v>1000</v>
      </c>
      <c r="C1777" s="14">
        <v>1006</v>
      </c>
      <c r="D1777" s="5" t="s">
        <v>8219</v>
      </c>
      <c r="E1777" t="s">
        <v>8224</v>
      </c>
      <c r="F1777" t="s">
        <v>8246</v>
      </c>
      <c r="G1777">
        <v>1331697540</v>
      </c>
      <c r="H1777">
        <v>1328749249</v>
      </c>
      <c r="I1777" t="b">
        <v>0</v>
      </c>
      <c r="J1777">
        <v>19</v>
      </c>
      <c r="K1777" t="b">
        <v>1</v>
      </c>
      <c r="L1777" t="s">
        <v>8276</v>
      </c>
      <c r="M1777" s="4">
        <v>101</v>
      </c>
      <c r="N1777" s="6">
        <v>52.95</v>
      </c>
      <c r="O1777" t="s">
        <v>8325</v>
      </c>
      <c r="P1777" t="s">
        <v>8326</v>
      </c>
      <c r="Q1777" s="10">
        <v>40948.042233796295</v>
      </c>
      <c r="R1777" s="10">
        <v>40982.165972222225</v>
      </c>
      <c r="S1777" s="12">
        <f t="shared" si="27"/>
        <v>34</v>
      </c>
    </row>
    <row r="1778" spans="1:19" x14ac:dyDescent="0.3">
      <c r="A1778">
        <v>2298</v>
      </c>
      <c r="B1778" s="14">
        <v>30000</v>
      </c>
      <c r="C1778" s="14">
        <v>31522</v>
      </c>
      <c r="D1778" s="5" t="s">
        <v>8219</v>
      </c>
      <c r="E1778" t="s">
        <v>8224</v>
      </c>
      <c r="F1778" t="s">
        <v>8246</v>
      </c>
      <c r="G1778">
        <v>1395861033</v>
      </c>
      <c r="H1778">
        <v>1393272633</v>
      </c>
      <c r="I1778" t="b">
        <v>0</v>
      </c>
      <c r="J1778">
        <v>288</v>
      </c>
      <c r="K1778" t="b">
        <v>1</v>
      </c>
      <c r="L1778" t="s">
        <v>8276</v>
      </c>
      <c r="M1778" s="4">
        <v>105</v>
      </c>
      <c r="N1778" s="6">
        <v>109.45</v>
      </c>
      <c r="O1778" t="s">
        <v>8325</v>
      </c>
      <c r="P1778" t="s">
        <v>8326</v>
      </c>
      <c r="Q1778" s="10">
        <v>41694.84065972222</v>
      </c>
      <c r="R1778" s="10">
        <v>41724.798993055556</v>
      </c>
      <c r="S1778" s="12">
        <f t="shared" si="27"/>
        <v>30</v>
      </c>
    </row>
    <row r="1779" spans="1:19" x14ac:dyDescent="0.3">
      <c r="A1779">
        <v>2299</v>
      </c>
      <c r="B1779" s="14">
        <v>300</v>
      </c>
      <c r="C1779" s="14">
        <v>1050.5</v>
      </c>
      <c r="D1779" s="5" t="s">
        <v>8219</v>
      </c>
      <c r="E1779" t="s">
        <v>8224</v>
      </c>
      <c r="F1779" t="s">
        <v>8246</v>
      </c>
      <c r="G1779">
        <v>1296953209</v>
      </c>
      <c r="H1779">
        <v>1295657209</v>
      </c>
      <c r="I1779" t="b">
        <v>0</v>
      </c>
      <c r="J1779">
        <v>14</v>
      </c>
      <c r="K1779" t="b">
        <v>1</v>
      </c>
      <c r="L1779" t="s">
        <v>8276</v>
      </c>
      <c r="M1779" s="4">
        <v>350</v>
      </c>
      <c r="N1779" s="6">
        <v>75.040000000000006</v>
      </c>
      <c r="O1779" t="s">
        <v>8325</v>
      </c>
      <c r="P1779" t="s">
        <v>8326</v>
      </c>
      <c r="Q1779" s="10">
        <v>40565.032511574071</v>
      </c>
      <c r="R1779" s="10">
        <v>40580.032511574071</v>
      </c>
      <c r="S1779" s="12">
        <f t="shared" si="27"/>
        <v>15</v>
      </c>
    </row>
    <row r="1780" spans="1:19" x14ac:dyDescent="0.3">
      <c r="A1780">
        <v>2300</v>
      </c>
      <c r="B1780" s="14">
        <v>800</v>
      </c>
      <c r="C1780" s="14">
        <v>810</v>
      </c>
      <c r="D1780" s="5" t="s">
        <v>8219</v>
      </c>
      <c r="E1780" t="s">
        <v>8224</v>
      </c>
      <c r="F1780" t="s">
        <v>8246</v>
      </c>
      <c r="G1780">
        <v>1340904416</v>
      </c>
      <c r="H1780">
        <v>1339694816</v>
      </c>
      <c r="I1780" t="b">
        <v>0</v>
      </c>
      <c r="J1780">
        <v>7</v>
      </c>
      <c r="K1780" t="b">
        <v>1</v>
      </c>
      <c r="L1780" t="s">
        <v>8276</v>
      </c>
      <c r="M1780" s="4">
        <v>101</v>
      </c>
      <c r="N1780" s="6">
        <v>115.71</v>
      </c>
      <c r="O1780" t="s">
        <v>8325</v>
      </c>
      <c r="P1780" t="s">
        <v>8326</v>
      </c>
      <c r="Q1780" s="10">
        <v>41074.727037037039</v>
      </c>
      <c r="R1780" s="10">
        <v>41088.727037037039</v>
      </c>
      <c r="S1780" s="12">
        <f t="shared" si="27"/>
        <v>14</v>
      </c>
    </row>
    <row r="1781" spans="1:19" x14ac:dyDescent="0.3">
      <c r="A1781">
        <v>2301</v>
      </c>
      <c r="B1781" s="14">
        <v>5000</v>
      </c>
      <c r="C1781" s="14">
        <v>6680.22</v>
      </c>
      <c r="D1781" s="5" t="s">
        <v>8219</v>
      </c>
      <c r="E1781" t="s">
        <v>8224</v>
      </c>
      <c r="F1781" t="s">
        <v>8246</v>
      </c>
      <c r="G1781">
        <v>1371785496</v>
      </c>
      <c r="H1781">
        <v>1369193496</v>
      </c>
      <c r="I1781" t="b">
        <v>1</v>
      </c>
      <c r="J1781">
        <v>211</v>
      </c>
      <c r="K1781" t="b">
        <v>1</v>
      </c>
      <c r="L1781" t="s">
        <v>8279</v>
      </c>
      <c r="M1781" s="4">
        <v>134</v>
      </c>
      <c r="N1781" s="6">
        <v>31.66</v>
      </c>
      <c r="O1781" t="s">
        <v>8325</v>
      </c>
      <c r="P1781" t="s">
        <v>8329</v>
      </c>
      <c r="Q1781" s="10">
        <v>41416.146944444445</v>
      </c>
      <c r="R1781" s="10">
        <v>41446.146944444445</v>
      </c>
      <c r="S1781" s="12">
        <f t="shared" si="27"/>
        <v>30</v>
      </c>
    </row>
    <row r="1782" spans="1:19" x14ac:dyDescent="0.3">
      <c r="A1782">
        <v>2302</v>
      </c>
      <c r="B1782" s="14">
        <v>2300</v>
      </c>
      <c r="C1782" s="14">
        <v>3925</v>
      </c>
      <c r="D1782" s="5" t="s">
        <v>8219</v>
      </c>
      <c r="E1782" t="s">
        <v>8224</v>
      </c>
      <c r="F1782" t="s">
        <v>8246</v>
      </c>
      <c r="G1782">
        <v>1388473200</v>
      </c>
      <c r="H1782">
        <v>1385585434</v>
      </c>
      <c r="I1782" t="b">
        <v>1</v>
      </c>
      <c r="J1782">
        <v>85</v>
      </c>
      <c r="K1782" t="b">
        <v>1</v>
      </c>
      <c r="L1782" t="s">
        <v>8279</v>
      </c>
      <c r="M1782" s="4">
        <v>171</v>
      </c>
      <c r="N1782" s="6">
        <v>46.18</v>
      </c>
      <c r="O1782" t="s">
        <v>8325</v>
      </c>
      <c r="P1782" t="s">
        <v>8329</v>
      </c>
      <c r="Q1782" s="10">
        <v>41605.868449074071</v>
      </c>
      <c r="R1782" s="10">
        <v>41639.291666666664</v>
      </c>
      <c r="S1782" s="12">
        <f t="shared" si="27"/>
        <v>33</v>
      </c>
    </row>
    <row r="1783" spans="1:19" x14ac:dyDescent="0.3">
      <c r="A1783">
        <v>2303</v>
      </c>
      <c r="B1783" s="14">
        <v>6450</v>
      </c>
      <c r="C1783" s="14">
        <v>7053.61</v>
      </c>
      <c r="D1783" s="5" t="s">
        <v>8219</v>
      </c>
      <c r="E1783" t="s">
        <v>8224</v>
      </c>
      <c r="F1783" t="s">
        <v>8246</v>
      </c>
      <c r="G1783">
        <v>1323747596</v>
      </c>
      <c r="H1783">
        <v>1320287996</v>
      </c>
      <c r="I1783" t="b">
        <v>1</v>
      </c>
      <c r="J1783">
        <v>103</v>
      </c>
      <c r="K1783" t="b">
        <v>1</v>
      </c>
      <c r="L1783" t="s">
        <v>8279</v>
      </c>
      <c r="M1783" s="4">
        <v>109</v>
      </c>
      <c r="N1783" s="6">
        <v>68.48</v>
      </c>
      <c r="O1783" t="s">
        <v>8325</v>
      </c>
      <c r="P1783" t="s">
        <v>8329</v>
      </c>
      <c r="Q1783" s="10">
        <v>40850.111064814817</v>
      </c>
      <c r="R1783" s="10">
        <v>40890.152731481481</v>
      </c>
      <c r="S1783" s="12">
        <f t="shared" si="27"/>
        <v>40</v>
      </c>
    </row>
    <row r="1784" spans="1:19" x14ac:dyDescent="0.3">
      <c r="A1784">
        <v>2304</v>
      </c>
      <c r="B1784" s="14">
        <v>6000</v>
      </c>
      <c r="C1784" s="14">
        <v>6042.02</v>
      </c>
      <c r="D1784" s="5" t="s">
        <v>8219</v>
      </c>
      <c r="E1784" t="s">
        <v>8224</v>
      </c>
      <c r="F1784" t="s">
        <v>8246</v>
      </c>
      <c r="G1784">
        <v>1293857940</v>
      </c>
      <c r="H1784">
        <v>1290281691</v>
      </c>
      <c r="I1784" t="b">
        <v>1</v>
      </c>
      <c r="J1784">
        <v>113</v>
      </c>
      <c r="K1784" t="b">
        <v>1</v>
      </c>
      <c r="L1784" t="s">
        <v>8279</v>
      </c>
      <c r="M1784" s="4">
        <v>101</v>
      </c>
      <c r="N1784" s="6">
        <v>53.47</v>
      </c>
      <c r="O1784" t="s">
        <v>8325</v>
      </c>
      <c r="P1784" t="s">
        <v>8329</v>
      </c>
      <c r="Q1784" s="10">
        <v>40502.815868055557</v>
      </c>
      <c r="R1784" s="10">
        <v>40544.207638888889</v>
      </c>
      <c r="S1784" s="12">
        <f t="shared" si="27"/>
        <v>41</v>
      </c>
    </row>
    <row r="1785" spans="1:19" x14ac:dyDescent="0.3">
      <c r="A1785">
        <v>2305</v>
      </c>
      <c r="B1785" s="14">
        <v>18000</v>
      </c>
      <c r="C1785" s="14">
        <v>18221</v>
      </c>
      <c r="D1785" s="5" t="s">
        <v>8219</v>
      </c>
      <c r="E1785" t="s">
        <v>8224</v>
      </c>
      <c r="F1785" t="s">
        <v>8246</v>
      </c>
      <c r="G1785">
        <v>1407520800</v>
      </c>
      <c r="H1785">
        <v>1405356072</v>
      </c>
      <c r="I1785" t="b">
        <v>1</v>
      </c>
      <c r="J1785">
        <v>167</v>
      </c>
      <c r="K1785" t="b">
        <v>1</v>
      </c>
      <c r="L1785" t="s">
        <v>8279</v>
      </c>
      <c r="M1785" s="4">
        <v>101</v>
      </c>
      <c r="N1785" s="6">
        <v>109.11</v>
      </c>
      <c r="O1785" t="s">
        <v>8325</v>
      </c>
      <c r="P1785" t="s">
        <v>8329</v>
      </c>
      <c r="Q1785" s="10">
        <v>41834.695277777777</v>
      </c>
      <c r="R1785" s="10">
        <v>41859.75</v>
      </c>
      <c r="S1785" s="12">
        <f t="shared" si="27"/>
        <v>25</v>
      </c>
    </row>
    <row r="1786" spans="1:19" x14ac:dyDescent="0.3">
      <c r="A1786">
        <v>2306</v>
      </c>
      <c r="B1786" s="14">
        <v>3500</v>
      </c>
      <c r="C1786" s="14">
        <v>3736.55</v>
      </c>
      <c r="D1786" s="5" t="s">
        <v>8219</v>
      </c>
      <c r="E1786" t="s">
        <v>8224</v>
      </c>
      <c r="F1786" t="s">
        <v>8246</v>
      </c>
      <c r="G1786">
        <v>1331352129</v>
      </c>
      <c r="H1786">
        <v>1328760129</v>
      </c>
      <c r="I1786" t="b">
        <v>1</v>
      </c>
      <c r="J1786">
        <v>73</v>
      </c>
      <c r="K1786" t="b">
        <v>1</v>
      </c>
      <c r="L1786" t="s">
        <v>8279</v>
      </c>
      <c r="M1786" s="4">
        <v>107</v>
      </c>
      <c r="N1786" s="6">
        <v>51.19</v>
      </c>
      <c r="O1786" t="s">
        <v>8325</v>
      </c>
      <c r="P1786" t="s">
        <v>8329</v>
      </c>
      <c r="Q1786" s="10">
        <v>40948.16815972222</v>
      </c>
      <c r="R1786" s="10">
        <v>40978.16815972222</v>
      </c>
      <c r="S1786" s="12">
        <f t="shared" si="27"/>
        <v>30</v>
      </c>
    </row>
    <row r="1787" spans="1:19" x14ac:dyDescent="0.3">
      <c r="A1787">
        <v>2307</v>
      </c>
      <c r="B1787" s="14">
        <v>1964.47</v>
      </c>
      <c r="C1787" s="14">
        <v>2095.2600000000002</v>
      </c>
      <c r="D1787" s="5" t="s">
        <v>8219</v>
      </c>
      <c r="E1787" t="s">
        <v>8224</v>
      </c>
      <c r="F1787" t="s">
        <v>8246</v>
      </c>
      <c r="G1787">
        <v>1336245328</v>
      </c>
      <c r="H1787">
        <v>1333653333</v>
      </c>
      <c r="I1787" t="b">
        <v>1</v>
      </c>
      <c r="J1787">
        <v>75</v>
      </c>
      <c r="K1787" t="b">
        <v>1</v>
      </c>
      <c r="L1787" t="s">
        <v>8279</v>
      </c>
      <c r="M1787" s="4">
        <v>107</v>
      </c>
      <c r="N1787" s="6">
        <v>27.94</v>
      </c>
      <c r="O1787" t="s">
        <v>8325</v>
      </c>
      <c r="P1787" t="s">
        <v>8329</v>
      </c>
      <c r="Q1787" s="10">
        <v>41004.802465277775</v>
      </c>
      <c r="R1787" s="10">
        <v>41034.802407407406</v>
      </c>
      <c r="S1787" s="12">
        <f t="shared" si="27"/>
        <v>30</v>
      </c>
    </row>
    <row r="1788" spans="1:19" x14ac:dyDescent="0.3">
      <c r="A1788">
        <v>2308</v>
      </c>
      <c r="B1788" s="14">
        <v>50000</v>
      </c>
      <c r="C1788" s="14">
        <v>50653.11</v>
      </c>
      <c r="D1788" s="5" t="s">
        <v>8219</v>
      </c>
      <c r="E1788" t="s">
        <v>8224</v>
      </c>
      <c r="F1788" t="s">
        <v>8246</v>
      </c>
      <c r="G1788">
        <v>1409274000</v>
      </c>
      <c r="H1788">
        <v>1406847996</v>
      </c>
      <c r="I1788" t="b">
        <v>1</v>
      </c>
      <c r="J1788">
        <v>614</v>
      </c>
      <c r="K1788" t="b">
        <v>1</v>
      </c>
      <c r="L1788" t="s">
        <v>8279</v>
      </c>
      <c r="M1788" s="4">
        <v>101</v>
      </c>
      <c r="N1788" s="6">
        <v>82.5</v>
      </c>
      <c r="O1788" t="s">
        <v>8325</v>
      </c>
      <c r="P1788" t="s">
        <v>8329</v>
      </c>
      <c r="Q1788" s="10">
        <v>41851.962916666671</v>
      </c>
      <c r="R1788" s="10">
        <v>41880.041666666664</v>
      </c>
      <c r="S1788" s="12">
        <f t="shared" si="27"/>
        <v>28</v>
      </c>
    </row>
    <row r="1789" spans="1:19" x14ac:dyDescent="0.3">
      <c r="A1789">
        <v>2309</v>
      </c>
      <c r="B1789" s="14">
        <v>6000</v>
      </c>
      <c r="C1789" s="14">
        <v>6400.47</v>
      </c>
      <c r="D1789" s="5" t="s">
        <v>8219</v>
      </c>
      <c r="E1789" t="s">
        <v>8224</v>
      </c>
      <c r="F1789" t="s">
        <v>8246</v>
      </c>
      <c r="G1789">
        <v>1362872537</v>
      </c>
      <c r="H1789">
        <v>1359848537</v>
      </c>
      <c r="I1789" t="b">
        <v>1</v>
      </c>
      <c r="J1789">
        <v>107</v>
      </c>
      <c r="K1789" t="b">
        <v>1</v>
      </c>
      <c r="L1789" t="s">
        <v>8279</v>
      </c>
      <c r="M1789" s="4">
        <v>107</v>
      </c>
      <c r="N1789" s="6">
        <v>59.82</v>
      </c>
      <c r="O1789" t="s">
        <v>8325</v>
      </c>
      <c r="P1789" t="s">
        <v>8329</v>
      </c>
      <c r="Q1789" s="10">
        <v>41307.987696759257</v>
      </c>
      <c r="R1789" s="10">
        <v>41342.987696759257</v>
      </c>
      <c r="S1789" s="12">
        <f t="shared" si="27"/>
        <v>35</v>
      </c>
    </row>
    <row r="1790" spans="1:19" x14ac:dyDescent="0.3">
      <c r="A1790">
        <v>2310</v>
      </c>
      <c r="B1790" s="14">
        <v>18500</v>
      </c>
      <c r="C1790" s="14">
        <v>79335.360000000001</v>
      </c>
      <c r="D1790" s="5" t="s">
        <v>8219</v>
      </c>
      <c r="E1790" t="s">
        <v>8224</v>
      </c>
      <c r="F1790" t="s">
        <v>8246</v>
      </c>
      <c r="G1790">
        <v>1363889015</v>
      </c>
      <c r="H1790">
        <v>1361300615</v>
      </c>
      <c r="I1790" t="b">
        <v>1</v>
      </c>
      <c r="J1790">
        <v>1224</v>
      </c>
      <c r="K1790" t="b">
        <v>1</v>
      </c>
      <c r="L1790" t="s">
        <v>8279</v>
      </c>
      <c r="M1790" s="4">
        <v>429</v>
      </c>
      <c r="N1790" s="6">
        <v>64.819999999999993</v>
      </c>
      <c r="O1790" t="s">
        <v>8325</v>
      </c>
      <c r="P1790" t="s">
        <v>8329</v>
      </c>
      <c r="Q1790" s="10">
        <v>41324.79415509259</v>
      </c>
      <c r="R1790" s="10">
        <v>41354.752488425926</v>
      </c>
      <c r="S1790" s="12">
        <f t="shared" si="27"/>
        <v>30</v>
      </c>
    </row>
    <row r="1791" spans="1:19" x14ac:dyDescent="0.3">
      <c r="A1791">
        <v>2311</v>
      </c>
      <c r="B1791" s="14">
        <v>9000</v>
      </c>
      <c r="C1791" s="14">
        <v>9370</v>
      </c>
      <c r="D1791" s="5" t="s">
        <v>8219</v>
      </c>
      <c r="E1791" t="s">
        <v>8224</v>
      </c>
      <c r="F1791" t="s">
        <v>8246</v>
      </c>
      <c r="G1791">
        <v>1399421189</v>
      </c>
      <c r="H1791">
        <v>1396829189</v>
      </c>
      <c r="I1791" t="b">
        <v>1</v>
      </c>
      <c r="J1791">
        <v>104</v>
      </c>
      <c r="K1791" t="b">
        <v>1</v>
      </c>
      <c r="L1791" t="s">
        <v>8279</v>
      </c>
      <c r="M1791" s="4">
        <v>104</v>
      </c>
      <c r="N1791" s="6">
        <v>90.1</v>
      </c>
      <c r="O1791" t="s">
        <v>8325</v>
      </c>
      <c r="P1791" t="s">
        <v>8329</v>
      </c>
      <c r="Q1791" s="10">
        <v>41736.004502314812</v>
      </c>
      <c r="R1791" s="10">
        <v>41766.004502314812</v>
      </c>
      <c r="S1791" s="12">
        <f t="shared" si="27"/>
        <v>30</v>
      </c>
    </row>
    <row r="1792" spans="1:19" x14ac:dyDescent="0.3">
      <c r="A1792">
        <v>2312</v>
      </c>
      <c r="B1792" s="14">
        <v>3000</v>
      </c>
      <c r="C1792" s="14">
        <v>3236</v>
      </c>
      <c r="D1792" s="5" t="s">
        <v>8219</v>
      </c>
      <c r="E1792" t="s">
        <v>8224</v>
      </c>
      <c r="F1792" t="s">
        <v>8246</v>
      </c>
      <c r="G1792">
        <v>1397862000</v>
      </c>
      <c r="H1792">
        <v>1395155478</v>
      </c>
      <c r="I1792" t="b">
        <v>1</v>
      </c>
      <c r="J1792">
        <v>79</v>
      </c>
      <c r="K1792" t="b">
        <v>1</v>
      </c>
      <c r="L1792" t="s">
        <v>8279</v>
      </c>
      <c r="M1792" s="4">
        <v>108</v>
      </c>
      <c r="N1792" s="6">
        <v>40.96</v>
      </c>
      <c r="O1792" t="s">
        <v>8325</v>
      </c>
      <c r="P1792" t="s">
        <v>8329</v>
      </c>
      <c r="Q1792" s="10">
        <v>41716.632847222223</v>
      </c>
      <c r="R1792" s="10">
        <v>41747.958333333336</v>
      </c>
      <c r="S1792" s="12">
        <f t="shared" si="27"/>
        <v>31</v>
      </c>
    </row>
    <row r="1793" spans="1:19" x14ac:dyDescent="0.3">
      <c r="A1793">
        <v>2313</v>
      </c>
      <c r="B1793" s="14">
        <v>5000</v>
      </c>
      <c r="C1793" s="14">
        <v>8792.02</v>
      </c>
      <c r="D1793" s="5" t="s">
        <v>8219</v>
      </c>
      <c r="E1793" t="s">
        <v>8224</v>
      </c>
      <c r="F1793" t="s">
        <v>8246</v>
      </c>
      <c r="G1793">
        <v>1336086026</v>
      </c>
      <c r="H1793">
        <v>1333494026</v>
      </c>
      <c r="I1793" t="b">
        <v>1</v>
      </c>
      <c r="J1793">
        <v>157</v>
      </c>
      <c r="K1793" t="b">
        <v>1</v>
      </c>
      <c r="L1793" t="s">
        <v>8279</v>
      </c>
      <c r="M1793" s="4">
        <v>176</v>
      </c>
      <c r="N1793" s="6">
        <v>56</v>
      </c>
      <c r="O1793" t="s">
        <v>8325</v>
      </c>
      <c r="P1793" t="s">
        <v>8329</v>
      </c>
      <c r="Q1793" s="10">
        <v>41002.958634259259</v>
      </c>
      <c r="R1793" s="10">
        <v>41032.958634259259</v>
      </c>
      <c r="S1793" s="12">
        <f t="shared" si="27"/>
        <v>30</v>
      </c>
    </row>
    <row r="1794" spans="1:19" x14ac:dyDescent="0.3">
      <c r="A1794">
        <v>2314</v>
      </c>
      <c r="B1794" s="14">
        <v>1200</v>
      </c>
      <c r="C1794" s="14">
        <v>1883.64</v>
      </c>
      <c r="D1794" s="5" t="s">
        <v>8219</v>
      </c>
      <c r="E1794" t="s">
        <v>8224</v>
      </c>
      <c r="F1794" t="s">
        <v>8246</v>
      </c>
      <c r="G1794">
        <v>1339074857</v>
      </c>
      <c r="H1794">
        <v>1336482857</v>
      </c>
      <c r="I1794" t="b">
        <v>1</v>
      </c>
      <c r="J1794">
        <v>50</v>
      </c>
      <c r="K1794" t="b">
        <v>1</v>
      </c>
      <c r="L1794" t="s">
        <v>8279</v>
      </c>
      <c r="M1794" s="4">
        <v>157</v>
      </c>
      <c r="N1794" s="6">
        <v>37.67</v>
      </c>
      <c r="O1794" t="s">
        <v>8325</v>
      </c>
      <c r="P1794" t="s">
        <v>8329</v>
      </c>
      <c r="Q1794" s="10">
        <v>41037.551585648151</v>
      </c>
      <c r="R1794" s="10">
        <v>41067.551585648151</v>
      </c>
      <c r="S1794" s="12">
        <f t="shared" si="27"/>
        <v>30</v>
      </c>
    </row>
    <row r="1795" spans="1:19" x14ac:dyDescent="0.3">
      <c r="A1795">
        <v>2315</v>
      </c>
      <c r="B1795" s="14">
        <v>2500</v>
      </c>
      <c r="C1795" s="14">
        <v>2565</v>
      </c>
      <c r="D1795" s="5" t="s">
        <v>8219</v>
      </c>
      <c r="E1795" t="s">
        <v>8224</v>
      </c>
      <c r="F1795" t="s">
        <v>8246</v>
      </c>
      <c r="G1795">
        <v>1336238743</v>
      </c>
      <c r="H1795">
        <v>1333646743</v>
      </c>
      <c r="I1795" t="b">
        <v>1</v>
      </c>
      <c r="J1795">
        <v>64</v>
      </c>
      <c r="K1795" t="b">
        <v>1</v>
      </c>
      <c r="L1795" t="s">
        <v>8279</v>
      </c>
      <c r="M1795" s="4">
        <v>103</v>
      </c>
      <c r="N1795" s="6">
        <v>40.08</v>
      </c>
      <c r="O1795" t="s">
        <v>8325</v>
      </c>
      <c r="P1795" t="s">
        <v>8329</v>
      </c>
      <c r="Q1795" s="10">
        <v>41004.72619212963</v>
      </c>
      <c r="R1795" s="10">
        <v>41034.72619212963</v>
      </c>
      <c r="S1795" s="12">
        <f t="shared" ref="S1795:S1858" si="28">ROUND(+R1795-Q1795,0)</f>
        <v>30</v>
      </c>
    </row>
    <row r="1796" spans="1:19" x14ac:dyDescent="0.3">
      <c r="A1796">
        <v>2316</v>
      </c>
      <c r="B1796" s="14">
        <v>15000</v>
      </c>
      <c r="C1796" s="14">
        <v>15606.4</v>
      </c>
      <c r="D1796" s="5" t="s">
        <v>8219</v>
      </c>
      <c r="E1796" t="s">
        <v>8224</v>
      </c>
      <c r="F1796" t="s">
        <v>8246</v>
      </c>
      <c r="G1796">
        <v>1260383040</v>
      </c>
      <c r="H1796">
        <v>1253726650</v>
      </c>
      <c r="I1796" t="b">
        <v>1</v>
      </c>
      <c r="J1796">
        <v>200</v>
      </c>
      <c r="K1796" t="b">
        <v>1</v>
      </c>
      <c r="L1796" t="s">
        <v>8279</v>
      </c>
      <c r="M1796" s="4">
        <v>104</v>
      </c>
      <c r="N1796" s="6">
        <v>78.03</v>
      </c>
      <c r="O1796" t="s">
        <v>8325</v>
      </c>
      <c r="P1796" t="s">
        <v>8329</v>
      </c>
      <c r="Q1796" s="10">
        <v>40079.725115740745</v>
      </c>
      <c r="R1796" s="10">
        <v>40156.76666666667</v>
      </c>
      <c r="S1796" s="12">
        <f t="shared" si="28"/>
        <v>77</v>
      </c>
    </row>
    <row r="1797" spans="1:19" x14ac:dyDescent="0.3">
      <c r="A1797">
        <v>2317</v>
      </c>
      <c r="B1797" s="14">
        <v>400</v>
      </c>
      <c r="C1797" s="14">
        <v>416</v>
      </c>
      <c r="D1797" s="5" t="s">
        <v>8219</v>
      </c>
      <c r="E1797" t="s">
        <v>8224</v>
      </c>
      <c r="F1797" t="s">
        <v>8246</v>
      </c>
      <c r="G1797">
        <v>1266210000</v>
      </c>
      <c r="H1797">
        <v>1263474049</v>
      </c>
      <c r="I1797" t="b">
        <v>1</v>
      </c>
      <c r="J1797">
        <v>22</v>
      </c>
      <c r="K1797" t="b">
        <v>1</v>
      </c>
      <c r="L1797" t="s">
        <v>8279</v>
      </c>
      <c r="M1797" s="4">
        <v>104</v>
      </c>
      <c r="N1797" s="6">
        <v>18.91</v>
      </c>
      <c r="O1797" t="s">
        <v>8325</v>
      </c>
      <c r="P1797" t="s">
        <v>8329</v>
      </c>
      <c r="Q1797" s="10">
        <v>40192.542233796295</v>
      </c>
      <c r="R1797" s="10">
        <v>40224.208333333336</v>
      </c>
      <c r="S1797" s="12">
        <f t="shared" si="28"/>
        <v>32</v>
      </c>
    </row>
    <row r="1798" spans="1:19" x14ac:dyDescent="0.3">
      <c r="A1798">
        <v>2318</v>
      </c>
      <c r="B1798" s="14">
        <v>5000</v>
      </c>
      <c r="C1798" s="14">
        <v>6053</v>
      </c>
      <c r="D1798" s="5" t="s">
        <v>8219</v>
      </c>
      <c r="E1798" t="s">
        <v>8224</v>
      </c>
      <c r="F1798" t="s">
        <v>8246</v>
      </c>
      <c r="G1798">
        <v>1253937540</v>
      </c>
      <c r="H1798">
        <v>1251214014</v>
      </c>
      <c r="I1798" t="b">
        <v>1</v>
      </c>
      <c r="J1798">
        <v>163</v>
      </c>
      <c r="K1798" t="b">
        <v>1</v>
      </c>
      <c r="L1798" t="s">
        <v>8279</v>
      </c>
      <c r="M1798" s="4">
        <v>121</v>
      </c>
      <c r="N1798" s="6">
        <v>37.130000000000003</v>
      </c>
      <c r="O1798" t="s">
        <v>8325</v>
      </c>
      <c r="P1798" t="s">
        <v>8329</v>
      </c>
      <c r="Q1798" s="10">
        <v>40050.643680555557</v>
      </c>
      <c r="R1798" s="10">
        <v>40082.165972222225</v>
      </c>
      <c r="S1798" s="12">
        <f t="shared" si="28"/>
        <v>32</v>
      </c>
    </row>
    <row r="1799" spans="1:19" x14ac:dyDescent="0.3">
      <c r="A1799">
        <v>2319</v>
      </c>
      <c r="B1799" s="14">
        <v>3000</v>
      </c>
      <c r="C1799" s="14">
        <v>3231</v>
      </c>
      <c r="D1799" s="5" t="s">
        <v>8219</v>
      </c>
      <c r="E1799" t="s">
        <v>8224</v>
      </c>
      <c r="F1799" t="s">
        <v>8246</v>
      </c>
      <c r="G1799">
        <v>1387072685</v>
      </c>
      <c r="H1799">
        <v>1384480685</v>
      </c>
      <c r="I1799" t="b">
        <v>1</v>
      </c>
      <c r="J1799">
        <v>77</v>
      </c>
      <c r="K1799" t="b">
        <v>1</v>
      </c>
      <c r="L1799" t="s">
        <v>8279</v>
      </c>
      <c r="M1799" s="4">
        <v>108</v>
      </c>
      <c r="N1799" s="6">
        <v>41.96</v>
      </c>
      <c r="O1799" t="s">
        <v>8325</v>
      </c>
      <c r="P1799" t="s">
        <v>8329</v>
      </c>
      <c r="Q1799" s="10">
        <v>41593.082002314812</v>
      </c>
      <c r="R1799" s="10">
        <v>41623.082002314812</v>
      </c>
      <c r="S1799" s="12">
        <f t="shared" si="28"/>
        <v>30</v>
      </c>
    </row>
    <row r="1800" spans="1:19" x14ac:dyDescent="0.3">
      <c r="A1800">
        <v>2320</v>
      </c>
      <c r="B1800" s="14">
        <v>5000</v>
      </c>
      <c r="C1800" s="14">
        <v>5433</v>
      </c>
      <c r="D1800" s="5" t="s">
        <v>8219</v>
      </c>
      <c r="E1800" t="s">
        <v>8224</v>
      </c>
      <c r="F1800" t="s">
        <v>8246</v>
      </c>
      <c r="G1800">
        <v>1396463800</v>
      </c>
      <c r="H1800">
        <v>1393443400</v>
      </c>
      <c r="I1800" t="b">
        <v>1</v>
      </c>
      <c r="J1800">
        <v>89</v>
      </c>
      <c r="K1800" t="b">
        <v>1</v>
      </c>
      <c r="L1800" t="s">
        <v>8279</v>
      </c>
      <c r="M1800" s="4">
        <v>109</v>
      </c>
      <c r="N1800" s="6">
        <v>61.04</v>
      </c>
      <c r="O1800" t="s">
        <v>8325</v>
      </c>
      <c r="P1800" t="s">
        <v>8329</v>
      </c>
      <c r="Q1800" s="10">
        <v>41696.817129629628</v>
      </c>
      <c r="R1800" s="10">
        <v>41731.775462962964</v>
      </c>
      <c r="S1800" s="12">
        <f t="shared" si="28"/>
        <v>35</v>
      </c>
    </row>
    <row r="1801" spans="1:19" x14ac:dyDescent="0.3">
      <c r="A1801">
        <v>2322</v>
      </c>
      <c r="B1801" s="14">
        <v>2700</v>
      </c>
      <c r="C1801" s="14">
        <v>85</v>
      </c>
      <c r="D1801" s="5" t="s">
        <v>8222</v>
      </c>
      <c r="E1801" t="s">
        <v>8224</v>
      </c>
      <c r="F1801" t="s">
        <v>8246</v>
      </c>
      <c r="G1801">
        <v>1491769769</v>
      </c>
      <c r="H1801">
        <v>1489181369</v>
      </c>
      <c r="I1801" t="b">
        <v>0</v>
      </c>
      <c r="J1801">
        <v>4</v>
      </c>
      <c r="K1801" t="b">
        <v>0</v>
      </c>
      <c r="L1801" t="s">
        <v>8298</v>
      </c>
      <c r="M1801" s="4">
        <v>3</v>
      </c>
      <c r="N1801" s="6">
        <v>21.25</v>
      </c>
      <c r="O1801" t="s">
        <v>8336</v>
      </c>
      <c r="P1801" t="s">
        <v>8352</v>
      </c>
      <c r="Q1801" s="10">
        <v>42804.895474537043</v>
      </c>
      <c r="R1801" s="10">
        <v>42834.853807870371</v>
      </c>
      <c r="S1801" s="12">
        <f t="shared" si="28"/>
        <v>30</v>
      </c>
    </row>
    <row r="1802" spans="1:19" x14ac:dyDescent="0.3">
      <c r="A1802">
        <v>2323</v>
      </c>
      <c r="B1802" s="14">
        <v>250</v>
      </c>
      <c r="C1802" s="14">
        <v>120</v>
      </c>
      <c r="D1802" s="5" t="s">
        <v>8222</v>
      </c>
      <c r="E1802" t="s">
        <v>8224</v>
      </c>
      <c r="F1802" t="s">
        <v>8246</v>
      </c>
      <c r="G1802">
        <v>1490033247</v>
      </c>
      <c r="H1802">
        <v>1489428447</v>
      </c>
      <c r="I1802" t="b">
        <v>0</v>
      </c>
      <c r="J1802">
        <v>4</v>
      </c>
      <c r="K1802" t="b">
        <v>0</v>
      </c>
      <c r="L1802" t="s">
        <v>8298</v>
      </c>
      <c r="M1802" s="4">
        <v>48</v>
      </c>
      <c r="N1802" s="6">
        <v>30</v>
      </c>
      <c r="O1802" t="s">
        <v>8336</v>
      </c>
      <c r="P1802" t="s">
        <v>8352</v>
      </c>
      <c r="Q1802" s="10">
        <v>42807.755173611105</v>
      </c>
      <c r="R1802" s="10">
        <v>42814.755173611105</v>
      </c>
      <c r="S1802" s="12">
        <f t="shared" si="28"/>
        <v>7</v>
      </c>
    </row>
    <row r="1803" spans="1:19" x14ac:dyDescent="0.3">
      <c r="A1803">
        <v>2325</v>
      </c>
      <c r="B1803" s="14">
        <v>1000</v>
      </c>
      <c r="C1803" s="14">
        <v>80</v>
      </c>
      <c r="D1803" s="5" t="s">
        <v>8222</v>
      </c>
      <c r="E1803" t="s">
        <v>8224</v>
      </c>
      <c r="F1803" t="s">
        <v>8246</v>
      </c>
      <c r="G1803">
        <v>1490830331</v>
      </c>
      <c r="H1803">
        <v>1488241931</v>
      </c>
      <c r="I1803" t="b">
        <v>0</v>
      </c>
      <c r="J1803">
        <v>7</v>
      </c>
      <c r="K1803" t="b">
        <v>0</v>
      </c>
      <c r="L1803" t="s">
        <v>8298</v>
      </c>
      <c r="M1803" s="4">
        <v>8</v>
      </c>
      <c r="N1803" s="6">
        <v>11.43</v>
      </c>
      <c r="O1803" t="s">
        <v>8336</v>
      </c>
      <c r="P1803" t="s">
        <v>8352</v>
      </c>
      <c r="Q1803" s="10">
        <v>42794.022349537037</v>
      </c>
      <c r="R1803" s="10">
        <v>42823.980682870373</v>
      </c>
      <c r="S1803" s="12">
        <f t="shared" si="28"/>
        <v>30</v>
      </c>
    </row>
    <row r="1804" spans="1:19" x14ac:dyDescent="0.3">
      <c r="A1804">
        <v>2326</v>
      </c>
      <c r="B1804" s="14">
        <v>15000</v>
      </c>
      <c r="C1804" s="14">
        <v>108</v>
      </c>
      <c r="D1804" s="5" t="s">
        <v>8222</v>
      </c>
      <c r="E1804" t="s">
        <v>8224</v>
      </c>
      <c r="F1804" t="s">
        <v>8246</v>
      </c>
      <c r="G1804">
        <v>1493571600</v>
      </c>
      <c r="H1804">
        <v>1489106948</v>
      </c>
      <c r="I1804" t="b">
        <v>0</v>
      </c>
      <c r="J1804">
        <v>1</v>
      </c>
      <c r="K1804" t="b">
        <v>0</v>
      </c>
      <c r="L1804" t="s">
        <v>8298</v>
      </c>
      <c r="M1804" s="4">
        <v>1</v>
      </c>
      <c r="N1804" s="6">
        <v>108</v>
      </c>
      <c r="O1804" t="s">
        <v>8336</v>
      </c>
      <c r="P1804" t="s">
        <v>8352</v>
      </c>
      <c r="Q1804" s="10">
        <v>42804.034120370372</v>
      </c>
      <c r="R1804" s="10">
        <v>42855.708333333328</v>
      </c>
      <c r="S1804" s="12">
        <f t="shared" si="28"/>
        <v>52</v>
      </c>
    </row>
    <row r="1805" spans="1:19" x14ac:dyDescent="0.3">
      <c r="A1805">
        <v>2327</v>
      </c>
      <c r="B1805" s="14">
        <v>35000</v>
      </c>
      <c r="C1805" s="14">
        <v>184133.01</v>
      </c>
      <c r="D1805" s="5" t="s">
        <v>8219</v>
      </c>
      <c r="E1805" t="s">
        <v>8224</v>
      </c>
      <c r="F1805" t="s">
        <v>8246</v>
      </c>
      <c r="G1805">
        <v>1409090440</v>
      </c>
      <c r="H1805">
        <v>1406066440</v>
      </c>
      <c r="I1805" t="b">
        <v>1</v>
      </c>
      <c r="J1805">
        <v>3355</v>
      </c>
      <c r="K1805" t="b">
        <v>1</v>
      </c>
      <c r="L1805" t="s">
        <v>8298</v>
      </c>
      <c r="M1805" s="4">
        <v>526</v>
      </c>
      <c r="N1805" s="6">
        <v>54.88</v>
      </c>
      <c r="O1805" t="s">
        <v>8336</v>
      </c>
      <c r="P1805" t="s">
        <v>8352</v>
      </c>
      <c r="Q1805" s="10">
        <v>41842.917129629634</v>
      </c>
      <c r="R1805" s="10">
        <v>41877.917129629634</v>
      </c>
      <c r="S1805" s="12">
        <f t="shared" si="28"/>
        <v>35</v>
      </c>
    </row>
    <row r="1806" spans="1:19" x14ac:dyDescent="0.3">
      <c r="A1806">
        <v>2328</v>
      </c>
      <c r="B1806" s="14">
        <v>10000</v>
      </c>
      <c r="C1806" s="14">
        <v>25445</v>
      </c>
      <c r="D1806" s="5" t="s">
        <v>8219</v>
      </c>
      <c r="E1806" t="s">
        <v>8224</v>
      </c>
      <c r="F1806" t="s">
        <v>8246</v>
      </c>
      <c r="G1806">
        <v>1434307537</v>
      </c>
      <c r="H1806">
        <v>1431715537</v>
      </c>
      <c r="I1806" t="b">
        <v>1</v>
      </c>
      <c r="J1806">
        <v>537</v>
      </c>
      <c r="K1806" t="b">
        <v>1</v>
      </c>
      <c r="L1806" t="s">
        <v>8298</v>
      </c>
      <c r="M1806" s="4">
        <v>254</v>
      </c>
      <c r="N1806" s="6">
        <v>47.38</v>
      </c>
      <c r="O1806" t="s">
        <v>8336</v>
      </c>
      <c r="P1806" t="s">
        <v>8352</v>
      </c>
      <c r="Q1806" s="10">
        <v>42139.781678240746</v>
      </c>
      <c r="R1806" s="10">
        <v>42169.781678240746</v>
      </c>
      <c r="S1806" s="12">
        <f t="shared" si="28"/>
        <v>30</v>
      </c>
    </row>
    <row r="1807" spans="1:19" x14ac:dyDescent="0.3">
      <c r="A1807">
        <v>2329</v>
      </c>
      <c r="B1807" s="14">
        <v>25000</v>
      </c>
      <c r="C1807" s="14">
        <v>26480</v>
      </c>
      <c r="D1807" s="5" t="s">
        <v>8219</v>
      </c>
      <c r="E1807" t="s">
        <v>8224</v>
      </c>
      <c r="F1807" t="s">
        <v>8246</v>
      </c>
      <c r="G1807">
        <v>1405609146</v>
      </c>
      <c r="H1807">
        <v>1403017146</v>
      </c>
      <c r="I1807" t="b">
        <v>1</v>
      </c>
      <c r="J1807">
        <v>125</v>
      </c>
      <c r="K1807" t="b">
        <v>1</v>
      </c>
      <c r="L1807" t="s">
        <v>8298</v>
      </c>
      <c r="M1807" s="4">
        <v>106</v>
      </c>
      <c r="N1807" s="6">
        <v>211.84</v>
      </c>
      <c r="O1807" t="s">
        <v>8336</v>
      </c>
      <c r="P1807" t="s">
        <v>8352</v>
      </c>
      <c r="Q1807" s="10">
        <v>41807.624374999999</v>
      </c>
      <c r="R1807" s="10">
        <v>41837.624374999999</v>
      </c>
      <c r="S1807" s="12">
        <f t="shared" si="28"/>
        <v>30</v>
      </c>
    </row>
    <row r="1808" spans="1:19" x14ac:dyDescent="0.3">
      <c r="A1808">
        <v>2330</v>
      </c>
      <c r="B1808" s="14">
        <v>35000</v>
      </c>
      <c r="C1808" s="14">
        <v>35848</v>
      </c>
      <c r="D1808" s="5" t="s">
        <v>8219</v>
      </c>
      <c r="E1808" t="s">
        <v>8224</v>
      </c>
      <c r="F1808" t="s">
        <v>8246</v>
      </c>
      <c r="G1808">
        <v>1451001600</v>
      </c>
      <c r="H1808">
        <v>1448400943</v>
      </c>
      <c r="I1808" t="b">
        <v>1</v>
      </c>
      <c r="J1808">
        <v>163</v>
      </c>
      <c r="K1808" t="b">
        <v>1</v>
      </c>
      <c r="L1808" t="s">
        <v>8298</v>
      </c>
      <c r="M1808" s="4">
        <v>102</v>
      </c>
      <c r="N1808" s="6">
        <v>219.93</v>
      </c>
      <c r="O1808" t="s">
        <v>8336</v>
      </c>
      <c r="P1808" t="s">
        <v>8352</v>
      </c>
      <c r="Q1808" s="10">
        <v>42332.89980324074</v>
      </c>
      <c r="R1808" s="10">
        <v>42363</v>
      </c>
      <c r="S1808" s="12">
        <f t="shared" si="28"/>
        <v>30</v>
      </c>
    </row>
    <row r="1809" spans="1:19" x14ac:dyDescent="0.3">
      <c r="A1809">
        <v>2331</v>
      </c>
      <c r="B1809" s="14">
        <v>8000</v>
      </c>
      <c r="C1809" s="14">
        <v>11545.1</v>
      </c>
      <c r="D1809" s="5" t="s">
        <v>8219</v>
      </c>
      <c r="E1809" t="s">
        <v>8224</v>
      </c>
      <c r="F1809" t="s">
        <v>8246</v>
      </c>
      <c r="G1809">
        <v>1408320490</v>
      </c>
      <c r="H1809">
        <v>1405728490</v>
      </c>
      <c r="I1809" t="b">
        <v>1</v>
      </c>
      <c r="J1809">
        <v>283</v>
      </c>
      <c r="K1809" t="b">
        <v>1</v>
      </c>
      <c r="L1809" t="s">
        <v>8298</v>
      </c>
      <c r="M1809" s="4">
        <v>144</v>
      </c>
      <c r="N1809" s="6">
        <v>40.799999999999997</v>
      </c>
      <c r="O1809" t="s">
        <v>8336</v>
      </c>
      <c r="P1809" t="s">
        <v>8352</v>
      </c>
      <c r="Q1809" s="10">
        <v>41839.005671296298</v>
      </c>
      <c r="R1809" s="10">
        <v>41869.005671296298</v>
      </c>
      <c r="S1809" s="12">
        <f t="shared" si="28"/>
        <v>30</v>
      </c>
    </row>
    <row r="1810" spans="1:19" x14ac:dyDescent="0.3">
      <c r="A1810">
        <v>2332</v>
      </c>
      <c r="B1810" s="14">
        <v>25000</v>
      </c>
      <c r="C1810" s="14">
        <v>26577</v>
      </c>
      <c r="D1810" s="5" t="s">
        <v>8219</v>
      </c>
      <c r="E1810" t="s">
        <v>8224</v>
      </c>
      <c r="F1810" t="s">
        <v>8246</v>
      </c>
      <c r="G1810">
        <v>1423235071</v>
      </c>
      <c r="H1810">
        <v>1420643071</v>
      </c>
      <c r="I1810" t="b">
        <v>1</v>
      </c>
      <c r="J1810">
        <v>352</v>
      </c>
      <c r="K1810" t="b">
        <v>1</v>
      </c>
      <c r="L1810" t="s">
        <v>8298</v>
      </c>
      <c r="M1810" s="4">
        <v>106</v>
      </c>
      <c r="N1810" s="6">
        <v>75.5</v>
      </c>
      <c r="O1810" t="s">
        <v>8336</v>
      </c>
      <c r="P1810" t="s">
        <v>8352</v>
      </c>
      <c r="Q1810" s="10">
        <v>42011.628136574072</v>
      </c>
      <c r="R1810" s="10">
        <v>42041.628136574072</v>
      </c>
      <c r="S1810" s="12">
        <f t="shared" si="28"/>
        <v>30</v>
      </c>
    </row>
    <row r="1811" spans="1:19" x14ac:dyDescent="0.3">
      <c r="A1811">
        <v>2333</v>
      </c>
      <c r="B1811" s="14">
        <v>600</v>
      </c>
      <c r="C1811" s="14">
        <v>1273</v>
      </c>
      <c r="D1811" s="5" t="s">
        <v>8219</v>
      </c>
      <c r="E1811" t="s">
        <v>8224</v>
      </c>
      <c r="F1811" t="s">
        <v>8246</v>
      </c>
      <c r="G1811">
        <v>1401385800</v>
      </c>
      <c r="H1811">
        <v>1399563390</v>
      </c>
      <c r="I1811" t="b">
        <v>1</v>
      </c>
      <c r="J1811">
        <v>94</v>
      </c>
      <c r="K1811" t="b">
        <v>1</v>
      </c>
      <c r="L1811" t="s">
        <v>8298</v>
      </c>
      <c r="M1811" s="4">
        <v>212</v>
      </c>
      <c r="N1811" s="6">
        <v>13.54</v>
      </c>
      <c r="O1811" t="s">
        <v>8336</v>
      </c>
      <c r="P1811" t="s">
        <v>8352</v>
      </c>
      <c r="Q1811" s="10">
        <v>41767.650347222225</v>
      </c>
      <c r="R1811" s="10">
        <v>41788.743055555555</v>
      </c>
      <c r="S1811" s="12">
        <f t="shared" si="28"/>
        <v>21</v>
      </c>
    </row>
    <row r="1812" spans="1:19" x14ac:dyDescent="0.3">
      <c r="A1812">
        <v>2334</v>
      </c>
      <c r="B1812" s="14">
        <v>4000</v>
      </c>
      <c r="C1812" s="14">
        <v>4078</v>
      </c>
      <c r="D1812" s="5" t="s">
        <v>8219</v>
      </c>
      <c r="E1812" t="s">
        <v>8224</v>
      </c>
      <c r="F1812" t="s">
        <v>8246</v>
      </c>
      <c r="G1812">
        <v>1415208840</v>
      </c>
      <c r="H1812">
        <v>1412611498</v>
      </c>
      <c r="I1812" t="b">
        <v>1</v>
      </c>
      <c r="J1812">
        <v>67</v>
      </c>
      <c r="K1812" t="b">
        <v>1</v>
      </c>
      <c r="L1812" t="s">
        <v>8298</v>
      </c>
      <c r="M1812" s="4">
        <v>102</v>
      </c>
      <c r="N1812" s="6">
        <v>60.87</v>
      </c>
      <c r="O1812" t="s">
        <v>8336</v>
      </c>
      <c r="P1812" t="s">
        <v>8352</v>
      </c>
      <c r="Q1812" s="10">
        <v>41918.670115740737</v>
      </c>
      <c r="R1812" s="10">
        <v>41948.731944444444</v>
      </c>
      <c r="S1812" s="12">
        <f t="shared" si="28"/>
        <v>30</v>
      </c>
    </row>
    <row r="1813" spans="1:19" x14ac:dyDescent="0.3">
      <c r="A1813">
        <v>2335</v>
      </c>
      <c r="B1813" s="14">
        <v>25000</v>
      </c>
      <c r="C1813" s="14">
        <v>25568</v>
      </c>
      <c r="D1813" s="5" t="s">
        <v>8219</v>
      </c>
      <c r="E1813" t="s">
        <v>8224</v>
      </c>
      <c r="F1813" t="s">
        <v>8246</v>
      </c>
      <c r="G1813">
        <v>1402494243</v>
      </c>
      <c r="H1813">
        <v>1399902243</v>
      </c>
      <c r="I1813" t="b">
        <v>1</v>
      </c>
      <c r="J1813">
        <v>221</v>
      </c>
      <c r="K1813" t="b">
        <v>1</v>
      </c>
      <c r="L1813" t="s">
        <v>8298</v>
      </c>
      <c r="M1813" s="4">
        <v>102</v>
      </c>
      <c r="N1813" s="6">
        <v>115.69</v>
      </c>
      <c r="O1813" t="s">
        <v>8336</v>
      </c>
      <c r="P1813" t="s">
        <v>8352</v>
      </c>
      <c r="Q1813" s="10">
        <v>41771.572256944448</v>
      </c>
      <c r="R1813" s="10">
        <v>41801.572256944448</v>
      </c>
      <c r="S1813" s="12">
        <f t="shared" si="28"/>
        <v>30</v>
      </c>
    </row>
    <row r="1814" spans="1:19" x14ac:dyDescent="0.3">
      <c r="A1814">
        <v>2336</v>
      </c>
      <c r="B1814" s="14">
        <v>20000</v>
      </c>
      <c r="C1814" s="14">
        <v>104146.51</v>
      </c>
      <c r="D1814" s="5" t="s">
        <v>8219</v>
      </c>
      <c r="E1814" t="s">
        <v>8224</v>
      </c>
      <c r="F1814" t="s">
        <v>8246</v>
      </c>
      <c r="G1814">
        <v>1394316695</v>
      </c>
      <c r="H1814">
        <v>1390860695</v>
      </c>
      <c r="I1814" t="b">
        <v>1</v>
      </c>
      <c r="J1814">
        <v>2165</v>
      </c>
      <c r="K1814" t="b">
        <v>1</v>
      </c>
      <c r="L1814" t="s">
        <v>8298</v>
      </c>
      <c r="M1814" s="4">
        <v>521</v>
      </c>
      <c r="N1814" s="6">
        <v>48.1</v>
      </c>
      <c r="O1814" t="s">
        <v>8336</v>
      </c>
      <c r="P1814" t="s">
        <v>8352</v>
      </c>
      <c r="Q1814" s="10">
        <v>41666.924710648149</v>
      </c>
      <c r="R1814" s="10">
        <v>41706.924710648149</v>
      </c>
      <c r="S1814" s="12">
        <f t="shared" si="28"/>
        <v>40</v>
      </c>
    </row>
    <row r="1815" spans="1:19" x14ac:dyDescent="0.3">
      <c r="A1815">
        <v>2337</v>
      </c>
      <c r="B1815" s="14">
        <v>12000</v>
      </c>
      <c r="C1815" s="14">
        <v>13279</v>
      </c>
      <c r="D1815" s="5" t="s">
        <v>8219</v>
      </c>
      <c r="E1815" t="s">
        <v>8224</v>
      </c>
      <c r="F1815" t="s">
        <v>8246</v>
      </c>
      <c r="G1815">
        <v>1403796143</v>
      </c>
      <c r="H1815">
        <v>1401204143</v>
      </c>
      <c r="I1815" t="b">
        <v>1</v>
      </c>
      <c r="J1815">
        <v>179</v>
      </c>
      <c r="K1815" t="b">
        <v>1</v>
      </c>
      <c r="L1815" t="s">
        <v>8298</v>
      </c>
      <c r="M1815" s="4">
        <v>111</v>
      </c>
      <c r="N1815" s="6">
        <v>74.180000000000007</v>
      </c>
      <c r="O1815" t="s">
        <v>8336</v>
      </c>
      <c r="P1815" t="s">
        <v>8352</v>
      </c>
      <c r="Q1815" s="10">
        <v>41786.640543981484</v>
      </c>
      <c r="R1815" s="10">
        <v>41816.640543981484</v>
      </c>
      <c r="S1815" s="12">
        <f t="shared" si="28"/>
        <v>30</v>
      </c>
    </row>
    <row r="1816" spans="1:19" x14ac:dyDescent="0.3">
      <c r="A1816">
        <v>2338</v>
      </c>
      <c r="B1816" s="14">
        <v>15000</v>
      </c>
      <c r="C1816" s="14">
        <v>15171.5</v>
      </c>
      <c r="D1816" s="5" t="s">
        <v>8219</v>
      </c>
      <c r="E1816" t="s">
        <v>8224</v>
      </c>
      <c r="F1816" t="s">
        <v>8246</v>
      </c>
      <c r="G1816">
        <v>1404077484</v>
      </c>
      <c r="H1816">
        <v>1401485484</v>
      </c>
      <c r="I1816" t="b">
        <v>1</v>
      </c>
      <c r="J1816">
        <v>123</v>
      </c>
      <c r="K1816" t="b">
        <v>1</v>
      </c>
      <c r="L1816" t="s">
        <v>8298</v>
      </c>
      <c r="M1816" s="4">
        <v>101</v>
      </c>
      <c r="N1816" s="6">
        <v>123.35</v>
      </c>
      <c r="O1816" t="s">
        <v>8336</v>
      </c>
      <c r="P1816" t="s">
        <v>8352</v>
      </c>
      <c r="Q1816" s="10">
        <v>41789.896805555552</v>
      </c>
      <c r="R1816" s="10">
        <v>41819.896805555552</v>
      </c>
      <c r="S1816" s="12">
        <f t="shared" si="28"/>
        <v>30</v>
      </c>
    </row>
    <row r="1817" spans="1:19" x14ac:dyDescent="0.3">
      <c r="A1817">
        <v>2339</v>
      </c>
      <c r="B1817" s="14">
        <v>25000</v>
      </c>
      <c r="C1817" s="14">
        <v>73552</v>
      </c>
      <c r="D1817" s="5" t="s">
        <v>8219</v>
      </c>
      <c r="E1817" t="s">
        <v>8224</v>
      </c>
      <c r="F1817" t="s">
        <v>8246</v>
      </c>
      <c r="G1817">
        <v>1482134340</v>
      </c>
      <c r="H1817">
        <v>1479496309</v>
      </c>
      <c r="I1817" t="b">
        <v>1</v>
      </c>
      <c r="J1817">
        <v>1104</v>
      </c>
      <c r="K1817" t="b">
        <v>1</v>
      </c>
      <c r="L1817" t="s">
        <v>8298</v>
      </c>
      <c r="M1817" s="4">
        <v>294</v>
      </c>
      <c r="N1817" s="6">
        <v>66.62</v>
      </c>
      <c r="O1817" t="s">
        <v>8336</v>
      </c>
      <c r="P1817" t="s">
        <v>8352</v>
      </c>
      <c r="Q1817" s="10">
        <v>42692.79987268518</v>
      </c>
      <c r="R1817" s="10">
        <v>42723.332638888889</v>
      </c>
      <c r="S1817" s="12">
        <f t="shared" si="28"/>
        <v>31</v>
      </c>
    </row>
    <row r="1818" spans="1:19" x14ac:dyDescent="0.3">
      <c r="A1818">
        <v>2340</v>
      </c>
      <c r="B1818" s="14">
        <v>40000</v>
      </c>
      <c r="C1818" s="14">
        <v>42311</v>
      </c>
      <c r="D1818" s="5" t="s">
        <v>8219</v>
      </c>
      <c r="E1818" t="s">
        <v>8224</v>
      </c>
      <c r="F1818" t="s">
        <v>8246</v>
      </c>
      <c r="G1818">
        <v>1477841138</v>
      </c>
      <c r="H1818">
        <v>1475249138</v>
      </c>
      <c r="I1818" t="b">
        <v>1</v>
      </c>
      <c r="J1818">
        <v>403</v>
      </c>
      <c r="K1818" t="b">
        <v>1</v>
      </c>
      <c r="L1818" t="s">
        <v>8298</v>
      </c>
      <c r="M1818" s="4">
        <v>106</v>
      </c>
      <c r="N1818" s="6">
        <v>104.99</v>
      </c>
      <c r="O1818" t="s">
        <v>8336</v>
      </c>
      <c r="P1818" t="s">
        <v>8352</v>
      </c>
      <c r="Q1818" s="10">
        <v>42643.642800925925</v>
      </c>
      <c r="R1818" s="10">
        <v>42673.642800925925</v>
      </c>
      <c r="S1818" s="12">
        <f t="shared" si="28"/>
        <v>30</v>
      </c>
    </row>
    <row r="1819" spans="1:19" x14ac:dyDescent="0.3">
      <c r="A1819">
        <v>2341</v>
      </c>
      <c r="B1819" s="14">
        <v>5000</v>
      </c>
      <c r="C1819" s="14">
        <v>0</v>
      </c>
      <c r="D1819" s="5" t="s">
        <v>8220</v>
      </c>
      <c r="E1819" t="s">
        <v>8224</v>
      </c>
      <c r="F1819" t="s">
        <v>8246</v>
      </c>
      <c r="G1819">
        <v>1436729504</v>
      </c>
      <c r="H1819">
        <v>1434137504</v>
      </c>
      <c r="I1819" t="b">
        <v>0</v>
      </c>
      <c r="J1819">
        <v>0</v>
      </c>
      <c r="K1819" t="b">
        <v>0</v>
      </c>
      <c r="L1819" t="s">
        <v>8272</v>
      </c>
      <c r="M1819" s="4">
        <v>0</v>
      </c>
      <c r="N1819" s="6">
        <v>0</v>
      </c>
      <c r="O1819" t="s">
        <v>8319</v>
      </c>
      <c r="P1819" t="s">
        <v>8320</v>
      </c>
      <c r="Q1819" s="10">
        <v>42167.813703703709</v>
      </c>
      <c r="R1819" s="10">
        <v>42197.813703703709</v>
      </c>
      <c r="S1819" s="12">
        <f t="shared" si="28"/>
        <v>30</v>
      </c>
    </row>
    <row r="1820" spans="1:19" x14ac:dyDescent="0.3">
      <c r="A1820">
        <v>2342</v>
      </c>
      <c r="B1820" s="14">
        <v>5500</v>
      </c>
      <c r="C1820" s="14">
        <v>0</v>
      </c>
      <c r="D1820" s="5" t="s">
        <v>8220</v>
      </c>
      <c r="E1820" t="s">
        <v>8224</v>
      </c>
      <c r="F1820" t="s">
        <v>8246</v>
      </c>
      <c r="G1820">
        <v>1412571600</v>
      </c>
      <c r="H1820">
        <v>1410799870</v>
      </c>
      <c r="I1820" t="b">
        <v>0</v>
      </c>
      <c r="J1820">
        <v>0</v>
      </c>
      <c r="K1820" t="b">
        <v>0</v>
      </c>
      <c r="L1820" t="s">
        <v>8272</v>
      </c>
      <c r="M1820" s="4">
        <v>0</v>
      </c>
      <c r="N1820" s="6">
        <v>0</v>
      </c>
      <c r="O1820" t="s">
        <v>8319</v>
      </c>
      <c r="P1820" t="s">
        <v>8320</v>
      </c>
      <c r="Q1820" s="10">
        <v>41897.702199074076</v>
      </c>
      <c r="R1820" s="10">
        <v>41918.208333333336</v>
      </c>
      <c r="S1820" s="12">
        <f t="shared" si="28"/>
        <v>21</v>
      </c>
    </row>
    <row r="1821" spans="1:19" x14ac:dyDescent="0.3">
      <c r="A1821">
        <v>2343</v>
      </c>
      <c r="B1821" s="14">
        <v>10000</v>
      </c>
      <c r="C1821" s="14">
        <v>300</v>
      </c>
      <c r="D1821" s="5" t="s">
        <v>8220</v>
      </c>
      <c r="E1821" t="s">
        <v>8224</v>
      </c>
      <c r="F1821" t="s">
        <v>8246</v>
      </c>
      <c r="G1821">
        <v>1452282420</v>
      </c>
      <c r="H1821">
        <v>1447962505</v>
      </c>
      <c r="I1821" t="b">
        <v>0</v>
      </c>
      <c r="J1821">
        <v>1</v>
      </c>
      <c r="K1821" t="b">
        <v>0</v>
      </c>
      <c r="L1821" t="s">
        <v>8272</v>
      </c>
      <c r="M1821" s="4">
        <v>3</v>
      </c>
      <c r="N1821" s="6">
        <v>300</v>
      </c>
      <c r="O1821" t="s">
        <v>8319</v>
      </c>
      <c r="P1821" t="s">
        <v>8320</v>
      </c>
      <c r="Q1821" s="10">
        <v>42327.825289351851</v>
      </c>
      <c r="R1821" s="10">
        <v>42377.82430555555</v>
      </c>
      <c r="S1821" s="12">
        <f t="shared" si="28"/>
        <v>50</v>
      </c>
    </row>
    <row r="1822" spans="1:19" x14ac:dyDescent="0.3">
      <c r="A1822">
        <v>2345</v>
      </c>
      <c r="B1822" s="14">
        <v>3000</v>
      </c>
      <c r="C1822" s="14">
        <v>0</v>
      </c>
      <c r="D1822" s="5" t="s">
        <v>8220</v>
      </c>
      <c r="E1822" t="s">
        <v>8224</v>
      </c>
      <c r="F1822" t="s">
        <v>8246</v>
      </c>
      <c r="G1822">
        <v>1427845140</v>
      </c>
      <c r="H1822">
        <v>1424822556</v>
      </c>
      <c r="I1822" t="b">
        <v>0</v>
      </c>
      <c r="J1822">
        <v>0</v>
      </c>
      <c r="K1822" t="b">
        <v>0</v>
      </c>
      <c r="L1822" t="s">
        <v>8272</v>
      </c>
      <c r="M1822" s="4">
        <v>0</v>
      </c>
      <c r="N1822" s="6">
        <v>0</v>
      </c>
      <c r="O1822" t="s">
        <v>8319</v>
      </c>
      <c r="P1822" t="s">
        <v>8320</v>
      </c>
      <c r="Q1822" s="10">
        <v>42060.001805555556</v>
      </c>
      <c r="R1822" s="10">
        <v>42094.985416666663</v>
      </c>
      <c r="S1822" s="12">
        <f t="shared" si="28"/>
        <v>35</v>
      </c>
    </row>
    <row r="1823" spans="1:19" x14ac:dyDescent="0.3">
      <c r="A1823">
        <v>2346</v>
      </c>
      <c r="B1823" s="14">
        <v>60000</v>
      </c>
      <c r="C1823" s="14">
        <v>39</v>
      </c>
      <c r="D1823" s="5" t="s">
        <v>8220</v>
      </c>
      <c r="E1823" t="s">
        <v>8224</v>
      </c>
      <c r="F1823" t="s">
        <v>8246</v>
      </c>
      <c r="G1823">
        <v>1476731431</v>
      </c>
      <c r="H1823">
        <v>1472843431</v>
      </c>
      <c r="I1823" t="b">
        <v>0</v>
      </c>
      <c r="J1823">
        <v>3</v>
      </c>
      <c r="K1823" t="b">
        <v>0</v>
      </c>
      <c r="L1823" t="s">
        <v>8272</v>
      </c>
      <c r="M1823" s="4">
        <v>0</v>
      </c>
      <c r="N1823" s="6">
        <v>13</v>
      </c>
      <c r="O1823" t="s">
        <v>8319</v>
      </c>
      <c r="P1823" t="s">
        <v>8320</v>
      </c>
      <c r="Q1823" s="10">
        <v>42615.79896990741</v>
      </c>
      <c r="R1823" s="10">
        <v>42660.79896990741</v>
      </c>
      <c r="S1823" s="12">
        <f t="shared" si="28"/>
        <v>45</v>
      </c>
    </row>
    <row r="1824" spans="1:19" x14ac:dyDescent="0.3">
      <c r="A1824">
        <v>2347</v>
      </c>
      <c r="B1824" s="14">
        <v>1000</v>
      </c>
      <c r="C1824" s="14">
        <v>15</v>
      </c>
      <c r="D1824" s="5" t="s">
        <v>8220</v>
      </c>
      <c r="E1824" t="s">
        <v>8224</v>
      </c>
      <c r="F1824" t="s">
        <v>8246</v>
      </c>
      <c r="G1824">
        <v>1472135676</v>
      </c>
      <c r="H1824">
        <v>1469543676</v>
      </c>
      <c r="I1824" t="b">
        <v>0</v>
      </c>
      <c r="J1824">
        <v>1</v>
      </c>
      <c r="K1824" t="b">
        <v>0</v>
      </c>
      <c r="L1824" t="s">
        <v>8272</v>
      </c>
      <c r="M1824" s="4">
        <v>2</v>
      </c>
      <c r="N1824" s="6">
        <v>15</v>
      </c>
      <c r="O1824" t="s">
        <v>8319</v>
      </c>
      <c r="P1824" t="s">
        <v>8320</v>
      </c>
      <c r="Q1824" s="10">
        <v>42577.607361111113</v>
      </c>
      <c r="R1824" s="10">
        <v>42607.607361111113</v>
      </c>
      <c r="S1824" s="12">
        <f t="shared" si="28"/>
        <v>30</v>
      </c>
    </row>
    <row r="1825" spans="1:19" x14ac:dyDescent="0.3">
      <c r="A1825">
        <v>2348</v>
      </c>
      <c r="B1825" s="14">
        <v>70000</v>
      </c>
      <c r="C1825" s="14">
        <v>270</v>
      </c>
      <c r="D1825" s="5" t="s">
        <v>8220</v>
      </c>
      <c r="E1825" t="s">
        <v>8224</v>
      </c>
      <c r="F1825" t="s">
        <v>8246</v>
      </c>
      <c r="G1825">
        <v>1456006938</v>
      </c>
      <c r="H1825">
        <v>1450822938</v>
      </c>
      <c r="I1825" t="b">
        <v>0</v>
      </c>
      <c r="J1825">
        <v>5</v>
      </c>
      <c r="K1825" t="b">
        <v>0</v>
      </c>
      <c r="L1825" t="s">
        <v>8272</v>
      </c>
      <c r="M1825" s="4">
        <v>0</v>
      </c>
      <c r="N1825" s="6">
        <v>54</v>
      </c>
      <c r="O1825" t="s">
        <v>8319</v>
      </c>
      <c r="P1825" t="s">
        <v>8320</v>
      </c>
      <c r="Q1825" s="10">
        <v>42360.932152777779</v>
      </c>
      <c r="R1825" s="10">
        <v>42420.932152777779</v>
      </c>
      <c r="S1825" s="12">
        <f t="shared" si="28"/>
        <v>60</v>
      </c>
    </row>
    <row r="1826" spans="1:19" x14ac:dyDescent="0.3">
      <c r="A1826">
        <v>2352</v>
      </c>
      <c r="B1826" s="14">
        <v>2000</v>
      </c>
      <c r="C1826" s="14">
        <v>0</v>
      </c>
      <c r="D1826" s="5" t="s">
        <v>8220</v>
      </c>
      <c r="E1826" t="s">
        <v>8224</v>
      </c>
      <c r="F1826" t="s">
        <v>8246</v>
      </c>
      <c r="G1826">
        <v>1433603552</v>
      </c>
      <c r="H1826">
        <v>1428419552</v>
      </c>
      <c r="I1826" t="b">
        <v>0</v>
      </c>
      <c r="J1826">
        <v>0</v>
      </c>
      <c r="K1826" t="b">
        <v>0</v>
      </c>
      <c r="L1826" t="s">
        <v>8272</v>
      </c>
      <c r="M1826" s="4">
        <v>0</v>
      </c>
      <c r="N1826" s="6">
        <v>0</v>
      </c>
      <c r="O1826" t="s">
        <v>8319</v>
      </c>
      <c r="P1826" t="s">
        <v>8320</v>
      </c>
      <c r="Q1826" s="10">
        <v>42101.633703703701</v>
      </c>
      <c r="R1826" s="10">
        <v>42161.633703703701</v>
      </c>
      <c r="S1826" s="12">
        <f t="shared" si="28"/>
        <v>60</v>
      </c>
    </row>
    <row r="1827" spans="1:19" x14ac:dyDescent="0.3">
      <c r="A1827">
        <v>2353</v>
      </c>
      <c r="B1827" s="14">
        <v>1000</v>
      </c>
      <c r="C1827" s="14">
        <v>0</v>
      </c>
      <c r="D1827" s="5" t="s">
        <v>8220</v>
      </c>
      <c r="E1827" t="s">
        <v>8224</v>
      </c>
      <c r="F1827" t="s">
        <v>8246</v>
      </c>
      <c r="G1827">
        <v>1429632822</v>
      </c>
      <c r="H1827">
        <v>1428596022</v>
      </c>
      <c r="I1827" t="b">
        <v>0</v>
      </c>
      <c r="J1827">
        <v>0</v>
      </c>
      <c r="K1827" t="b">
        <v>0</v>
      </c>
      <c r="L1827" t="s">
        <v>8272</v>
      </c>
      <c r="M1827" s="4">
        <v>0</v>
      </c>
      <c r="N1827" s="6">
        <v>0</v>
      </c>
      <c r="O1827" t="s">
        <v>8319</v>
      </c>
      <c r="P1827" t="s">
        <v>8320</v>
      </c>
      <c r="Q1827" s="10">
        <v>42103.676180555558</v>
      </c>
      <c r="R1827" s="10">
        <v>42115.676180555558</v>
      </c>
      <c r="S1827" s="12">
        <f t="shared" si="28"/>
        <v>12</v>
      </c>
    </row>
    <row r="1828" spans="1:19" x14ac:dyDescent="0.3">
      <c r="A1828">
        <v>2354</v>
      </c>
      <c r="B1828" s="14">
        <v>35000</v>
      </c>
      <c r="C1828" s="14">
        <v>25</v>
      </c>
      <c r="D1828" s="5" t="s">
        <v>8220</v>
      </c>
      <c r="E1828" t="s">
        <v>8224</v>
      </c>
      <c r="F1828" t="s">
        <v>8246</v>
      </c>
      <c r="G1828">
        <v>1420910460</v>
      </c>
      <c r="H1828">
        <v>1415726460</v>
      </c>
      <c r="I1828" t="b">
        <v>0</v>
      </c>
      <c r="J1828">
        <v>1</v>
      </c>
      <c r="K1828" t="b">
        <v>0</v>
      </c>
      <c r="L1828" t="s">
        <v>8272</v>
      </c>
      <c r="M1828" s="4">
        <v>0</v>
      </c>
      <c r="N1828" s="6">
        <v>25</v>
      </c>
      <c r="O1828" t="s">
        <v>8319</v>
      </c>
      <c r="P1828" t="s">
        <v>8320</v>
      </c>
      <c r="Q1828" s="10">
        <v>41954.722916666666</v>
      </c>
      <c r="R1828" s="10">
        <v>42014.722916666666</v>
      </c>
      <c r="S1828" s="12">
        <f t="shared" si="28"/>
        <v>60</v>
      </c>
    </row>
    <row r="1829" spans="1:19" x14ac:dyDescent="0.3">
      <c r="A1829">
        <v>2359</v>
      </c>
      <c r="B1829" s="14">
        <v>7500</v>
      </c>
      <c r="C1829" s="14">
        <v>1101</v>
      </c>
      <c r="D1829" s="5" t="s">
        <v>8220</v>
      </c>
      <c r="E1829" t="s">
        <v>8224</v>
      </c>
      <c r="F1829" t="s">
        <v>8246</v>
      </c>
      <c r="G1829">
        <v>1438616124</v>
      </c>
      <c r="H1829">
        <v>1433432124</v>
      </c>
      <c r="I1829" t="b">
        <v>0</v>
      </c>
      <c r="J1829">
        <v>3</v>
      </c>
      <c r="K1829" t="b">
        <v>0</v>
      </c>
      <c r="L1829" t="s">
        <v>8272</v>
      </c>
      <c r="M1829" s="4">
        <v>15</v>
      </c>
      <c r="N1829" s="6">
        <v>367</v>
      </c>
      <c r="O1829" t="s">
        <v>8319</v>
      </c>
      <c r="P1829" t="s">
        <v>8320</v>
      </c>
      <c r="Q1829" s="10">
        <v>42159.649583333332</v>
      </c>
      <c r="R1829" s="10">
        <v>42219.649583333332</v>
      </c>
      <c r="S1829" s="12">
        <f t="shared" si="28"/>
        <v>60</v>
      </c>
    </row>
    <row r="1830" spans="1:19" x14ac:dyDescent="0.3">
      <c r="A1830">
        <v>2362</v>
      </c>
      <c r="B1830" s="14">
        <v>420</v>
      </c>
      <c r="C1830" s="14">
        <v>120</v>
      </c>
      <c r="D1830" s="5" t="s">
        <v>8220</v>
      </c>
      <c r="E1830" t="s">
        <v>8224</v>
      </c>
      <c r="F1830" t="s">
        <v>8246</v>
      </c>
      <c r="G1830">
        <v>1418315470</v>
      </c>
      <c r="H1830">
        <v>1415723470</v>
      </c>
      <c r="I1830" t="b">
        <v>0</v>
      </c>
      <c r="J1830">
        <v>2</v>
      </c>
      <c r="K1830" t="b">
        <v>0</v>
      </c>
      <c r="L1830" t="s">
        <v>8272</v>
      </c>
      <c r="M1830" s="4">
        <v>29</v>
      </c>
      <c r="N1830" s="6">
        <v>60</v>
      </c>
      <c r="O1830" t="s">
        <v>8319</v>
      </c>
      <c r="P1830" t="s">
        <v>8320</v>
      </c>
      <c r="Q1830" s="10">
        <v>41954.688310185185</v>
      </c>
      <c r="R1830" s="10">
        <v>41984.688310185185</v>
      </c>
      <c r="S1830" s="12">
        <f t="shared" si="28"/>
        <v>30</v>
      </c>
    </row>
    <row r="1831" spans="1:19" x14ac:dyDescent="0.3">
      <c r="A1831">
        <v>2363</v>
      </c>
      <c r="B1831" s="14">
        <v>175000</v>
      </c>
      <c r="C1831" s="14">
        <v>0</v>
      </c>
      <c r="D1831" s="5" t="s">
        <v>8220</v>
      </c>
      <c r="E1831" t="s">
        <v>8224</v>
      </c>
      <c r="F1831" t="s">
        <v>8246</v>
      </c>
      <c r="G1831">
        <v>1451348200</v>
      </c>
      <c r="H1831">
        <v>1447460200</v>
      </c>
      <c r="I1831" t="b">
        <v>0</v>
      </c>
      <c r="J1831">
        <v>0</v>
      </c>
      <c r="K1831" t="b">
        <v>0</v>
      </c>
      <c r="L1831" t="s">
        <v>8272</v>
      </c>
      <c r="M1831" s="4">
        <v>0</v>
      </c>
      <c r="N1831" s="6">
        <v>0</v>
      </c>
      <c r="O1831" t="s">
        <v>8319</v>
      </c>
      <c r="P1831" t="s">
        <v>8320</v>
      </c>
      <c r="Q1831" s="10">
        <v>42322.011574074073</v>
      </c>
      <c r="R1831" s="10">
        <v>42367.011574074073</v>
      </c>
      <c r="S1831" s="12">
        <f t="shared" si="28"/>
        <v>45</v>
      </c>
    </row>
    <row r="1832" spans="1:19" x14ac:dyDescent="0.3">
      <c r="A1832">
        <v>2364</v>
      </c>
      <c r="B1832" s="14">
        <v>128</v>
      </c>
      <c r="C1832" s="14">
        <v>0</v>
      </c>
      <c r="D1832" s="5" t="s">
        <v>8220</v>
      </c>
      <c r="E1832" t="s">
        <v>8224</v>
      </c>
      <c r="F1832" t="s">
        <v>8246</v>
      </c>
      <c r="G1832">
        <v>1445898356</v>
      </c>
      <c r="H1832">
        <v>1441146356</v>
      </c>
      <c r="I1832" t="b">
        <v>0</v>
      </c>
      <c r="J1832">
        <v>0</v>
      </c>
      <c r="K1832" t="b">
        <v>0</v>
      </c>
      <c r="L1832" t="s">
        <v>8272</v>
      </c>
      <c r="M1832" s="4">
        <v>0</v>
      </c>
      <c r="N1832" s="6">
        <v>0</v>
      </c>
      <c r="O1832" t="s">
        <v>8319</v>
      </c>
      <c r="P1832" t="s">
        <v>8320</v>
      </c>
      <c r="Q1832" s="10">
        <v>42248.934675925921</v>
      </c>
      <c r="R1832" s="10">
        <v>42303.934675925921</v>
      </c>
      <c r="S1832" s="12">
        <f t="shared" si="28"/>
        <v>55</v>
      </c>
    </row>
    <row r="1833" spans="1:19" x14ac:dyDescent="0.3">
      <c r="A1833">
        <v>2367</v>
      </c>
      <c r="B1833" s="14">
        <v>50000</v>
      </c>
      <c r="C1833" s="14">
        <v>670</v>
      </c>
      <c r="D1833" s="5" t="s">
        <v>8220</v>
      </c>
      <c r="E1833" t="s">
        <v>8224</v>
      </c>
      <c r="F1833" t="s">
        <v>8246</v>
      </c>
      <c r="G1833">
        <v>1461622616</v>
      </c>
      <c r="H1833">
        <v>1456442216</v>
      </c>
      <c r="I1833" t="b">
        <v>0</v>
      </c>
      <c r="J1833">
        <v>14</v>
      </c>
      <c r="K1833" t="b">
        <v>0</v>
      </c>
      <c r="L1833" t="s">
        <v>8272</v>
      </c>
      <c r="M1833" s="4">
        <v>1</v>
      </c>
      <c r="N1833" s="6">
        <v>47.86</v>
      </c>
      <c r="O1833" t="s">
        <v>8319</v>
      </c>
      <c r="P1833" t="s">
        <v>8320</v>
      </c>
      <c r="Q1833" s="10">
        <v>42425.970092592594</v>
      </c>
      <c r="R1833" s="10">
        <v>42485.928425925929</v>
      </c>
      <c r="S1833" s="12">
        <f t="shared" si="28"/>
        <v>60</v>
      </c>
    </row>
    <row r="1834" spans="1:19" x14ac:dyDescent="0.3">
      <c r="A1834">
        <v>2368</v>
      </c>
      <c r="B1834" s="14">
        <v>40000</v>
      </c>
      <c r="C1834" s="14">
        <v>100</v>
      </c>
      <c r="D1834" s="5" t="s">
        <v>8220</v>
      </c>
      <c r="E1834" t="s">
        <v>8224</v>
      </c>
      <c r="F1834" t="s">
        <v>8246</v>
      </c>
      <c r="G1834">
        <v>1429028365</v>
      </c>
      <c r="H1834">
        <v>1425143965</v>
      </c>
      <c r="I1834" t="b">
        <v>0</v>
      </c>
      <c r="J1834">
        <v>2</v>
      </c>
      <c r="K1834" t="b">
        <v>0</v>
      </c>
      <c r="L1834" t="s">
        <v>8272</v>
      </c>
      <c r="M1834" s="4">
        <v>0</v>
      </c>
      <c r="N1834" s="6">
        <v>50</v>
      </c>
      <c r="O1834" t="s">
        <v>8319</v>
      </c>
      <c r="P1834" t="s">
        <v>8320</v>
      </c>
      <c r="Q1834" s="10">
        <v>42063.721817129626</v>
      </c>
      <c r="R1834" s="10">
        <v>42108.680150462969</v>
      </c>
      <c r="S1834" s="12">
        <f t="shared" si="28"/>
        <v>45</v>
      </c>
    </row>
    <row r="1835" spans="1:19" x14ac:dyDescent="0.3">
      <c r="A1835">
        <v>2369</v>
      </c>
      <c r="B1835" s="14">
        <v>25000</v>
      </c>
      <c r="C1835" s="14">
        <v>0</v>
      </c>
      <c r="D1835" s="5" t="s">
        <v>8220</v>
      </c>
      <c r="E1835" t="s">
        <v>8224</v>
      </c>
      <c r="F1835" t="s">
        <v>8246</v>
      </c>
      <c r="G1835">
        <v>1455132611</v>
      </c>
      <c r="H1835">
        <v>1452540611</v>
      </c>
      <c r="I1835" t="b">
        <v>0</v>
      </c>
      <c r="J1835">
        <v>0</v>
      </c>
      <c r="K1835" t="b">
        <v>0</v>
      </c>
      <c r="L1835" t="s">
        <v>8272</v>
      </c>
      <c r="M1835" s="4">
        <v>0</v>
      </c>
      <c r="N1835" s="6">
        <v>0</v>
      </c>
      <c r="O1835" t="s">
        <v>8319</v>
      </c>
      <c r="P1835" t="s">
        <v>8320</v>
      </c>
      <c r="Q1835" s="10">
        <v>42380.812627314815</v>
      </c>
      <c r="R1835" s="10">
        <v>42410.812627314815</v>
      </c>
      <c r="S1835" s="12">
        <f t="shared" si="28"/>
        <v>30</v>
      </c>
    </row>
    <row r="1836" spans="1:19" x14ac:dyDescent="0.3">
      <c r="A1836">
        <v>2370</v>
      </c>
      <c r="B1836" s="14">
        <v>25000</v>
      </c>
      <c r="C1836" s="14">
        <v>82</v>
      </c>
      <c r="D1836" s="5" t="s">
        <v>8220</v>
      </c>
      <c r="E1836" t="s">
        <v>8224</v>
      </c>
      <c r="F1836" t="s">
        <v>8246</v>
      </c>
      <c r="G1836">
        <v>1418877141</v>
      </c>
      <c r="H1836">
        <v>1416285141</v>
      </c>
      <c r="I1836" t="b">
        <v>0</v>
      </c>
      <c r="J1836">
        <v>4</v>
      </c>
      <c r="K1836" t="b">
        <v>0</v>
      </c>
      <c r="L1836" t="s">
        <v>8272</v>
      </c>
      <c r="M1836" s="4">
        <v>0</v>
      </c>
      <c r="N1836" s="6">
        <v>20.5</v>
      </c>
      <c r="O1836" t="s">
        <v>8319</v>
      </c>
      <c r="P1836" t="s">
        <v>8320</v>
      </c>
      <c r="Q1836" s="10">
        <v>41961.18913194444</v>
      </c>
      <c r="R1836" s="10">
        <v>41991.18913194444</v>
      </c>
      <c r="S1836" s="12">
        <f t="shared" si="28"/>
        <v>30</v>
      </c>
    </row>
    <row r="1837" spans="1:19" x14ac:dyDescent="0.3">
      <c r="A1837">
        <v>2371</v>
      </c>
      <c r="B1837" s="14">
        <v>2000</v>
      </c>
      <c r="C1837" s="14">
        <v>0</v>
      </c>
      <c r="D1837" s="5" t="s">
        <v>8220</v>
      </c>
      <c r="E1837" t="s">
        <v>8224</v>
      </c>
      <c r="F1837" t="s">
        <v>8246</v>
      </c>
      <c r="G1837">
        <v>1435257596</v>
      </c>
      <c r="H1837">
        <v>1432665596</v>
      </c>
      <c r="I1837" t="b">
        <v>0</v>
      </c>
      <c r="J1837">
        <v>0</v>
      </c>
      <c r="K1837" t="b">
        <v>0</v>
      </c>
      <c r="L1837" t="s">
        <v>8272</v>
      </c>
      <c r="M1837" s="4">
        <v>0</v>
      </c>
      <c r="N1837" s="6">
        <v>0</v>
      </c>
      <c r="O1837" t="s">
        <v>8319</v>
      </c>
      <c r="P1837" t="s">
        <v>8320</v>
      </c>
      <c r="Q1837" s="10">
        <v>42150.777731481481</v>
      </c>
      <c r="R1837" s="10">
        <v>42180.777731481481</v>
      </c>
      <c r="S1837" s="12">
        <f t="shared" si="28"/>
        <v>30</v>
      </c>
    </row>
    <row r="1838" spans="1:19" x14ac:dyDescent="0.3">
      <c r="A1838">
        <v>2374</v>
      </c>
      <c r="B1838" s="14">
        <v>22000</v>
      </c>
      <c r="C1838" s="14">
        <v>10</v>
      </c>
      <c r="D1838" s="5" t="s">
        <v>8220</v>
      </c>
      <c r="E1838" t="s">
        <v>8224</v>
      </c>
      <c r="F1838" t="s">
        <v>8246</v>
      </c>
      <c r="G1838">
        <v>1423772060</v>
      </c>
      <c r="H1838">
        <v>1421180060</v>
      </c>
      <c r="I1838" t="b">
        <v>0</v>
      </c>
      <c r="J1838">
        <v>1</v>
      </c>
      <c r="K1838" t="b">
        <v>0</v>
      </c>
      <c r="L1838" t="s">
        <v>8272</v>
      </c>
      <c r="M1838" s="4">
        <v>0</v>
      </c>
      <c r="N1838" s="6">
        <v>10</v>
      </c>
      <c r="O1838" t="s">
        <v>8319</v>
      </c>
      <c r="P1838" t="s">
        <v>8320</v>
      </c>
      <c r="Q1838" s="10">
        <v>42017.843287037031</v>
      </c>
      <c r="R1838" s="10">
        <v>42047.843287037031</v>
      </c>
      <c r="S1838" s="12">
        <f t="shared" si="28"/>
        <v>30</v>
      </c>
    </row>
    <row r="1839" spans="1:19" x14ac:dyDescent="0.3">
      <c r="A1839">
        <v>2375</v>
      </c>
      <c r="B1839" s="14">
        <v>10000</v>
      </c>
      <c r="C1839" s="14">
        <v>0</v>
      </c>
      <c r="D1839" s="5" t="s">
        <v>8220</v>
      </c>
      <c r="E1839" t="s">
        <v>8224</v>
      </c>
      <c r="F1839" t="s">
        <v>8246</v>
      </c>
      <c r="G1839">
        <v>1473451437</v>
      </c>
      <c r="H1839">
        <v>1470859437</v>
      </c>
      <c r="I1839" t="b">
        <v>0</v>
      </c>
      <c r="J1839">
        <v>0</v>
      </c>
      <c r="K1839" t="b">
        <v>0</v>
      </c>
      <c r="L1839" t="s">
        <v>8272</v>
      </c>
      <c r="M1839" s="4">
        <v>0</v>
      </c>
      <c r="N1839" s="6">
        <v>0</v>
      </c>
      <c r="O1839" t="s">
        <v>8319</v>
      </c>
      <c r="P1839" t="s">
        <v>8320</v>
      </c>
      <c r="Q1839" s="10">
        <v>42592.836076388892</v>
      </c>
      <c r="R1839" s="10">
        <v>42622.836076388892</v>
      </c>
      <c r="S1839" s="12">
        <f t="shared" si="28"/>
        <v>30</v>
      </c>
    </row>
    <row r="1840" spans="1:19" x14ac:dyDescent="0.3">
      <c r="A1840">
        <v>2376</v>
      </c>
      <c r="B1840" s="14">
        <v>3000</v>
      </c>
      <c r="C1840" s="14">
        <v>326.33</v>
      </c>
      <c r="D1840" s="5" t="s">
        <v>8220</v>
      </c>
      <c r="E1840" t="s">
        <v>8224</v>
      </c>
      <c r="F1840" t="s">
        <v>8246</v>
      </c>
      <c r="G1840">
        <v>1449785566</v>
      </c>
      <c r="H1840">
        <v>1447193566</v>
      </c>
      <c r="I1840" t="b">
        <v>0</v>
      </c>
      <c r="J1840">
        <v>4</v>
      </c>
      <c r="K1840" t="b">
        <v>0</v>
      </c>
      <c r="L1840" t="s">
        <v>8272</v>
      </c>
      <c r="M1840" s="4">
        <v>11</v>
      </c>
      <c r="N1840" s="6">
        <v>81.58</v>
      </c>
      <c r="O1840" t="s">
        <v>8319</v>
      </c>
      <c r="P1840" t="s">
        <v>8320</v>
      </c>
      <c r="Q1840" s="10">
        <v>42318.925532407404</v>
      </c>
      <c r="R1840" s="10">
        <v>42348.925532407404</v>
      </c>
      <c r="S1840" s="12">
        <f t="shared" si="28"/>
        <v>30</v>
      </c>
    </row>
    <row r="1841" spans="1:19" x14ac:dyDescent="0.3">
      <c r="A1841">
        <v>2378</v>
      </c>
      <c r="B1841" s="14">
        <v>110000</v>
      </c>
      <c r="C1841" s="14">
        <v>0</v>
      </c>
      <c r="D1841" s="5" t="s">
        <v>8220</v>
      </c>
      <c r="E1841" t="s">
        <v>8224</v>
      </c>
      <c r="F1841" t="s">
        <v>8246</v>
      </c>
      <c r="G1841">
        <v>1440548330</v>
      </c>
      <c r="H1841">
        <v>1438042730</v>
      </c>
      <c r="I1841" t="b">
        <v>0</v>
      </c>
      <c r="J1841">
        <v>0</v>
      </c>
      <c r="K1841" t="b">
        <v>0</v>
      </c>
      <c r="L1841" t="s">
        <v>8272</v>
      </c>
      <c r="M1841" s="4">
        <v>0</v>
      </c>
      <c r="N1841" s="6">
        <v>0</v>
      </c>
      <c r="O1841" t="s">
        <v>8319</v>
      </c>
      <c r="P1841" t="s">
        <v>8320</v>
      </c>
      <c r="Q1841" s="10">
        <v>42213.013078703705</v>
      </c>
      <c r="R1841" s="10">
        <v>42242.013078703705</v>
      </c>
      <c r="S1841" s="12">
        <f t="shared" si="28"/>
        <v>29</v>
      </c>
    </row>
    <row r="1842" spans="1:19" x14ac:dyDescent="0.3">
      <c r="A1842">
        <v>2379</v>
      </c>
      <c r="B1842" s="14">
        <v>30000</v>
      </c>
      <c r="C1842" s="14">
        <v>0</v>
      </c>
      <c r="D1842" s="5" t="s">
        <v>8220</v>
      </c>
      <c r="E1842" t="s">
        <v>8224</v>
      </c>
      <c r="F1842" t="s">
        <v>8246</v>
      </c>
      <c r="G1842">
        <v>1444004616</v>
      </c>
      <c r="H1842">
        <v>1440116616</v>
      </c>
      <c r="I1842" t="b">
        <v>0</v>
      </c>
      <c r="J1842">
        <v>0</v>
      </c>
      <c r="K1842" t="b">
        <v>0</v>
      </c>
      <c r="L1842" t="s">
        <v>8272</v>
      </c>
      <c r="M1842" s="4">
        <v>0</v>
      </c>
      <c r="N1842" s="6">
        <v>0</v>
      </c>
      <c r="O1842" t="s">
        <v>8319</v>
      </c>
      <c r="P1842" t="s">
        <v>8320</v>
      </c>
      <c r="Q1842" s="10">
        <v>42237.016388888893</v>
      </c>
      <c r="R1842" s="10">
        <v>42282.016388888893</v>
      </c>
      <c r="S1842" s="12">
        <f t="shared" si="28"/>
        <v>45</v>
      </c>
    </row>
    <row r="1843" spans="1:19" x14ac:dyDescent="0.3">
      <c r="A1843">
        <v>2380</v>
      </c>
      <c r="B1843" s="14">
        <v>15000</v>
      </c>
      <c r="C1843" s="14">
        <v>55</v>
      </c>
      <c r="D1843" s="5" t="s">
        <v>8220</v>
      </c>
      <c r="E1843" t="s">
        <v>8224</v>
      </c>
      <c r="F1843" t="s">
        <v>8246</v>
      </c>
      <c r="G1843">
        <v>1443726142</v>
      </c>
      <c r="H1843">
        <v>1441134142</v>
      </c>
      <c r="I1843" t="b">
        <v>0</v>
      </c>
      <c r="J1843">
        <v>3</v>
      </c>
      <c r="K1843" t="b">
        <v>0</v>
      </c>
      <c r="L1843" t="s">
        <v>8272</v>
      </c>
      <c r="M1843" s="4">
        <v>0</v>
      </c>
      <c r="N1843" s="6">
        <v>18.329999999999998</v>
      </c>
      <c r="O1843" t="s">
        <v>8319</v>
      </c>
      <c r="P1843" t="s">
        <v>8320</v>
      </c>
      <c r="Q1843" s="10">
        <v>42248.793310185181</v>
      </c>
      <c r="R1843" s="10">
        <v>42278.793310185181</v>
      </c>
      <c r="S1843" s="12">
        <f t="shared" si="28"/>
        <v>30</v>
      </c>
    </row>
    <row r="1844" spans="1:19" x14ac:dyDescent="0.3">
      <c r="A1844">
        <v>2381</v>
      </c>
      <c r="B1844" s="14">
        <v>86350</v>
      </c>
      <c r="C1844" s="14">
        <v>1571</v>
      </c>
      <c r="D1844" s="5" t="s">
        <v>8220</v>
      </c>
      <c r="E1844" t="s">
        <v>8224</v>
      </c>
      <c r="F1844" t="s">
        <v>8246</v>
      </c>
      <c r="G1844">
        <v>1428704848</v>
      </c>
      <c r="H1844">
        <v>1426112848</v>
      </c>
      <c r="I1844" t="b">
        <v>0</v>
      </c>
      <c r="J1844">
        <v>7</v>
      </c>
      <c r="K1844" t="b">
        <v>0</v>
      </c>
      <c r="L1844" t="s">
        <v>8272</v>
      </c>
      <c r="M1844" s="4">
        <v>2</v>
      </c>
      <c r="N1844" s="6">
        <v>224.43</v>
      </c>
      <c r="O1844" t="s">
        <v>8319</v>
      </c>
      <c r="P1844" t="s">
        <v>8320</v>
      </c>
      <c r="Q1844" s="10">
        <v>42074.935740740737</v>
      </c>
      <c r="R1844" s="10">
        <v>42104.935740740737</v>
      </c>
      <c r="S1844" s="12">
        <f t="shared" si="28"/>
        <v>30</v>
      </c>
    </row>
    <row r="1845" spans="1:19" x14ac:dyDescent="0.3">
      <c r="A1845">
        <v>2382</v>
      </c>
      <c r="B1845" s="14">
        <v>3000</v>
      </c>
      <c r="C1845" s="14">
        <v>75</v>
      </c>
      <c r="D1845" s="5" t="s">
        <v>8220</v>
      </c>
      <c r="E1845" t="s">
        <v>8224</v>
      </c>
      <c r="F1845" t="s">
        <v>8246</v>
      </c>
      <c r="G1845">
        <v>1438662603</v>
      </c>
      <c r="H1845">
        <v>1436502603</v>
      </c>
      <c r="I1845" t="b">
        <v>0</v>
      </c>
      <c r="J1845">
        <v>2</v>
      </c>
      <c r="K1845" t="b">
        <v>0</v>
      </c>
      <c r="L1845" t="s">
        <v>8272</v>
      </c>
      <c r="M1845" s="4">
        <v>3</v>
      </c>
      <c r="N1845" s="6">
        <v>37.5</v>
      </c>
      <c r="O1845" t="s">
        <v>8319</v>
      </c>
      <c r="P1845" t="s">
        <v>8320</v>
      </c>
      <c r="Q1845" s="10">
        <v>42195.187534722223</v>
      </c>
      <c r="R1845" s="10">
        <v>42220.187534722223</v>
      </c>
      <c r="S1845" s="12">
        <f t="shared" si="28"/>
        <v>25</v>
      </c>
    </row>
    <row r="1846" spans="1:19" x14ac:dyDescent="0.3">
      <c r="A1846">
        <v>2384</v>
      </c>
      <c r="B1846" s="14">
        <v>1000</v>
      </c>
      <c r="C1846" s="14">
        <v>8</v>
      </c>
      <c r="D1846" s="5" t="s">
        <v>8220</v>
      </c>
      <c r="E1846" t="s">
        <v>8224</v>
      </c>
      <c r="F1846" t="s">
        <v>8246</v>
      </c>
      <c r="G1846">
        <v>1415932643</v>
      </c>
      <c r="H1846">
        <v>1413337043</v>
      </c>
      <c r="I1846" t="b">
        <v>0</v>
      </c>
      <c r="J1846">
        <v>8</v>
      </c>
      <c r="K1846" t="b">
        <v>0</v>
      </c>
      <c r="L1846" t="s">
        <v>8272</v>
      </c>
      <c r="M1846" s="4">
        <v>1</v>
      </c>
      <c r="N1846" s="6">
        <v>1</v>
      </c>
      <c r="O1846" t="s">
        <v>8319</v>
      </c>
      <c r="P1846" t="s">
        <v>8320</v>
      </c>
      <c r="Q1846" s="10">
        <v>41927.067627314813</v>
      </c>
      <c r="R1846" s="10">
        <v>41957.109293981484</v>
      </c>
      <c r="S1846" s="12">
        <f t="shared" si="28"/>
        <v>30</v>
      </c>
    </row>
    <row r="1847" spans="1:19" x14ac:dyDescent="0.3">
      <c r="A1847">
        <v>2385</v>
      </c>
      <c r="B1847" s="14">
        <v>65000</v>
      </c>
      <c r="C1847" s="14">
        <v>788</v>
      </c>
      <c r="D1847" s="5" t="s">
        <v>8220</v>
      </c>
      <c r="E1847" t="s">
        <v>8224</v>
      </c>
      <c r="F1847" t="s">
        <v>8246</v>
      </c>
      <c r="G1847">
        <v>1438793432</v>
      </c>
      <c r="H1847">
        <v>1436201432</v>
      </c>
      <c r="I1847" t="b">
        <v>0</v>
      </c>
      <c r="J1847">
        <v>7</v>
      </c>
      <c r="K1847" t="b">
        <v>0</v>
      </c>
      <c r="L1847" t="s">
        <v>8272</v>
      </c>
      <c r="M1847" s="4">
        <v>1</v>
      </c>
      <c r="N1847" s="6">
        <v>112.57</v>
      </c>
      <c r="O1847" t="s">
        <v>8319</v>
      </c>
      <c r="P1847" t="s">
        <v>8320</v>
      </c>
      <c r="Q1847" s="10">
        <v>42191.70175925926</v>
      </c>
      <c r="R1847" s="10">
        <v>42221.70175925926</v>
      </c>
      <c r="S1847" s="12">
        <f t="shared" si="28"/>
        <v>30</v>
      </c>
    </row>
    <row r="1848" spans="1:19" x14ac:dyDescent="0.3">
      <c r="A1848">
        <v>2387</v>
      </c>
      <c r="B1848" s="14">
        <v>150000</v>
      </c>
      <c r="C1848" s="14">
        <v>1026</v>
      </c>
      <c r="D1848" s="5" t="s">
        <v>8220</v>
      </c>
      <c r="E1848" t="s">
        <v>8224</v>
      </c>
      <c r="F1848" t="s">
        <v>8246</v>
      </c>
      <c r="G1848">
        <v>1469199740</v>
      </c>
      <c r="H1848">
        <v>1465311740</v>
      </c>
      <c r="I1848" t="b">
        <v>0</v>
      </c>
      <c r="J1848">
        <v>3</v>
      </c>
      <c r="K1848" t="b">
        <v>0</v>
      </c>
      <c r="L1848" t="s">
        <v>8272</v>
      </c>
      <c r="M1848" s="4">
        <v>1</v>
      </c>
      <c r="N1848" s="6">
        <v>342</v>
      </c>
      <c r="O1848" t="s">
        <v>8319</v>
      </c>
      <c r="P1848" t="s">
        <v>8320</v>
      </c>
      <c r="Q1848" s="10">
        <v>42528.626620370371</v>
      </c>
      <c r="R1848" s="10">
        <v>42573.626620370371</v>
      </c>
      <c r="S1848" s="12">
        <f t="shared" si="28"/>
        <v>45</v>
      </c>
    </row>
    <row r="1849" spans="1:19" x14ac:dyDescent="0.3">
      <c r="A1849">
        <v>2388</v>
      </c>
      <c r="B1849" s="14">
        <v>37000</v>
      </c>
      <c r="C1849" s="14">
        <v>463</v>
      </c>
      <c r="D1849" s="5" t="s">
        <v>8220</v>
      </c>
      <c r="E1849" t="s">
        <v>8224</v>
      </c>
      <c r="F1849" t="s">
        <v>8246</v>
      </c>
      <c r="G1849">
        <v>1421350140</v>
      </c>
      <c r="H1849">
        <v>1418761759</v>
      </c>
      <c r="I1849" t="b">
        <v>0</v>
      </c>
      <c r="J1849">
        <v>8</v>
      </c>
      <c r="K1849" t="b">
        <v>0</v>
      </c>
      <c r="L1849" t="s">
        <v>8272</v>
      </c>
      <c r="M1849" s="4">
        <v>1</v>
      </c>
      <c r="N1849" s="6">
        <v>57.88</v>
      </c>
      <c r="O1849" t="s">
        <v>8319</v>
      </c>
      <c r="P1849" t="s">
        <v>8320</v>
      </c>
      <c r="Q1849" s="10">
        <v>41989.853692129633</v>
      </c>
      <c r="R1849" s="10">
        <v>42019.811805555553</v>
      </c>
      <c r="S1849" s="12">
        <f t="shared" si="28"/>
        <v>30</v>
      </c>
    </row>
    <row r="1850" spans="1:19" x14ac:dyDescent="0.3">
      <c r="A1850">
        <v>2391</v>
      </c>
      <c r="B1850" s="14">
        <v>20000</v>
      </c>
      <c r="C1850" s="14">
        <v>25</v>
      </c>
      <c r="D1850" s="5" t="s">
        <v>8220</v>
      </c>
      <c r="E1850" t="s">
        <v>8224</v>
      </c>
      <c r="F1850" t="s">
        <v>8246</v>
      </c>
      <c r="G1850">
        <v>1427825044</v>
      </c>
      <c r="H1850">
        <v>1425236644</v>
      </c>
      <c r="I1850" t="b">
        <v>0</v>
      </c>
      <c r="J1850">
        <v>1</v>
      </c>
      <c r="K1850" t="b">
        <v>0</v>
      </c>
      <c r="L1850" t="s">
        <v>8272</v>
      </c>
      <c r="M1850" s="4">
        <v>0</v>
      </c>
      <c r="N1850" s="6">
        <v>25</v>
      </c>
      <c r="O1850" t="s">
        <v>8319</v>
      </c>
      <c r="P1850" t="s">
        <v>8320</v>
      </c>
      <c r="Q1850" s="10">
        <v>42064.794490740736</v>
      </c>
      <c r="R1850" s="10">
        <v>42094.752824074079</v>
      </c>
      <c r="S1850" s="12">
        <f t="shared" si="28"/>
        <v>30</v>
      </c>
    </row>
    <row r="1851" spans="1:19" x14ac:dyDescent="0.3">
      <c r="A1851">
        <v>2392</v>
      </c>
      <c r="B1851" s="14">
        <v>4200</v>
      </c>
      <c r="C1851" s="14">
        <v>0</v>
      </c>
      <c r="D1851" s="5" t="s">
        <v>8220</v>
      </c>
      <c r="E1851" t="s">
        <v>8224</v>
      </c>
      <c r="F1851" t="s">
        <v>8246</v>
      </c>
      <c r="G1851">
        <v>1446087223</v>
      </c>
      <c r="H1851">
        <v>1443495223</v>
      </c>
      <c r="I1851" t="b">
        <v>0</v>
      </c>
      <c r="J1851">
        <v>0</v>
      </c>
      <c r="K1851" t="b">
        <v>0</v>
      </c>
      <c r="L1851" t="s">
        <v>8272</v>
      </c>
      <c r="M1851" s="4">
        <v>0</v>
      </c>
      <c r="N1851" s="6">
        <v>0</v>
      </c>
      <c r="O1851" t="s">
        <v>8319</v>
      </c>
      <c r="P1851" t="s">
        <v>8320</v>
      </c>
      <c r="Q1851" s="10">
        <v>42276.120636574073</v>
      </c>
      <c r="R1851" s="10">
        <v>42306.120636574073</v>
      </c>
      <c r="S1851" s="12">
        <f t="shared" si="28"/>
        <v>30</v>
      </c>
    </row>
    <row r="1852" spans="1:19" x14ac:dyDescent="0.3">
      <c r="A1852">
        <v>2393</v>
      </c>
      <c r="B1852" s="14">
        <v>100000</v>
      </c>
      <c r="C1852" s="14">
        <v>50</v>
      </c>
      <c r="D1852" s="5" t="s">
        <v>8220</v>
      </c>
      <c r="E1852" t="s">
        <v>8224</v>
      </c>
      <c r="F1852" t="s">
        <v>8246</v>
      </c>
      <c r="G1852">
        <v>1439048017</v>
      </c>
      <c r="H1852">
        <v>1436456017</v>
      </c>
      <c r="I1852" t="b">
        <v>0</v>
      </c>
      <c r="J1852">
        <v>1</v>
      </c>
      <c r="K1852" t="b">
        <v>0</v>
      </c>
      <c r="L1852" t="s">
        <v>8272</v>
      </c>
      <c r="M1852" s="4">
        <v>0</v>
      </c>
      <c r="N1852" s="6">
        <v>50</v>
      </c>
      <c r="O1852" t="s">
        <v>8319</v>
      </c>
      <c r="P1852" t="s">
        <v>8320</v>
      </c>
      <c r="Q1852" s="10">
        <v>42194.648344907408</v>
      </c>
      <c r="R1852" s="10">
        <v>42224.648344907408</v>
      </c>
      <c r="S1852" s="12">
        <f t="shared" si="28"/>
        <v>30</v>
      </c>
    </row>
    <row r="1853" spans="1:19" x14ac:dyDescent="0.3">
      <c r="A1853">
        <v>2395</v>
      </c>
      <c r="B1853" s="14">
        <v>33000</v>
      </c>
      <c r="C1853" s="14">
        <v>0</v>
      </c>
      <c r="D1853" s="5" t="s">
        <v>8220</v>
      </c>
      <c r="E1853" t="s">
        <v>8224</v>
      </c>
      <c r="F1853" t="s">
        <v>8246</v>
      </c>
      <c r="G1853">
        <v>1484038620</v>
      </c>
      <c r="H1853">
        <v>1481597687</v>
      </c>
      <c r="I1853" t="b">
        <v>0</v>
      </c>
      <c r="J1853">
        <v>0</v>
      </c>
      <c r="K1853" t="b">
        <v>0</v>
      </c>
      <c r="L1853" t="s">
        <v>8272</v>
      </c>
      <c r="M1853" s="4">
        <v>0</v>
      </c>
      <c r="N1853" s="6">
        <v>0</v>
      </c>
      <c r="O1853" t="s">
        <v>8319</v>
      </c>
      <c r="P1853" t="s">
        <v>8320</v>
      </c>
      <c r="Q1853" s="10">
        <v>42717.121377314819</v>
      </c>
      <c r="R1853" s="10">
        <v>42745.372916666667</v>
      </c>
      <c r="S1853" s="12">
        <f t="shared" si="28"/>
        <v>28</v>
      </c>
    </row>
    <row r="1854" spans="1:19" x14ac:dyDescent="0.3">
      <c r="A1854">
        <v>2397</v>
      </c>
      <c r="B1854" s="14">
        <v>124000</v>
      </c>
      <c r="C1854" s="14">
        <v>0</v>
      </c>
      <c r="D1854" s="5" t="s">
        <v>8220</v>
      </c>
      <c r="E1854" t="s">
        <v>8224</v>
      </c>
      <c r="F1854" t="s">
        <v>8246</v>
      </c>
      <c r="G1854">
        <v>1420233256</v>
      </c>
      <c r="H1854">
        <v>1417641256</v>
      </c>
      <c r="I1854" t="b">
        <v>0</v>
      </c>
      <c r="J1854">
        <v>0</v>
      </c>
      <c r="K1854" t="b">
        <v>0</v>
      </c>
      <c r="L1854" t="s">
        <v>8272</v>
      </c>
      <c r="M1854" s="4">
        <v>0</v>
      </c>
      <c r="N1854" s="6">
        <v>0</v>
      </c>
      <c r="O1854" t="s">
        <v>8319</v>
      </c>
      <c r="P1854" t="s">
        <v>8320</v>
      </c>
      <c r="Q1854" s="10">
        <v>41976.88490740741</v>
      </c>
      <c r="R1854" s="10">
        <v>42006.88490740741</v>
      </c>
      <c r="S1854" s="12">
        <f t="shared" si="28"/>
        <v>30</v>
      </c>
    </row>
    <row r="1855" spans="1:19" x14ac:dyDescent="0.3">
      <c r="A1855">
        <v>2398</v>
      </c>
      <c r="B1855" s="14">
        <v>4000</v>
      </c>
      <c r="C1855" s="14">
        <v>0</v>
      </c>
      <c r="D1855" s="5" t="s">
        <v>8220</v>
      </c>
      <c r="E1855" t="s">
        <v>8224</v>
      </c>
      <c r="F1855" t="s">
        <v>8246</v>
      </c>
      <c r="G1855">
        <v>1435874384</v>
      </c>
      <c r="H1855">
        <v>1433282384</v>
      </c>
      <c r="I1855" t="b">
        <v>0</v>
      </c>
      <c r="J1855">
        <v>0</v>
      </c>
      <c r="K1855" t="b">
        <v>0</v>
      </c>
      <c r="L1855" t="s">
        <v>8272</v>
      </c>
      <c r="M1855" s="4">
        <v>0</v>
      </c>
      <c r="N1855" s="6">
        <v>0</v>
      </c>
      <c r="O1855" t="s">
        <v>8319</v>
      </c>
      <c r="P1855" t="s">
        <v>8320</v>
      </c>
      <c r="Q1855" s="10">
        <v>42157.916481481487</v>
      </c>
      <c r="R1855" s="10">
        <v>42187.916481481487</v>
      </c>
      <c r="S1855" s="12">
        <f t="shared" si="28"/>
        <v>30</v>
      </c>
    </row>
    <row r="1856" spans="1:19" x14ac:dyDescent="0.3">
      <c r="A1856">
        <v>2401</v>
      </c>
      <c r="B1856" s="14">
        <v>28000</v>
      </c>
      <c r="C1856" s="14">
        <v>201</v>
      </c>
      <c r="D1856" s="5" t="s">
        <v>8221</v>
      </c>
      <c r="E1856" t="s">
        <v>8224</v>
      </c>
      <c r="F1856" t="s">
        <v>8246</v>
      </c>
      <c r="G1856">
        <v>1457207096</v>
      </c>
      <c r="H1856">
        <v>1452023096</v>
      </c>
      <c r="I1856" t="b">
        <v>0</v>
      </c>
      <c r="J1856">
        <v>9</v>
      </c>
      <c r="K1856" t="b">
        <v>0</v>
      </c>
      <c r="L1856" t="s">
        <v>8284</v>
      </c>
      <c r="M1856" s="4">
        <v>1</v>
      </c>
      <c r="N1856" s="6">
        <v>22.33</v>
      </c>
      <c r="O1856" t="s">
        <v>8336</v>
      </c>
      <c r="P1856" t="s">
        <v>8337</v>
      </c>
      <c r="Q1856" s="10">
        <v>42374.822870370372</v>
      </c>
      <c r="R1856" s="10">
        <v>42434.822870370372</v>
      </c>
      <c r="S1856" s="12">
        <f t="shared" si="28"/>
        <v>60</v>
      </c>
    </row>
    <row r="1857" spans="1:19" x14ac:dyDescent="0.3">
      <c r="A1857">
        <v>2402</v>
      </c>
      <c r="B1857" s="14">
        <v>12000</v>
      </c>
      <c r="C1857" s="14">
        <v>52</v>
      </c>
      <c r="D1857" s="5" t="s">
        <v>8221</v>
      </c>
      <c r="E1857" t="s">
        <v>8224</v>
      </c>
      <c r="F1857" t="s">
        <v>8246</v>
      </c>
      <c r="G1857">
        <v>1431533931</v>
      </c>
      <c r="H1857">
        <v>1428941931</v>
      </c>
      <c r="I1857" t="b">
        <v>0</v>
      </c>
      <c r="J1857">
        <v>1</v>
      </c>
      <c r="K1857" t="b">
        <v>0</v>
      </c>
      <c r="L1857" t="s">
        <v>8284</v>
      </c>
      <c r="M1857" s="4">
        <v>0</v>
      </c>
      <c r="N1857" s="6">
        <v>52</v>
      </c>
      <c r="O1857" t="s">
        <v>8336</v>
      </c>
      <c r="P1857" t="s">
        <v>8337</v>
      </c>
      <c r="Q1857" s="10">
        <v>42107.679756944446</v>
      </c>
      <c r="R1857" s="10">
        <v>42137.679756944446</v>
      </c>
      <c r="S1857" s="12">
        <f t="shared" si="28"/>
        <v>30</v>
      </c>
    </row>
    <row r="1858" spans="1:19" x14ac:dyDescent="0.3">
      <c r="A1858">
        <v>2404</v>
      </c>
      <c r="B1858" s="14">
        <v>15000</v>
      </c>
      <c r="C1858" s="14">
        <v>0</v>
      </c>
      <c r="D1858" s="5" t="s">
        <v>8221</v>
      </c>
      <c r="E1858" t="s">
        <v>8224</v>
      </c>
      <c r="F1858" t="s">
        <v>8246</v>
      </c>
      <c r="G1858">
        <v>1451782607</v>
      </c>
      <c r="H1858">
        <v>1449190607</v>
      </c>
      <c r="I1858" t="b">
        <v>0</v>
      </c>
      <c r="J1858">
        <v>0</v>
      </c>
      <c r="K1858" t="b">
        <v>0</v>
      </c>
      <c r="L1858" t="s">
        <v>8284</v>
      </c>
      <c r="M1858" s="4">
        <v>0</v>
      </c>
      <c r="N1858" s="6">
        <v>0</v>
      </c>
      <c r="O1858" t="s">
        <v>8336</v>
      </c>
      <c r="P1858" t="s">
        <v>8337</v>
      </c>
      <c r="Q1858" s="10">
        <v>42342.03943287037</v>
      </c>
      <c r="R1858" s="10">
        <v>42372.03943287037</v>
      </c>
      <c r="S1858" s="12">
        <f t="shared" si="28"/>
        <v>30</v>
      </c>
    </row>
    <row r="1859" spans="1:19" x14ac:dyDescent="0.3">
      <c r="A1859">
        <v>2405</v>
      </c>
      <c r="B1859" s="14">
        <v>5000</v>
      </c>
      <c r="C1859" s="14">
        <v>1126</v>
      </c>
      <c r="D1859" s="5" t="s">
        <v>8221</v>
      </c>
      <c r="E1859" t="s">
        <v>8224</v>
      </c>
      <c r="F1859" t="s">
        <v>8246</v>
      </c>
      <c r="G1859">
        <v>1472911375</v>
      </c>
      <c r="H1859">
        <v>1471096975</v>
      </c>
      <c r="I1859" t="b">
        <v>0</v>
      </c>
      <c r="J1859">
        <v>20</v>
      </c>
      <c r="K1859" t="b">
        <v>0</v>
      </c>
      <c r="L1859" t="s">
        <v>8284</v>
      </c>
      <c r="M1859" s="4">
        <v>23</v>
      </c>
      <c r="N1859" s="6">
        <v>56.3</v>
      </c>
      <c r="O1859" t="s">
        <v>8336</v>
      </c>
      <c r="P1859" t="s">
        <v>8337</v>
      </c>
      <c r="Q1859" s="10">
        <v>42595.585358796292</v>
      </c>
      <c r="R1859" s="10">
        <v>42616.585358796292</v>
      </c>
      <c r="S1859" s="12">
        <f t="shared" ref="S1859:S1922" si="29">ROUND(+R1859-Q1859,0)</f>
        <v>21</v>
      </c>
    </row>
    <row r="1860" spans="1:19" x14ac:dyDescent="0.3">
      <c r="A1860">
        <v>2406</v>
      </c>
      <c r="B1860" s="14">
        <v>3250</v>
      </c>
      <c r="C1860" s="14">
        <v>1345</v>
      </c>
      <c r="D1860" s="5" t="s">
        <v>8221</v>
      </c>
      <c r="E1860" t="s">
        <v>8224</v>
      </c>
      <c r="F1860" t="s">
        <v>8246</v>
      </c>
      <c r="G1860">
        <v>1421635190</v>
      </c>
      <c r="H1860">
        <v>1418179190</v>
      </c>
      <c r="I1860" t="b">
        <v>0</v>
      </c>
      <c r="J1860">
        <v>16</v>
      </c>
      <c r="K1860" t="b">
        <v>0</v>
      </c>
      <c r="L1860" t="s">
        <v>8284</v>
      </c>
      <c r="M1860" s="4">
        <v>41</v>
      </c>
      <c r="N1860" s="6">
        <v>84.06</v>
      </c>
      <c r="O1860" t="s">
        <v>8336</v>
      </c>
      <c r="P1860" t="s">
        <v>8337</v>
      </c>
      <c r="Q1860" s="10">
        <v>41983.110995370371</v>
      </c>
      <c r="R1860" s="10">
        <v>42023.110995370371</v>
      </c>
      <c r="S1860" s="12">
        <f t="shared" si="29"/>
        <v>40</v>
      </c>
    </row>
    <row r="1861" spans="1:19" x14ac:dyDescent="0.3">
      <c r="A1861">
        <v>2407</v>
      </c>
      <c r="B1861" s="14">
        <v>22000</v>
      </c>
      <c r="C1861" s="14">
        <v>5557</v>
      </c>
      <c r="D1861" s="5" t="s">
        <v>8221</v>
      </c>
      <c r="E1861" t="s">
        <v>8224</v>
      </c>
      <c r="F1861" t="s">
        <v>8246</v>
      </c>
      <c r="G1861">
        <v>1428732000</v>
      </c>
      <c r="H1861">
        <v>1426772928</v>
      </c>
      <c r="I1861" t="b">
        <v>0</v>
      </c>
      <c r="J1861">
        <v>33</v>
      </c>
      <c r="K1861" t="b">
        <v>0</v>
      </c>
      <c r="L1861" t="s">
        <v>8284</v>
      </c>
      <c r="M1861" s="4">
        <v>25</v>
      </c>
      <c r="N1861" s="6">
        <v>168.39</v>
      </c>
      <c r="O1861" t="s">
        <v>8336</v>
      </c>
      <c r="P1861" t="s">
        <v>8337</v>
      </c>
      <c r="Q1861" s="10">
        <v>42082.575555555552</v>
      </c>
      <c r="R1861" s="10">
        <v>42105.25</v>
      </c>
      <c r="S1861" s="12">
        <f t="shared" si="29"/>
        <v>23</v>
      </c>
    </row>
    <row r="1862" spans="1:19" x14ac:dyDescent="0.3">
      <c r="A1862">
        <v>2408</v>
      </c>
      <c r="B1862" s="14">
        <v>15000</v>
      </c>
      <c r="C1862" s="14">
        <v>30</v>
      </c>
      <c r="D1862" s="5" t="s">
        <v>8221</v>
      </c>
      <c r="E1862" t="s">
        <v>8224</v>
      </c>
      <c r="F1862" t="s">
        <v>8246</v>
      </c>
      <c r="G1862">
        <v>1415247757</v>
      </c>
      <c r="H1862">
        <v>1412652157</v>
      </c>
      <c r="I1862" t="b">
        <v>0</v>
      </c>
      <c r="J1862">
        <v>2</v>
      </c>
      <c r="K1862" t="b">
        <v>0</v>
      </c>
      <c r="L1862" t="s">
        <v>8284</v>
      </c>
      <c r="M1862" s="4">
        <v>0</v>
      </c>
      <c r="N1862" s="6">
        <v>15</v>
      </c>
      <c r="O1862" t="s">
        <v>8336</v>
      </c>
      <c r="P1862" t="s">
        <v>8337</v>
      </c>
      <c r="Q1862" s="10">
        <v>41919.140706018516</v>
      </c>
      <c r="R1862" s="10">
        <v>41949.182372685187</v>
      </c>
      <c r="S1862" s="12">
        <f t="shared" si="29"/>
        <v>30</v>
      </c>
    </row>
    <row r="1863" spans="1:19" x14ac:dyDescent="0.3">
      <c r="A1863">
        <v>2409</v>
      </c>
      <c r="B1863" s="14">
        <v>25000</v>
      </c>
      <c r="C1863" s="14">
        <v>460</v>
      </c>
      <c r="D1863" s="5" t="s">
        <v>8221</v>
      </c>
      <c r="E1863" t="s">
        <v>8224</v>
      </c>
      <c r="F1863" t="s">
        <v>8246</v>
      </c>
      <c r="G1863">
        <v>1439931675</v>
      </c>
      <c r="H1863">
        <v>1437339675</v>
      </c>
      <c r="I1863" t="b">
        <v>0</v>
      </c>
      <c r="J1863">
        <v>6</v>
      </c>
      <c r="K1863" t="b">
        <v>0</v>
      </c>
      <c r="L1863" t="s">
        <v>8284</v>
      </c>
      <c r="M1863" s="4">
        <v>2</v>
      </c>
      <c r="N1863" s="6">
        <v>76.67</v>
      </c>
      <c r="O1863" t="s">
        <v>8336</v>
      </c>
      <c r="P1863" t="s">
        <v>8337</v>
      </c>
      <c r="Q1863" s="10">
        <v>42204.875868055555</v>
      </c>
      <c r="R1863" s="10">
        <v>42234.875868055555</v>
      </c>
      <c r="S1863" s="12">
        <f t="shared" si="29"/>
        <v>30</v>
      </c>
    </row>
    <row r="1864" spans="1:19" x14ac:dyDescent="0.3">
      <c r="A1864">
        <v>2411</v>
      </c>
      <c r="B1864" s="14">
        <v>25000</v>
      </c>
      <c r="C1864" s="14">
        <v>151</v>
      </c>
      <c r="D1864" s="5" t="s">
        <v>8221</v>
      </c>
      <c r="E1864" t="s">
        <v>8224</v>
      </c>
      <c r="F1864" t="s">
        <v>8246</v>
      </c>
      <c r="G1864">
        <v>1440524082</v>
      </c>
      <c r="H1864">
        <v>1437932082</v>
      </c>
      <c r="I1864" t="b">
        <v>0</v>
      </c>
      <c r="J1864">
        <v>3</v>
      </c>
      <c r="K1864" t="b">
        <v>0</v>
      </c>
      <c r="L1864" t="s">
        <v>8284</v>
      </c>
      <c r="M1864" s="4">
        <v>1</v>
      </c>
      <c r="N1864" s="6">
        <v>50.33</v>
      </c>
      <c r="O1864" t="s">
        <v>8336</v>
      </c>
      <c r="P1864" t="s">
        <v>8337</v>
      </c>
      <c r="Q1864" s="10">
        <v>42211.732430555552</v>
      </c>
      <c r="R1864" s="10">
        <v>42241.732430555552</v>
      </c>
      <c r="S1864" s="12">
        <f t="shared" si="29"/>
        <v>30</v>
      </c>
    </row>
    <row r="1865" spans="1:19" x14ac:dyDescent="0.3">
      <c r="A1865">
        <v>2413</v>
      </c>
      <c r="B1865" s="14">
        <v>3000</v>
      </c>
      <c r="C1865" s="14">
        <v>25</v>
      </c>
      <c r="D1865" s="5" t="s">
        <v>8221</v>
      </c>
      <c r="E1865" t="s">
        <v>8224</v>
      </c>
      <c r="F1865" t="s">
        <v>8246</v>
      </c>
      <c r="G1865">
        <v>1401579000</v>
      </c>
      <c r="H1865">
        <v>1398911882</v>
      </c>
      <c r="I1865" t="b">
        <v>0</v>
      </c>
      <c r="J1865">
        <v>3</v>
      </c>
      <c r="K1865" t="b">
        <v>0</v>
      </c>
      <c r="L1865" t="s">
        <v>8284</v>
      </c>
      <c r="M1865" s="4">
        <v>1</v>
      </c>
      <c r="N1865" s="6">
        <v>8.33</v>
      </c>
      <c r="O1865" t="s">
        <v>8336</v>
      </c>
      <c r="P1865" t="s">
        <v>8337</v>
      </c>
      <c r="Q1865" s="10">
        <v>41760.10974537037</v>
      </c>
      <c r="R1865" s="10">
        <v>41790.979166666664</v>
      </c>
      <c r="S1865" s="12">
        <f t="shared" si="29"/>
        <v>31</v>
      </c>
    </row>
    <row r="1866" spans="1:19" x14ac:dyDescent="0.3">
      <c r="A1866">
        <v>2414</v>
      </c>
      <c r="B1866" s="14">
        <v>15000</v>
      </c>
      <c r="C1866" s="14">
        <v>460</v>
      </c>
      <c r="D1866" s="5" t="s">
        <v>8221</v>
      </c>
      <c r="E1866" t="s">
        <v>8224</v>
      </c>
      <c r="F1866" t="s">
        <v>8246</v>
      </c>
      <c r="G1866">
        <v>1440215940</v>
      </c>
      <c r="H1866">
        <v>1436805660</v>
      </c>
      <c r="I1866" t="b">
        <v>0</v>
      </c>
      <c r="J1866">
        <v>13</v>
      </c>
      <c r="K1866" t="b">
        <v>0</v>
      </c>
      <c r="L1866" t="s">
        <v>8284</v>
      </c>
      <c r="M1866" s="4">
        <v>3</v>
      </c>
      <c r="N1866" s="6">
        <v>35.380000000000003</v>
      </c>
      <c r="O1866" t="s">
        <v>8336</v>
      </c>
      <c r="P1866" t="s">
        <v>8337</v>
      </c>
      <c r="Q1866" s="10">
        <v>42198.695138888885</v>
      </c>
      <c r="R1866" s="10">
        <v>42238.165972222225</v>
      </c>
      <c r="S1866" s="12">
        <f t="shared" si="29"/>
        <v>39</v>
      </c>
    </row>
    <row r="1867" spans="1:19" x14ac:dyDescent="0.3">
      <c r="A1867">
        <v>2415</v>
      </c>
      <c r="B1867" s="14">
        <v>60000</v>
      </c>
      <c r="C1867" s="14">
        <v>335</v>
      </c>
      <c r="D1867" s="5" t="s">
        <v>8221</v>
      </c>
      <c r="E1867" t="s">
        <v>8224</v>
      </c>
      <c r="F1867" t="s">
        <v>8246</v>
      </c>
      <c r="G1867">
        <v>1468615346</v>
      </c>
      <c r="H1867">
        <v>1466023346</v>
      </c>
      <c r="I1867" t="b">
        <v>0</v>
      </c>
      <c r="J1867">
        <v>6</v>
      </c>
      <c r="K1867" t="b">
        <v>0</v>
      </c>
      <c r="L1867" t="s">
        <v>8284</v>
      </c>
      <c r="M1867" s="4">
        <v>1</v>
      </c>
      <c r="N1867" s="6">
        <v>55.83</v>
      </c>
      <c r="O1867" t="s">
        <v>8336</v>
      </c>
      <c r="P1867" t="s">
        <v>8337</v>
      </c>
      <c r="Q1867" s="10">
        <v>42536.862800925926</v>
      </c>
      <c r="R1867" s="10">
        <v>42566.862800925926</v>
      </c>
      <c r="S1867" s="12">
        <f t="shared" si="29"/>
        <v>30</v>
      </c>
    </row>
    <row r="1868" spans="1:19" x14ac:dyDescent="0.3">
      <c r="A1868">
        <v>2416</v>
      </c>
      <c r="B1868" s="14">
        <v>20000</v>
      </c>
      <c r="C1868" s="14">
        <v>5</v>
      </c>
      <c r="D1868" s="5" t="s">
        <v>8221</v>
      </c>
      <c r="E1868" t="s">
        <v>8224</v>
      </c>
      <c r="F1868" t="s">
        <v>8246</v>
      </c>
      <c r="G1868">
        <v>1426345200</v>
      </c>
      <c r="H1868">
        <v>1421343743</v>
      </c>
      <c r="I1868" t="b">
        <v>0</v>
      </c>
      <c r="J1868">
        <v>1</v>
      </c>
      <c r="K1868" t="b">
        <v>0</v>
      </c>
      <c r="L1868" t="s">
        <v>8284</v>
      </c>
      <c r="M1868" s="4">
        <v>0</v>
      </c>
      <c r="N1868" s="6">
        <v>5</v>
      </c>
      <c r="O1868" t="s">
        <v>8336</v>
      </c>
      <c r="P1868" t="s">
        <v>8337</v>
      </c>
      <c r="Q1868" s="10">
        <v>42019.737766203703</v>
      </c>
      <c r="R1868" s="10">
        <v>42077.625</v>
      </c>
      <c r="S1868" s="12">
        <f t="shared" si="29"/>
        <v>58</v>
      </c>
    </row>
    <row r="1869" spans="1:19" x14ac:dyDescent="0.3">
      <c r="A1869">
        <v>2417</v>
      </c>
      <c r="B1869" s="14">
        <v>1000</v>
      </c>
      <c r="C1869" s="14">
        <v>0</v>
      </c>
      <c r="D1869" s="5" t="s">
        <v>8221</v>
      </c>
      <c r="E1869" t="s">
        <v>8224</v>
      </c>
      <c r="F1869" t="s">
        <v>8246</v>
      </c>
      <c r="G1869">
        <v>1407705187</v>
      </c>
      <c r="H1869">
        <v>1405113187</v>
      </c>
      <c r="I1869" t="b">
        <v>0</v>
      </c>
      <c r="J1869">
        <v>0</v>
      </c>
      <c r="K1869" t="b">
        <v>0</v>
      </c>
      <c r="L1869" t="s">
        <v>8284</v>
      </c>
      <c r="M1869" s="4">
        <v>0</v>
      </c>
      <c r="N1869" s="6">
        <v>0</v>
      </c>
      <c r="O1869" t="s">
        <v>8336</v>
      </c>
      <c r="P1869" t="s">
        <v>8337</v>
      </c>
      <c r="Q1869" s="10">
        <v>41831.884108796294</v>
      </c>
      <c r="R1869" s="10">
        <v>41861.884108796294</v>
      </c>
      <c r="S1869" s="12">
        <f t="shared" si="29"/>
        <v>30</v>
      </c>
    </row>
    <row r="1870" spans="1:19" x14ac:dyDescent="0.3">
      <c r="A1870">
        <v>2418</v>
      </c>
      <c r="B1870" s="14">
        <v>25000</v>
      </c>
      <c r="C1870" s="14">
        <v>5</v>
      </c>
      <c r="D1870" s="5" t="s">
        <v>8221</v>
      </c>
      <c r="E1870" t="s">
        <v>8224</v>
      </c>
      <c r="F1870" t="s">
        <v>8246</v>
      </c>
      <c r="G1870">
        <v>1427225644</v>
      </c>
      <c r="H1870">
        <v>1422045244</v>
      </c>
      <c r="I1870" t="b">
        <v>0</v>
      </c>
      <c r="J1870">
        <v>5</v>
      </c>
      <c r="K1870" t="b">
        <v>0</v>
      </c>
      <c r="L1870" t="s">
        <v>8284</v>
      </c>
      <c r="M1870" s="4">
        <v>0</v>
      </c>
      <c r="N1870" s="6">
        <v>1</v>
      </c>
      <c r="O1870" t="s">
        <v>8336</v>
      </c>
      <c r="P1870" t="s">
        <v>8337</v>
      </c>
      <c r="Q1870" s="10">
        <v>42027.856990740736</v>
      </c>
      <c r="R1870" s="10">
        <v>42087.815324074079</v>
      </c>
      <c r="S1870" s="12">
        <f t="shared" si="29"/>
        <v>60</v>
      </c>
    </row>
    <row r="1871" spans="1:19" x14ac:dyDescent="0.3">
      <c r="A1871">
        <v>2419</v>
      </c>
      <c r="B1871" s="14">
        <v>3000</v>
      </c>
      <c r="C1871" s="14">
        <v>0</v>
      </c>
      <c r="D1871" s="5" t="s">
        <v>8221</v>
      </c>
      <c r="E1871" t="s">
        <v>8224</v>
      </c>
      <c r="F1871" t="s">
        <v>8246</v>
      </c>
      <c r="G1871">
        <v>1424281389</v>
      </c>
      <c r="H1871">
        <v>1419097389</v>
      </c>
      <c r="I1871" t="b">
        <v>0</v>
      </c>
      <c r="J1871">
        <v>0</v>
      </c>
      <c r="K1871" t="b">
        <v>0</v>
      </c>
      <c r="L1871" t="s">
        <v>8284</v>
      </c>
      <c r="M1871" s="4">
        <v>0</v>
      </c>
      <c r="N1871" s="6">
        <v>0</v>
      </c>
      <c r="O1871" t="s">
        <v>8336</v>
      </c>
      <c r="P1871" t="s">
        <v>8337</v>
      </c>
      <c r="Q1871" s="10">
        <v>41993.738298611104</v>
      </c>
      <c r="R1871" s="10">
        <v>42053.738298611104</v>
      </c>
      <c r="S1871" s="12">
        <f t="shared" si="29"/>
        <v>60</v>
      </c>
    </row>
    <row r="1872" spans="1:19" x14ac:dyDescent="0.3">
      <c r="A1872">
        <v>2420</v>
      </c>
      <c r="B1872" s="14">
        <v>16870</v>
      </c>
      <c r="C1872" s="14">
        <v>2501</v>
      </c>
      <c r="D1872" s="5" t="s">
        <v>8221</v>
      </c>
      <c r="E1872" t="s">
        <v>8224</v>
      </c>
      <c r="F1872" t="s">
        <v>8246</v>
      </c>
      <c r="G1872">
        <v>1415583695</v>
      </c>
      <c r="H1872">
        <v>1410396095</v>
      </c>
      <c r="I1872" t="b">
        <v>0</v>
      </c>
      <c r="J1872">
        <v>36</v>
      </c>
      <c r="K1872" t="b">
        <v>0</v>
      </c>
      <c r="L1872" t="s">
        <v>8284</v>
      </c>
      <c r="M1872" s="4">
        <v>15</v>
      </c>
      <c r="N1872" s="6">
        <v>69.47</v>
      </c>
      <c r="O1872" t="s">
        <v>8336</v>
      </c>
      <c r="P1872" t="s">
        <v>8337</v>
      </c>
      <c r="Q1872" s="10">
        <v>41893.028877314813</v>
      </c>
      <c r="R1872" s="10">
        <v>41953.070543981477</v>
      </c>
      <c r="S1872" s="12">
        <f t="shared" si="29"/>
        <v>60</v>
      </c>
    </row>
    <row r="1873" spans="1:19" x14ac:dyDescent="0.3">
      <c r="A1873">
        <v>2421</v>
      </c>
      <c r="B1873" s="14">
        <v>6000</v>
      </c>
      <c r="C1873" s="14">
        <v>1</v>
      </c>
      <c r="D1873" s="5" t="s">
        <v>8221</v>
      </c>
      <c r="E1873" t="s">
        <v>8224</v>
      </c>
      <c r="F1873" t="s">
        <v>8246</v>
      </c>
      <c r="G1873">
        <v>1424536196</v>
      </c>
      <c r="H1873">
        <v>1421944196</v>
      </c>
      <c r="I1873" t="b">
        <v>0</v>
      </c>
      <c r="J1873">
        <v>1</v>
      </c>
      <c r="K1873" t="b">
        <v>0</v>
      </c>
      <c r="L1873" t="s">
        <v>8284</v>
      </c>
      <c r="M1873" s="4">
        <v>0</v>
      </c>
      <c r="N1873" s="6">
        <v>1</v>
      </c>
      <c r="O1873" t="s">
        <v>8336</v>
      </c>
      <c r="P1873" t="s">
        <v>8337</v>
      </c>
      <c r="Q1873" s="10">
        <v>42026.687453703707</v>
      </c>
      <c r="R1873" s="10">
        <v>42056.687453703707</v>
      </c>
      <c r="S1873" s="12">
        <f t="shared" si="29"/>
        <v>30</v>
      </c>
    </row>
    <row r="1874" spans="1:19" x14ac:dyDescent="0.3">
      <c r="A1874">
        <v>2422</v>
      </c>
      <c r="B1874" s="14">
        <v>500</v>
      </c>
      <c r="C1874" s="14">
        <v>1</v>
      </c>
      <c r="D1874" s="5" t="s">
        <v>8221</v>
      </c>
      <c r="E1874" t="s">
        <v>8224</v>
      </c>
      <c r="F1874" t="s">
        <v>8246</v>
      </c>
      <c r="G1874">
        <v>1426091036</v>
      </c>
      <c r="H1874">
        <v>1423502636</v>
      </c>
      <c r="I1874" t="b">
        <v>0</v>
      </c>
      <c r="J1874">
        <v>1</v>
      </c>
      <c r="K1874" t="b">
        <v>0</v>
      </c>
      <c r="L1874" t="s">
        <v>8284</v>
      </c>
      <c r="M1874" s="4">
        <v>0</v>
      </c>
      <c r="N1874" s="6">
        <v>1</v>
      </c>
      <c r="O1874" t="s">
        <v>8336</v>
      </c>
      <c r="P1874" t="s">
        <v>8337</v>
      </c>
      <c r="Q1874" s="10">
        <v>42044.724953703699</v>
      </c>
      <c r="R1874" s="10">
        <v>42074.683287037042</v>
      </c>
      <c r="S1874" s="12">
        <f t="shared" si="29"/>
        <v>30</v>
      </c>
    </row>
    <row r="1875" spans="1:19" x14ac:dyDescent="0.3">
      <c r="A1875">
        <v>2423</v>
      </c>
      <c r="B1875" s="14">
        <v>60000</v>
      </c>
      <c r="C1875" s="14">
        <v>8</v>
      </c>
      <c r="D1875" s="5" t="s">
        <v>8221</v>
      </c>
      <c r="E1875" t="s">
        <v>8224</v>
      </c>
      <c r="F1875" t="s">
        <v>8246</v>
      </c>
      <c r="G1875">
        <v>1420044890</v>
      </c>
      <c r="H1875">
        <v>1417452890</v>
      </c>
      <c r="I1875" t="b">
        <v>0</v>
      </c>
      <c r="J1875">
        <v>1</v>
      </c>
      <c r="K1875" t="b">
        <v>0</v>
      </c>
      <c r="L1875" t="s">
        <v>8284</v>
      </c>
      <c r="M1875" s="4">
        <v>0</v>
      </c>
      <c r="N1875" s="6">
        <v>8</v>
      </c>
      <c r="O1875" t="s">
        <v>8336</v>
      </c>
      <c r="P1875" t="s">
        <v>8337</v>
      </c>
      <c r="Q1875" s="10">
        <v>41974.704745370371</v>
      </c>
      <c r="R1875" s="10">
        <v>42004.704745370371</v>
      </c>
      <c r="S1875" s="12">
        <f t="shared" si="29"/>
        <v>30</v>
      </c>
    </row>
    <row r="1876" spans="1:19" x14ac:dyDescent="0.3">
      <c r="A1876">
        <v>2424</v>
      </c>
      <c r="B1876" s="14">
        <v>25000</v>
      </c>
      <c r="C1876" s="14">
        <v>310</v>
      </c>
      <c r="D1876" s="5" t="s">
        <v>8221</v>
      </c>
      <c r="E1876" t="s">
        <v>8224</v>
      </c>
      <c r="F1876" t="s">
        <v>8246</v>
      </c>
      <c r="G1876">
        <v>1414445108</v>
      </c>
      <c r="H1876">
        <v>1411853108</v>
      </c>
      <c r="I1876" t="b">
        <v>0</v>
      </c>
      <c r="J1876">
        <v>9</v>
      </c>
      <c r="K1876" t="b">
        <v>0</v>
      </c>
      <c r="L1876" t="s">
        <v>8284</v>
      </c>
      <c r="M1876" s="4">
        <v>1</v>
      </c>
      <c r="N1876" s="6">
        <v>34.44</v>
      </c>
      <c r="O1876" t="s">
        <v>8336</v>
      </c>
      <c r="P1876" t="s">
        <v>8337</v>
      </c>
      <c r="Q1876" s="10">
        <v>41909.892453703702</v>
      </c>
      <c r="R1876" s="10">
        <v>41939.892453703702</v>
      </c>
      <c r="S1876" s="12">
        <f t="shared" si="29"/>
        <v>30</v>
      </c>
    </row>
    <row r="1877" spans="1:19" x14ac:dyDescent="0.3">
      <c r="A1877">
        <v>2425</v>
      </c>
      <c r="B1877" s="14">
        <v>3500</v>
      </c>
      <c r="C1877" s="14">
        <v>1</v>
      </c>
      <c r="D1877" s="5" t="s">
        <v>8221</v>
      </c>
      <c r="E1877" t="s">
        <v>8224</v>
      </c>
      <c r="F1877" t="s">
        <v>8246</v>
      </c>
      <c r="G1877">
        <v>1464386640</v>
      </c>
      <c r="H1877">
        <v>1463090149</v>
      </c>
      <c r="I1877" t="b">
        <v>0</v>
      </c>
      <c r="J1877">
        <v>1</v>
      </c>
      <c r="K1877" t="b">
        <v>0</v>
      </c>
      <c r="L1877" t="s">
        <v>8284</v>
      </c>
      <c r="M1877" s="4">
        <v>0</v>
      </c>
      <c r="N1877" s="6">
        <v>1</v>
      </c>
      <c r="O1877" t="s">
        <v>8336</v>
      </c>
      <c r="P1877" t="s">
        <v>8337</v>
      </c>
      <c r="Q1877" s="10">
        <v>42502.913761574076</v>
      </c>
      <c r="R1877" s="10">
        <v>42517.919444444444</v>
      </c>
      <c r="S1877" s="12">
        <f t="shared" si="29"/>
        <v>15</v>
      </c>
    </row>
    <row r="1878" spans="1:19" x14ac:dyDescent="0.3">
      <c r="A1878">
        <v>2426</v>
      </c>
      <c r="B1878" s="14">
        <v>20000</v>
      </c>
      <c r="C1878" s="14">
        <v>0</v>
      </c>
      <c r="D1878" s="5" t="s">
        <v>8221</v>
      </c>
      <c r="E1878" t="s">
        <v>8224</v>
      </c>
      <c r="F1878" t="s">
        <v>8246</v>
      </c>
      <c r="G1878">
        <v>1439006692</v>
      </c>
      <c r="H1878">
        <v>1433822692</v>
      </c>
      <c r="I1878" t="b">
        <v>0</v>
      </c>
      <c r="J1878">
        <v>0</v>
      </c>
      <c r="K1878" t="b">
        <v>0</v>
      </c>
      <c r="L1878" t="s">
        <v>8284</v>
      </c>
      <c r="M1878" s="4">
        <v>0</v>
      </c>
      <c r="N1878" s="6">
        <v>0</v>
      </c>
      <c r="O1878" t="s">
        <v>8336</v>
      </c>
      <c r="P1878" t="s">
        <v>8337</v>
      </c>
      <c r="Q1878" s="10">
        <v>42164.170046296291</v>
      </c>
      <c r="R1878" s="10">
        <v>42224.170046296291</v>
      </c>
      <c r="S1878" s="12">
        <f t="shared" si="29"/>
        <v>60</v>
      </c>
    </row>
    <row r="1879" spans="1:19" x14ac:dyDescent="0.3">
      <c r="A1879">
        <v>2427</v>
      </c>
      <c r="B1879" s="14">
        <v>50000</v>
      </c>
      <c r="C1879" s="14">
        <v>1</v>
      </c>
      <c r="D1879" s="5" t="s">
        <v>8221</v>
      </c>
      <c r="E1879" t="s">
        <v>8224</v>
      </c>
      <c r="F1879" t="s">
        <v>8246</v>
      </c>
      <c r="G1879">
        <v>1458715133</v>
      </c>
      <c r="H1879">
        <v>1455262733</v>
      </c>
      <c r="I1879" t="b">
        <v>0</v>
      </c>
      <c r="J1879">
        <v>1</v>
      </c>
      <c r="K1879" t="b">
        <v>0</v>
      </c>
      <c r="L1879" t="s">
        <v>8284</v>
      </c>
      <c r="M1879" s="4">
        <v>0</v>
      </c>
      <c r="N1879" s="6">
        <v>1</v>
      </c>
      <c r="O1879" t="s">
        <v>8336</v>
      </c>
      <c r="P1879" t="s">
        <v>8337</v>
      </c>
      <c r="Q1879" s="10">
        <v>42412.318668981476</v>
      </c>
      <c r="R1879" s="10">
        <v>42452.277002314819</v>
      </c>
      <c r="S1879" s="12">
        <f t="shared" si="29"/>
        <v>40</v>
      </c>
    </row>
    <row r="1880" spans="1:19" x14ac:dyDescent="0.3">
      <c r="A1880">
        <v>2428</v>
      </c>
      <c r="B1880" s="14">
        <v>35000</v>
      </c>
      <c r="C1880" s="14">
        <v>1</v>
      </c>
      <c r="D1880" s="5" t="s">
        <v>8221</v>
      </c>
      <c r="E1880" t="s">
        <v>8224</v>
      </c>
      <c r="F1880" t="s">
        <v>8246</v>
      </c>
      <c r="G1880">
        <v>1426182551</v>
      </c>
      <c r="H1880">
        <v>1423594151</v>
      </c>
      <c r="I1880" t="b">
        <v>0</v>
      </c>
      <c r="J1880">
        <v>1</v>
      </c>
      <c r="K1880" t="b">
        <v>0</v>
      </c>
      <c r="L1880" t="s">
        <v>8284</v>
      </c>
      <c r="M1880" s="4">
        <v>0</v>
      </c>
      <c r="N1880" s="6">
        <v>1</v>
      </c>
      <c r="O1880" t="s">
        <v>8336</v>
      </c>
      <c r="P1880" t="s">
        <v>8337</v>
      </c>
      <c r="Q1880" s="10">
        <v>42045.784155092595</v>
      </c>
      <c r="R1880" s="10">
        <v>42075.742488425924</v>
      </c>
      <c r="S1880" s="12">
        <f t="shared" si="29"/>
        <v>30</v>
      </c>
    </row>
    <row r="1881" spans="1:19" x14ac:dyDescent="0.3">
      <c r="A1881">
        <v>2430</v>
      </c>
      <c r="B1881" s="14">
        <v>3000</v>
      </c>
      <c r="C1881" s="14">
        <v>21</v>
      </c>
      <c r="D1881" s="5" t="s">
        <v>8221</v>
      </c>
      <c r="E1881" t="s">
        <v>8224</v>
      </c>
      <c r="F1881" t="s">
        <v>8246</v>
      </c>
      <c r="G1881">
        <v>1455246504</v>
      </c>
      <c r="H1881">
        <v>1452654504</v>
      </c>
      <c r="I1881" t="b">
        <v>0</v>
      </c>
      <c r="J1881">
        <v>2</v>
      </c>
      <c r="K1881" t="b">
        <v>0</v>
      </c>
      <c r="L1881" t="s">
        <v>8284</v>
      </c>
      <c r="M1881" s="4">
        <v>1</v>
      </c>
      <c r="N1881" s="6">
        <v>10.5</v>
      </c>
      <c r="O1881" t="s">
        <v>8336</v>
      </c>
      <c r="P1881" t="s">
        <v>8337</v>
      </c>
      <c r="Q1881" s="10">
        <v>42382.130833333329</v>
      </c>
      <c r="R1881" s="10">
        <v>42412.130833333329</v>
      </c>
      <c r="S1881" s="12">
        <f t="shared" si="29"/>
        <v>30</v>
      </c>
    </row>
    <row r="1882" spans="1:19" x14ac:dyDescent="0.3">
      <c r="A1882">
        <v>2431</v>
      </c>
      <c r="B1882" s="14">
        <v>100000</v>
      </c>
      <c r="C1882" s="14">
        <v>2</v>
      </c>
      <c r="D1882" s="5" t="s">
        <v>8221</v>
      </c>
      <c r="E1882" t="s">
        <v>8224</v>
      </c>
      <c r="F1882" t="s">
        <v>8246</v>
      </c>
      <c r="G1882">
        <v>1467080613</v>
      </c>
      <c r="H1882">
        <v>1461896613</v>
      </c>
      <c r="I1882" t="b">
        <v>0</v>
      </c>
      <c r="J1882">
        <v>2</v>
      </c>
      <c r="K1882" t="b">
        <v>0</v>
      </c>
      <c r="L1882" t="s">
        <v>8284</v>
      </c>
      <c r="M1882" s="4">
        <v>0</v>
      </c>
      <c r="N1882" s="6">
        <v>1</v>
      </c>
      <c r="O1882" t="s">
        <v>8336</v>
      </c>
      <c r="P1882" t="s">
        <v>8337</v>
      </c>
      <c r="Q1882" s="10">
        <v>42489.099687499998</v>
      </c>
      <c r="R1882" s="10">
        <v>42549.099687499998</v>
      </c>
      <c r="S1882" s="12">
        <f t="shared" si="29"/>
        <v>60</v>
      </c>
    </row>
    <row r="1883" spans="1:19" x14ac:dyDescent="0.3">
      <c r="A1883">
        <v>2432</v>
      </c>
      <c r="B1883" s="14">
        <v>14000</v>
      </c>
      <c r="C1883" s="14">
        <v>2</v>
      </c>
      <c r="D1883" s="5" t="s">
        <v>8221</v>
      </c>
      <c r="E1883" t="s">
        <v>8224</v>
      </c>
      <c r="F1883" t="s">
        <v>8246</v>
      </c>
      <c r="G1883">
        <v>1425791697</v>
      </c>
      <c r="H1883">
        <v>1423199697</v>
      </c>
      <c r="I1883" t="b">
        <v>0</v>
      </c>
      <c r="J1883">
        <v>2</v>
      </c>
      <c r="K1883" t="b">
        <v>0</v>
      </c>
      <c r="L1883" t="s">
        <v>8284</v>
      </c>
      <c r="M1883" s="4">
        <v>0</v>
      </c>
      <c r="N1883" s="6">
        <v>1</v>
      </c>
      <c r="O1883" t="s">
        <v>8336</v>
      </c>
      <c r="P1883" t="s">
        <v>8337</v>
      </c>
      <c r="Q1883" s="10">
        <v>42041.218715277777</v>
      </c>
      <c r="R1883" s="10">
        <v>42071.218715277777</v>
      </c>
      <c r="S1883" s="12">
        <f t="shared" si="29"/>
        <v>30</v>
      </c>
    </row>
    <row r="1884" spans="1:19" x14ac:dyDescent="0.3">
      <c r="A1884">
        <v>2433</v>
      </c>
      <c r="B1884" s="14">
        <v>10000</v>
      </c>
      <c r="C1884" s="14">
        <v>0</v>
      </c>
      <c r="D1884" s="5" t="s">
        <v>8221</v>
      </c>
      <c r="E1884" t="s">
        <v>8224</v>
      </c>
      <c r="F1884" t="s">
        <v>8246</v>
      </c>
      <c r="G1884">
        <v>1456608943</v>
      </c>
      <c r="H1884">
        <v>1454016943</v>
      </c>
      <c r="I1884" t="b">
        <v>0</v>
      </c>
      <c r="J1884">
        <v>0</v>
      </c>
      <c r="K1884" t="b">
        <v>0</v>
      </c>
      <c r="L1884" t="s">
        <v>8284</v>
      </c>
      <c r="M1884" s="4">
        <v>0</v>
      </c>
      <c r="N1884" s="6">
        <v>0</v>
      </c>
      <c r="O1884" t="s">
        <v>8336</v>
      </c>
      <c r="P1884" t="s">
        <v>8337</v>
      </c>
      <c r="Q1884" s="10">
        <v>42397.89980324074</v>
      </c>
      <c r="R1884" s="10">
        <v>42427.89980324074</v>
      </c>
      <c r="S1884" s="12">
        <f t="shared" si="29"/>
        <v>30</v>
      </c>
    </row>
    <row r="1885" spans="1:19" x14ac:dyDescent="0.3">
      <c r="A1885">
        <v>2434</v>
      </c>
      <c r="B1885" s="14">
        <v>20000</v>
      </c>
      <c r="C1885" s="14">
        <v>26</v>
      </c>
      <c r="D1885" s="5" t="s">
        <v>8221</v>
      </c>
      <c r="E1885" t="s">
        <v>8224</v>
      </c>
      <c r="F1885" t="s">
        <v>8246</v>
      </c>
      <c r="G1885">
        <v>1438662474</v>
      </c>
      <c r="H1885">
        <v>1435206474</v>
      </c>
      <c r="I1885" t="b">
        <v>0</v>
      </c>
      <c r="J1885">
        <v>2</v>
      </c>
      <c r="K1885" t="b">
        <v>0</v>
      </c>
      <c r="L1885" t="s">
        <v>8284</v>
      </c>
      <c r="M1885" s="4">
        <v>0</v>
      </c>
      <c r="N1885" s="6">
        <v>13</v>
      </c>
      <c r="O1885" t="s">
        <v>8336</v>
      </c>
      <c r="P1885" t="s">
        <v>8337</v>
      </c>
      <c r="Q1885" s="10">
        <v>42180.18604166666</v>
      </c>
      <c r="R1885" s="10">
        <v>42220.18604166666</v>
      </c>
      <c r="S1885" s="12">
        <f t="shared" si="29"/>
        <v>40</v>
      </c>
    </row>
    <row r="1886" spans="1:19" x14ac:dyDescent="0.3">
      <c r="A1886">
        <v>2437</v>
      </c>
      <c r="B1886" s="14">
        <v>8000</v>
      </c>
      <c r="C1886" s="14">
        <v>0</v>
      </c>
      <c r="D1886" s="5" t="s">
        <v>8221</v>
      </c>
      <c r="E1886" t="s">
        <v>8224</v>
      </c>
      <c r="F1886" t="s">
        <v>8246</v>
      </c>
      <c r="G1886">
        <v>1426615200</v>
      </c>
      <c r="H1886">
        <v>1422400188</v>
      </c>
      <c r="I1886" t="b">
        <v>0</v>
      </c>
      <c r="J1886">
        <v>0</v>
      </c>
      <c r="K1886" t="b">
        <v>0</v>
      </c>
      <c r="L1886" t="s">
        <v>8284</v>
      </c>
      <c r="M1886" s="4">
        <v>0</v>
      </c>
      <c r="N1886" s="6">
        <v>0</v>
      </c>
      <c r="O1886" t="s">
        <v>8336</v>
      </c>
      <c r="P1886" t="s">
        <v>8337</v>
      </c>
      <c r="Q1886" s="10">
        <v>42031.965138888889</v>
      </c>
      <c r="R1886" s="10">
        <v>42080.75</v>
      </c>
      <c r="S1886" s="12">
        <f t="shared" si="29"/>
        <v>49</v>
      </c>
    </row>
    <row r="1887" spans="1:19" x14ac:dyDescent="0.3">
      <c r="A1887">
        <v>2438</v>
      </c>
      <c r="B1887" s="14">
        <v>15000</v>
      </c>
      <c r="C1887" s="14">
        <v>50</v>
      </c>
      <c r="D1887" s="5" t="s">
        <v>8221</v>
      </c>
      <c r="E1887" t="s">
        <v>8224</v>
      </c>
      <c r="F1887" t="s">
        <v>8246</v>
      </c>
      <c r="G1887">
        <v>1449529062</v>
      </c>
      <c r="H1887">
        <v>1444341462</v>
      </c>
      <c r="I1887" t="b">
        <v>0</v>
      </c>
      <c r="J1887">
        <v>1</v>
      </c>
      <c r="K1887" t="b">
        <v>0</v>
      </c>
      <c r="L1887" t="s">
        <v>8284</v>
      </c>
      <c r="M1887" s="4">
        <v>0</v>
      </c>
      <c r="N1887" s="6">
        <v>50</v>
      </c>
      <c r="O1887" t="s">
        <v>8336</v>
      </c>
      <c r="P1887" t="s">
        <v>8337</v>
      </c>
      <c r="Q1887" s="10">
        <v>42285.91506944444</v>
      </c>
      <c r="R1887" s="10">
        <v>42345.956736111111</v>
      </c>
      <c r="S1887" s="12">
        <f t="shared" si="29"/>
        <v>60</v>
      </c>
    </row>
    <row r="1888" spans="1:19" x14ac:dyDescent="0.3">
      <c r="A1888">
        <v>2439</v>
      </c>
      <c r="B1888" s="14">
        <v>10000</v>
      </c>
      <c r="C1888" s="14">
        <v>0</v>
      </c>
      <c r="D1888" s="5" t="s">
        <v>8221</v>
      </c>
      <c r="E1888" t="s">
        <v>8224</v>
      </c>
      <c r="F1888" t="s">
        <v>8246</v>
      </c>
      <c r="G1888">
        <v>1445197129</v>
      </c>
      <c r="H1888">
        <v>1442605129</v>
      </c>
      <c r="I1888" t="b">
        <v>0</v>
      </c>
      <c r="J1888">
        <v>0</v>
      </c>
      <c r="K1888" t="b">
        <v>0</v>
      </c>
      <c r="L1888" t="s">
        <v>8284</v>
      </c>
      <c r="M1888" s="4">
        <v>0</v>
      </c>
      <c r="N1888" s="6">
        <v>0</v>
      </c>
      <c r="O1888" t="s">
        <v>8336</v>
      </c>
      <c r="P1888" t="s">
        <v>8337</v>
      </c>
      <c r="Q1888" s="10">
        <v>42265.818622685183</v>
      </c>
      <c r="R1888" s="10">
        <v>42295.818622685183</v>
      </c>
      <c r="S1888" s="12">
        <f t="shared" si="29"/>
        <v>30</v>
      </c>
    </row>
    <row r="1889" spans="1:19" x14ac:dyDescent="0.3">
      <c r="A1889">
        <v>2441</v>
      </c>
      <c r="B1889" s="14">
        <v>7500</v>
      </c>
      <c r="C1889" s="14">
        <v>8091</v>
      </c>
      <c r="D1889" s="5" t="s">
        <v>8219</v>
      </c>
      <c r="E1889" t="s">
        <v>8224</v>
      </c>
      <c r="F1889" t="s">
        <v>8246</v>
      </c>
      <c r="G1889">
        <v>1437627540</v>
      </c>
      <c r="H1889">
        <v>1435806054</v>
      </c>
      <c r="I1889" t="b">
        <v>0</v>
      </c>
      <c r="J1889">
        <v>109</v>
      </c>
      <c r="K1889" t="b">
        <v>1</v>
      </c>
      <c r="L1889" t="s">
        <v>8298</v>
      </c>
      <c r="M1889" s="4">
        <v>108</v>
      </c>
      <c r="N1889" s="6">
        <v>74.23</v>
      </c>
      <c r="O1889" t="s">
        <v>8336</v>
      </c>
      <c r="P1889" t="s">
        <v>8352</v>
      </c>
      <c r="Q1889" s="10">
        <v>42187.125625000001</v>
      </c>
      <c r="R1889" s="10">
        <v>42208.207638888889</v>
      </c>
      <c r="S1889" s="12">
        <f t="shared" si="29"/>
        <v>21</v>
      </c>
    </row>
    <row r="1890" spans="1:19" x14ac:dyDescent="0.3">
      <c r="A1890">
        <v>2442</v>
      </c>
      <c r="B1890" s="14">
        <v>24000</v>
      </c>
      <c r="C1890" s="14">
        <v>30226</v>
      </c>
      <c r="D1890" s="5" t="s">
        <v>8219</v>
      </c>
      <c r="E1890" t="s">
        <v>8224</v>
      </c>
      <c r="F1890" t="s">
        <v>8246</v>
      </c>
      <c r="G1890">
        <v>1426777228</v>
      </c>
      <c r="H1890">
        <v>1424188828</v>
      </c>
      <c r="I1890" t="b">
        <v>0</v>
      </c>
      <c r="J1890">
        <v>372</v>
      </c>
      <c r="K1890" t="b">
        <v>1</v>
      </c>
      <c r="L1890" t="s">
        <v>8298</v>
      </c>
      <c r="M1890" s="4">
        <v>126</v>
      </c>
      <c r="N1890" s="6">
        <v>81.25</v>
      </c>
      <c r="O1890" t="s">
        <v>8336</v>
      </c>
      <c r="P1890" t="s">
        <v>8352</v>
      </c>
      <c r="Q1890" s="10">
        <v>42052.666990740734</v>
      </c>
      <c r="R1890" s="10">
        <v>42082.625324074077</v>
      </c>
      <c r="S1890" s="12">
        <f t="shared" si="29"/>
        <v>30</v>
      </c>
    </row>
    <row r="1891" spans="1:19" x14ac:dyDescent="0.3">
      <c r="A1891">
        <v>2443</v>
      </c>
      <c r="B1891" s="14">
        <v>20000</v>
      </c>
      <c r="C1891" s="14">
        <v>40502.99</v>
      </c>
      <c r="D1891" s="5" t="s">
        <v>8219</v>
      </c>
      <c r="E1891" t="s">
        <v>8224</v>
      </c>
      <c r="F1891" t="s">
        <v>8246</v>
      </c>
      <c r="G1891">
        <v>1408114822</v>
      </c>
      <c r="H1891">
        <v>1405522822</v>
      </c>
      <c r="I1891" t="b">
        <v>0</v>
      </c>
      <c r="J1891">
        <v>311</v>
      </c>
      <c r="K1891" t="b">
        <v>1</v>
      </c>
      <c r="L1891" t="s">
        <v>8298</v>
      </c>
      <c r="M1891" s="4">
        <v>203</v>
      </c>
      <c r="N1891" s="6">
        <v>130.22999999999999</v>
      </c>
      <c r="O1891" t="s">
        <v>8336</v>
      </c>
      <c r="P1891" t="s">
        <v>8352</v>
      </c>
      <c r="Q1891" s="10">
        <v>41836.625254629631</v>
      </c>
      <c r="R1891" s="10">
        <v>41866.625254629631</v>
      </c>
      <c r="S1891" s="12">
        <f t="shared" si="29"/>
        <v>30</v>
      </c>
    </row>
    <row r="1892" spans="1:19" x14ac:dyDescent="0.3">
      <c r="A1892">
        <v>2444</v>
      </c>
      <c r="B1892" s="14">
        <v>3000</v>
      </c>
      <c r="C1892" s="14">
        <v>3258</v>
      </c>
      <c r="D1892" s="5" t="s">
        <v>8219</v>
      </c>
      <c r="E1892" t="s">
        <v>8224</v>
      </c>
      <c r="F1892" t="s">
        <v>8246</v>
      </c>
      <c r="G1892">
        <v>1464199591</v>
      </c>
      <c r="H1892">
        <v>1461607591</v>
      </c>
      <c r="I1892" t="b">
        <v>0</v>
      </c>
      <c r="J1892">
        <v>61</v>
      </c>
      <c r="K1892" t="b">
        <v>1</v>
      </c>
      <c r="L1892" t="s">
        <v>8298</v>
      </c>
      <c r="M1892" s="4">
        <v>109</v>
      </c>
      <c r="N1892" s="6">
        <v>53.41</v>
      </c>
      <c r="O1892" t="s">
        <v>8336</v>
      </c>
      <c r="P1892" t="s">
        <v>8352</v>
      </c>
      <c r="Q1892" s="10">
        <v>42485.754525462966</v>
      </c>
      <c r="R1892" s="10">
        <v>42515.754525462966</v>
      </c>
      <c r="S1892" s="12">
        <f t="shared" si="29"/>
        <v>30</v>
      </c>
    </row>
    <row r="1893" spans="1:19" x14ac:dyDescent="0.3">
      <c r="A1893">
        <v>2445</v>
      </c>
      <c r="B1893" s="14">
        <v>5000</v>
      </c>
      <c r="C1893" s="14">
        <v>8640</v>
      </c>
      <c r="D1893" s="5" t="s">
        <v>8219</v>
      </c>
      <c r="E1893" t="s">
        <v>8224</v>
      </c>
      <c r="F1893" t="s">
        <v>8246</v>
      </c>
      <c r="G1893">
        <v>1443242021</v>
      </c>
      <c r="H1893">
        <v>1440650021</v>
      </c>
      <c r="I1893" t="b">
        <v>0</v>
      </c>
      <c r="J1893">
        <v>115</v>
      </c>
      <c r="K1893" t="b">
        <v>1</v>
      </c>
      <c r="L1893" t="s">
        <v>8298</v>
      </c>
      <c r="M1893" s="4">
        <v>173</v>
      </c>
      <c r="N1893" s="6">
        <v>75.13</v>
      </c>
      <c r="O1893" t="s">
        <v>8336</v>
      </c>
      <c r="P1893" t="s">
        <v>8352</v>
      </c>
      <c r="Q1893" s="10">
        <v>42243.190057870372</v>
      </c>
      <c r="R1893" s="10">
        <v>42273.190057870372</v>
      </c>
      <c r="S1893" s="12">
        <f t="shared" si="29"/>
        <v>30</v>
      </c>
    </row>
    <row r="1894" spans="1:19" x14ac:dyDescent="0.3">
      <c r="A1894">
        <v>2446</v>
      </c>
      <c r="B1894" s="14">
        <v>5000</v>
      </c>
      <c r="C1894" s="14">
        <v>8399</v>
      </c>
      <c r="D1894" s="5" t="s">
        <v>8219</v>
      </c>
      <c r="E1894" t="s">
        <v>8224</v>
      </c>
      <c r="F1894" t="s">
        <v>8246</v>
      </c>
      <c r="G1894">
        <v>1480174071</v>
      </c>
      <c r="H1894">
        <v>1477578471</v>
      </c>
      <c r="I1894" t="b">
        <v>0</v>
      </c>
      <c r="J1894">
        <v>111</v>
      </c>
      <c r="K1894" t="b">
        <v>1</v>
      </c>
      <c r="L1894" t="s">
        <v>8298</v>
      </c>
      <c r="M1894" s="4">
        <v>168</v>
      </c>
      <c r="N1894" s="6">
        <v>75.67</v>
      </c>
      <c r="O1894" t="s">
        <v>8336</v>
      </c>
      <c r="P1894" t="s">
        <v>8352</v>
      </c>
      <c r="Q1894" s="10">
        <v>42670.602673611109</v>
      </c>
      <c r="R1894" s="10">
        <v>42700.64434027778</v>
      </c>
      <c r="S1894" s="12">
        <f t="shared" si="29"/>
        <v>30</v>
      </c>
    </row>
    <row r="1895" spans="1:19" x14ac:dyDescent="0.3">
      <c r="A1895">
        <v>2447</v>
      </c>
      <c r="B1895" s="14">
        <v>2500</v>
      </c>
      <c r="C1895" s="14">
        <v>10680</v>
      </c>
      <c r="D1895" s="5" t="s">
        <v>8219</v>
      </c>
      <c r="E1895" t="s">
        <v>8224</v>
      </c>
      <c r="F1895" t="s">
        <v>8246</v>
      </c>
      <c r="G1895">
        <v>1478923200</v>
      </c>
      <c r="H1895">
        <v>1476184593</v>
      </c>
      <c r="I1895" t="b">
        <v>0</v>
      </c>
      <c r="J1895">
        <v>337</v>
      </c>
      <c r="K1895" t="b">
        <v>1</v>
      </c>
      <c r="L1895" t="s">
        <v>8298</v>
      </c>
      <c r="M1895" s="4">
        <v>427</v>
      </c>
      <c r="N1895" s="6">
        <v>31.69</v>
      </c>
      <c r="O1895" t="s">
        <v>8336</v>
      </c>
      <c r="P1895" t="s">
        <v>8352</v>
      </c>
      <c r="Q1895" s="10">
        <v>42654.469826388886</v>
      </c>
      <c r="R1895" s="10">
        <v>42686.166666666672</v>
      </c>
      <c r="S1895" s="12">
        <f t="shared" si="29"/>
        <v>32</v>
      </c>
    </row>
    <row r="1896" spans="1:19" x14ac:dyDescent="0.3">
      <c r="A1896">
        <v>2448</v>
      </c>
      <c r="B1896" s="14">
        <v>400</v>
      </c>
      <c r="C1896" s="14">
        <v>430</v>
      </c>
      <c r="D1896" s="5" t="s">
        <v>8219</v>
      </c>
      <c r="E1896" t="s">
        <v>8224</v>
      </c>
      <c r="F1896" t="s">
        <v>8246</v>
      </c>
      <c r="G1896">
        <v>1472621760</v>
      </c>
      <c r="H1896">
        <v>1472110513</v>
      </c>
      <c r="I1896" t="b">
        <v>0</v>
      </c>
      <c r="J1896">
        <v>9</v>
      </c>
      <c r="K1896" t="b">
        <v>1</v>
      </c>
      <c r="L1896" t="s">
        <v>8298</v>
      </c>
      <c r="M1896" s="4">
        <v>108</v>
      </c>
      <c r="N1896" s="6">
        <v>47.78</v>
      </c>
      <c r="O1896" t="s">
        <v>8336</v>
      </c>
      <c r="P1896" t="s">
        <v>8352</v>
      </c>
      <c r="Q1896" s="10">
        <v>42607.316122685181</v>
      </c>
      <c r="R1896" s="10">
        <v>42613.233333333337</v>
      </c>
      <c r="S1896" s="12">
        <f t="shared" si="29"/>
        <v>6</v>
      </c>
    </row>
    <row r="1897" spans="1:19" x14ac:dyDescent="0.3">
      <c r="A1897">
        <v>2449</v>
      </c>
      <c r="B1897" s="14">
        <v>10000</v>
      </c>
      <c r="C1897" s="14">
        <v>10800</v>
      </c>
      <c r="D1897" s="5" t="s">
        <v>8219</v>
      </c>
      <c r="E1897" t="s">
        <v>8224</v>
      </c>
      <c r="F1897" t="s">
        <v>8246</v>
      </c>
      <c r="G1897">
        <v>1417321515</v>
      </c>
      <c r="H1897">
        <v>1414725915</v>
      </c>
      <c r="I1897" t="b">
        <v>0</v>
      </c>
      <c r="J1897">
        <v>120</v>
      </c>
      <c r="K1897" t="b">
        <v>1</v>
      </c>
      <c r="L1897" t="s">
        <v>8298</v>
      </c>
      <c r="M1897" s="4">
        <v>108</v>
      </c>
      <c r="N1897" s="6">
        <v>90</v>
      </c>
      <c r="O1897" t="s">
        <v>8336</v>
      </c>
      <c r="P1897" t="s">
        <v>8352</v>
      </c>
      <c r="Q1897" s="10">
        <v>41943.142534722225</v>
      </c>
      <c r="R1897" s="10">
        <v>41973.184201388889</v>
      </c>
      <c r="S1897" s="12">
        <f t="shared" si="29"/>
        <v>30</v>
      </c>
    </row>
    <row r="1898" spans="1:19" x14ac:dyDescent="0.3">
      <c r="A1898">
        <v>2450</v>
      </c>
      <c r="B1898" s="14">
        <v>15000</v>
      </c>
      <c r="C1898" s="14">
        <v>15230.03</v>
      </c>
      <c r="D1898" s="5" t="s">
        <v>8219</v>
      </c>
      <c r="E1898" t="s">
        <v>8224</v>
      </c>
      <c r="F1898" t="s">
        <v>8246</v>
      </c>
      <c r="G1898">
        <v>1414465860</v>
      </c>
      <c r="H1898">
        <v>1411177456</v>
      </c>
      <c r="I1898" t="b">
        <v>0</v>
      </c>
      <c r="J1898">
        <v>102</v>
      </c>
      <c r="K1898" t="b">
        <v>1</v>
      </c>
      <c r="L1898" t="s">
        <v>8298</v>
      </c>
      <c r="M1898" s="4">
        <v>102</v>
      </c>
      <c r="N1898" s="6">
        <v>149.31</v>
      </c>
      <c r="O1898" t="s">
        <v>8336</v>
      </c>
      <c r="P1898" t="s">
        <v>8352</v>
      </c>
      <c r="Q1898" s="10">
        <v>41902.07240740741</v>
      </c>
      <c r="R1898" s="10">
        <v>41940.132638888892</v>
      </c>
      <c r="S1898" s="12">
        <f t="shared" si="29"/>
        <v>38</v>
      </c>
    </row>
    <row r="1899" spans="1:19" x14ac:dyDescent="0.3">
      <c r="A1899">
        <v>2451</v>
      </c>
      <c r="B1899" s="14">
        <v>10000</v>
      </c>
      <c r="C1899" s="14">
        <v>11545</v>
      </c>
      <c r="D1899" s="5" t="s">
        <v>8219</v>
      </c>
      <c r="E1899" t="s">
        <v>8224</v>
      </c>
      <c r="F1899" t="s">
        <v>8246</v>
      </c>
      <c r="G1899">
        <v>1488750490</v>
      </c>
      <c r="H1899">
        <v>1487022490</v>
      </c>
      <c r="I1899" t="b">
        <v>0</v>
      </c>
      <c r="J1899">
        <v>186</v>
      </c>
      <c r="K1899" t="b">
        <v>1</v>
      </c>
      <c r="L1899" t="s">
        <v>8298</v>
      </c>
      <c r="M1899" s="4">
        <v>115</v>
      </c>
      <c r="N1899" s="6">
        <v>62.07</v>
      </c>
      <c r="O1899" t="s">
        <v>8336</v>
      </c>
      <c r="P1899" t="s">
        <v>8352</v>
      </c>
      <c r="Q1899" s="10">
        <v>42779.908449074079</v>
      </c>
      <c r="R1899" s="10">
        <v>42799.908449074079</v>
      </c>
      <c r="S1899" s="12">
        <f t="shared" si="29"/>
        <v>20</v>
      </c>
    </row>
    <row r="1900" spans="1:19" x14ac:dyDescent="0.3">
      <c r="A1900">
        <v>2452</v>
      </c>
      <c r="B1900" s="14">
        <v>600</v>
      </c>
      <c r="C1900" s="14">
        <v>801</v>
      </c>
      <c r="D1900" s="5" t="s">
        <v>8219</v>
      </c>
      <c r="E1900" t="s">
        <v>8224</v>
      </c>
      <c r="F1900" t="s">
        <v>8246</v>
      </c>
      <c r="G1900">
        <v>1451430000</v>
      </c>
      <c r="H1900">
        <v>1448914500</v>
      </c>
      <c r="I1900" t="b">
        <v>0</v>
      </c>
      <c r="J1900">
        <v>15</v>
      </c>
      <c r="K1900" t="b">
        <v>1</v>
      </c>
      <c r="L1900" t="s">
        <v>8298</v>
      </c>
      <c r="M1900" s="4">
        <v>134</v>
      </c>
      <c r="N1900" s="6">
        <v>53.4</v>
      </c>
      <c r="O1900" t="s">
        <v>8336</v>
      </c>
      <c r="P1900" t="s">
        <v>8352</v>
      </c>
      <c r="Q1900" s="10">
        <v>42338.84375</v>
      </c>
      <c r="R1900" s="10">
        <v>42367.958333333328</v>
      </c>
      <c r="S1900" s="12">
        <f t="shared" si="29"/>
        <v>29</v>
      </c>
    </row>
    <row r="1901" spans="1:19" x14ac:dyDescent="0.3">
      <c r="A1901">
        <v>2453</v>
      </c>
      <c r="B1901" s="14">
        <v>3000</v>
      </c>
      <c r="C1901" s="14">
        <v>4641</v>
      </c>
      <c r="D1901" s="5" t="s">
        <v>8219</v>
      </c>
      <c r="E1901" t="s">
        <v>8224</v>
      </c>
      <c r="F1901" t="s">
        <v>8246</v>
      </c>
      <c r="G1901">
        <v>1486053409</v>
      </c>
      <c r="H1901">
        <v>1483461409</v>
      </c>
      <c r="I1901" t="b">
        <v>0</v>
      </c>
      <c r="J1901">
        <v>67</v>
      </c>
      <c r="K1901" t="b">
        <v>1</v>
      </c>
      <c r="L1901" t="s">
        <v>8298</v>
      </c>
      <c r="M1901" s="4">
        <v>155</v>
      </c>
      <c r="N1901" s="6">
        <v>69.27</v>
      </c>
      <c r="O1901" t="s">
        <v>8336</v>
      </c>
      <c r="P1901" t="s">
        <v>8352</v>
      </c>
      <c r="Q1901" s="10">
        <v>42738.692233796297</v>
      </c>
      <c r="R1901" s="10">
        <v>42768.692233796297</v>
      </c>
      <c r="S1901" s="12">
        <f t="shared" si="29"/>
        <v>30</v>
      </c>
    </row>
    <row r="1902" spans="1:19" x14ac:dyDescent="0.3">
      <c r="A1902">
        <v>2454</v>
      </c>
      <c r="B1902" s="14">
        <v>35000</v>
      </c>
      <c r="C1902" s="14">
        <v>35296</v>
      </c>
      <c r="D1902" s="5" t="s">
        <v>8219</v>
      </c>
      <c r="E1902" t="s">
        <v>8224</v>
      </c>
      <c r="F1902" t="s">
        <v>8246</v>
      </c>
      <c r="G1902">
        <v>1489207808</v>
      </c>
      <c r="H1902">
        <v>1486183808</v>
      </c>
      <c r="I1902" t="b">
        <v>0</v>
      </c>
      <c r="J1902">
        <v>130</v>
      </c>
      <c r="K1902" t="b">
        <v>1</v>
      </c>
      <c r="L1902" t="s">
        <v>8298</v>
      </c>
      <c r="M1902" s="4">
        <v>101</v>
      </c>
      <c r="N1902" s="6">
        <v>271.51</v>
      </c>
      <c r="O1902" t="s">
        <v>8336</v>
      </c>
      <c r="P1902" t="s">
        <v>8352</v>
      </c>
      <c r="Q1902" s="10">
        <v>42770.201481481476</v>
      </c>
      <c r="R1902" s="10">
        <v>42805.201481481476</v>
      </c>
      <c r="S1902" s="12">
        <f t="shared" si="29"/>
        <v>35</v>
      </c>
    </row>
    <row r="1903" spans="1:19" x14ac:dyDescent="0.3">
      <c r="A1903">
        <v>2455</v>
      </c>
      <c r="B1903" s="14">
        <v>300</v>
      </c>
      <c r="C1903" s="14">
        <v>546</v>
      </c>
      <c r="D1903" s="5" t="s">
        <v>8219</v>
      </c>
      <c r="E1903" t="s">
        <v>8224</v>
      </c>
      <c r="F1903" t="s">
        <v>8246</v>
      </c>
      <c r="G1903">
        <v>1461177950</v>
      </c>
      <c r="H1903">
        <v>1458758750</v>
      </c>
      <c r="I1903" t="b">
        <v>0</v>
      </c>
      <c r="J1903">
        <v>16</v>
      </c>
      <c r="K1903" t="b">
        <v>1</v>
      </c>
      <c r="L1903" t="s">
        <v>8298</v>
      </c>
      <c r="M1903" s="4">
        <v>182</v>
      </c>
      <c r="N1903" s="6">
        <v>34.130000000000003</v>
      </c>
      <c r="O1903" t="s">
        <v>8336</v>
      </c>
      <c r="P1903" t="s">
        <v>8352</v>
      </c>
      <c r="Q1903" s="10">
        <v>42452.781828703708</v>
      </c>
      <c r="R1903" s="10">
        <v>42480.781828703708</v>
      </c>
      <c r="S1903" s="12">
        <f t="shared" si="29"/>
        <v>28</v>
      </c>
    </row>
    <row r="1904" spans="1:19" x14ac:dyDescent="0.3">
      <c r="A1904">
        <v>2456</v>
      </c>
      <c r="B1904" s="14">
        <v>1500</v>
      </c>
      <c r="C1904" s="14">
        <v>2713</v>
      </c>
      <c r="D1904" s="5" t="s">
        <v>8219</v>
      </c>
      <c r="E1904" t="s">
        <v>8224</v>
      </c>
      <c r="F1904" t="s">
        <v>8246</v>
      </c>
      <c r="G1904">
        <v>1488063839</v>
      </c>
      <c r="H1904">
        <v>1485471839</v>
      </c>
      <c r="I1904" t="b">
        <v>0</v>
      </c>
      <c r="J1904">
        <v>67</v>
      </c>
      <c r="K1904" t="b">
        <v>1</v>
      </c>
      <c r="L1904" t="s">
        <v>8298</v>
      </c>
      <c r="M1904" s="4">
        <v>181</v>
      </c>
      <c r="N1904" s="6">
        <v>40.49</v>
      </c>
      <c r="O1904" t="s">
        <v>8336</v>
      </c>
      <c r="P1904" t="s">
        <v>8352</v>
      </c>
      <c r="Q1904" s="10">
        <v>42761.961099537039</v>
      </c>
      <c r="R1904" s="10">
        <v>42791.961099537039</v>
      </c>
      <c r="S1904" s="12">
        <f t="shared" si="29"/>
        <v>30</v>
      </c>
    </row>
    <row r="1905" spans="1:19" x14ac:dyDescent="0.3">
      <c r="A1905">
        <v>2457</v>
      </c>
      <c r="B1905" s="14">
        <v>23000</v>
      </c>
      <c r="C1905" s="14">
        <v>23530</v>
      </c>
      <c r="D1905" s="5" t="s">
        <v>8219</v>
      </c>
      <c r="E1905" t="s">
        <v>8224</v>
      </c>
      <c r="F1905" t="s">
        <v>8246</v>
      </c>
      <c r="G1905">
        <v>1458826056</v>
      </c>
      <c r="H1905">
        <v>1456237656</v>
      </c>
      <c r="I1905" t="b">
        <v>0</v>
      </c>
      <c r="J1905">
        <v>124</v>
      </c>
      <c r="K1905" t="b">
        <v>1</v>
      </c>
      <c r="L1905" t="s">
        <v>8298</v>
      </c>
      <c r="M1905" s="4">
        <v>102</v>
      </c>
      <c r="N1905" s="6">
        <v>189.76</v>
      </c>
      <c r="O1905" t="s">
        <v>8336</v>
      </c>
      <c r="P1905" t="s">
        <v>8352</v>
      </c>
      <c r="Q1905" s="10">
        <v>42423.602500000001</v>
      </c>
      <c r="R1905" s="10">
        <v>42453.560833333337</v>
      </c>
      <c r="S1905" s="12">
        <f t="shared" si="29"/>
        <v>30</v>
      </c>
    </row>
    <row r="1906" spans="1:19" x14ac:dyDescent="0.3">
      <c r="A1906">
        <v>2458</v>
      </c>
      <c r="B1906" s="14">
        <v>5000</v>
      </c>
      <c r="C1906" s="14">
        <v>5509</v>
      </c>
      <c r="D1906" s="5" t="s">
        <v>8219</v>
      </c>
      <c r="E1906" t="s">
        <v>8224</v>
      </c>
      <c r="F1906" t="s">
        <v>8246</v>
      </c>
      <c r="G1906">
        <v>1465498800</v>
      </c>
      <c r="H1906">
        <v>1462481718</v>
      </c>
      <c r="I1906" t="b">
        <v>0</v>
      </c>
      <c r="J1906">
        <v>80</v>
      </c>
      <c r="K1906" t="b">
        <v>1</v>
      </c>
      <c r="L1906" t="s">
        <v>8298</v>
      </c>
      <c r="M1906" s="4">
        <v>110</v>
      </c>
      <c r="N1906" s="6">
        <v>68.86</v>
      </c>
      <c r="O1906" t="s">
        <v>8336</v>
      </c>
      <c r="P1906" t="s">
        <v>8352</v>
      </c>
      <c r="Q1906" s="10">
        <v>42495.871736111112</v>
      </c>
      <c r="R1906" s="10">
        <v>42530.791666666672</v>
      </c>
      <c r="S1906" s="12">
        <f t="shared" si="29"/>
        <v>35</v>
      </c>
    </row>
    <row r="1907" spans="1:19" x14ac:dyDescent="0.3">
      <c r="A1907">
        <v>2459</v>
      </c>
      <c r="B1907" s="14">
        <v>30000</v>
      </c>
      <c r="C1907" s="14">
        <v>30675</v>
      </c>
      <c r="D1907" s="5" t="s">
        <v>8219</v>
      </c>
      <c r="E1907" t="s">
        <v>8224</v>
      </c>
      <c r="F1907" t="s">
        <v>8246</v>
      </c>
      <c r="G1907">
        <v>1458742685</v>
      </c>
      <c r="H1907">
        <v>1454858285</v>
      </c>
      <c r="I1907" t="b">
        <v>0</v>
      </c>
      <c r="J1907">
        <v>282</v>
      </c>
      <c r="K1907" t="b">
        <v>1</v>
      </c>
      <c r="L1907" t="s">
        <v>8298</v>
      </c>
      <c r="M1907" s="4">
        <v>102</v>
      </c>
      <c r="N1907" s="6">
        <v>108.78</v>
      </c>
      <c r="O1907" t="s">
        <v>8336</v>
      </c>
      <c r="P1907" t="s">
        <v>8352</v>
      </c>
      <c r="Q1907" s="10">
        <v>42407.637557870374</v>
      </c>
      <c r="R1907" s="10">
        <v>42452.595891203702</v>
      </c>
      <c r="S1907" s="12">
        <f t="shared" si="29"/>
        <v>45</v>
      </c>
    </row>
    <row r="1908" spans="1:19" x14ac:dyDescent="0.3">
      <c r="A1908">
        <v>2460</v>
      </c>
      <c r="B1908" s="14">
        <v>8500</v>
      </c>
      <c r="C1908" s="14">
        <v>8567</v>
      </c>
      <c r="D1908" s="5" t="s">
        <v>8219</v>
      </c>
      <c r="E1908" t="s">
        <v>8224</v>
      </c>
      <c r="F1908" t="s">
        <v>8246</v>
      </c>
      <c r="G1908">
        <v>1483417020</v>
      </c>
      <c r="H1908">
        <v>1480480167</v>
      </c>
      <c r="I1908" t="b">
        <v>0</v>
      </c>
      <c r="J1908">
        <v>68</v>
      </c>
      <c r="K1908" t="b">
        <v>1</v>
      </c>
      <c r="L1908" t="s">
        <v>8298</v>
      </c>
      <c r="M1908" s="4">
        <v>101</v>
      </c>
      <c r="N1908" s="6">
        <v>125.99</v>
      </c>
      <c r="O1908" t="s">
        <v>8336</v>
      </c>
      <c r="P1908" t="s">
        <v>8352</v>
      </c>
      <c r="Q1908" s="10">
        <v>42704.187118055561</v>
      </c>
      <c r="R1908" s="10">
        <v>42738.178472222222</v>
      </c>
      <c r="S1908" s="12">
        <f t="shared" si="29"/>
        <v>34</v>
      </c>
    </row>
    <row r="1909" spans="1:19" x14ac:dyDescent="0.3">
      <c r="A1909">
        <v>2461</v>
      </c>
      <c r="B1909" s="14">
        <v>7500</v>
      </c>
      <c r="C1909" s="14">
        <v>7785</v>
      </c>
      <c r="D1909" s="5" t="s">
        <v>8219</v>
      </c>
      <c r="E1909" t="s">
        <v>8224</v>
      </c>
      <c r="F1909" t="s">
        <v>8246</v>
      </c>
      <c r="G1909">
        <v>1317438000</v>
      </c>
      <c r="H1909">
        <v>1314577097</v>
      </c>
      <c r="I1909" t="b">
        <v>0</v>
      </c>
      <c r="J1909">
        <v>86</v>
      </c>
      <c r="K1909" t="b">
        <v>1</v>
      </c>
      <c r="L1909" t="s">
        <v>8279</v>
      </c>
      <c r="M1909" s="4">
        <v>104</v>
      </c>
      <c r="N1909" s="6">
        <v>90.52</v>
      </c>
      <c r="O1909" t="s">
        <v>8325</v>
      </c>
      <c r="P1909" t="s">
        <v>8329</v>
      </c>
      <c r="Q1909" s="10">
        <v>40784.012696759259</v>
      </c>
      <c r="R1909" s="10">
        <v>40817.125</v>
      </c>
      <c r="S1909" s="12">
        <f t="shared" si="29"/>
        <v>33</v>
      </c>
    </row>
    <row r="1910" spans="1:19" x14ac:dyDescent="0.3">
      <c r="A1910">
        <v>2462</v>
      </c>
      <c r="B1910" s="14">
        <v>3000</v>
      </c>
      <c r="C1910" s="14">
        <v>3321.25</v>
      </c>
      <c r="D1910" s="5" t="s">
        <v>8219</v>
      </c>
      <c r="E1910" t="s">
        <v>8224</v>
      </c>
      <c r="F1910" t="s">
        <v>8246</v>
      </c>
      <c r="G1910">
        <v>1342672096</v>
      </c>
      <c r="H1910">
        <v>1340944096</v>
      </c>
      <c r="I1910" t="b">
        <v>0</v>
      </c>
      <c r="J1910">
        <v>115</v>
      </c>
      <c r="K1910" t="b">
        <v>1</v>
      </c>
      <c r="L1910" t="s">
        <v>8279</v>
      </c>
      <c r="M1910" s="4">
        <v>111</v>
      </c>
      <c r="N1910" s="6">
        <v>28.88</v>
      </c>
      <c r="O1910" t="s">
        <v>8325</v>
      </c>
      <c r="P1910" t="s">
        <v>8329</v>
      </c>
      <c r="Q1910" s="10">
        <v>41089.186296296299</v>
      </c>
      <c r="R1910" s="10">
        <v>41109.186296296299</v>
      </c>
      <c r="S1910" s="12">
        <f t="shared" si="29"/>
        <v>20</v>
      </c>
    </row>
    <row r="1911" spans="1:19" x14ac:dyDescent="0.3">
      <c r="A1911">
        <v>2463</v>
      </c>
      <c r="B1911" s="14">
        <v>2000</v>
      </c>
      <c r="C1911" s="14">
        <v>2325</v>
      </c>
      <c r="D1911" s="5" t="s">
        <v>8219</v>
      </c>
      <c r="E1911" t="s">
        <v>8224</v>
      </c>
      <c r="F1911" t="s">
        <v>8246</v>
      </c>
      <c r="G1911">
        <v>1366138800</v>
      </c>
      <c r="H1911">
        <v>1362710425</v>
      </c>
      <c r="I1911" t="b">
        <v>0</v>
      </c>
      <c r="J1911">
        <v>75</v>
      </c>
      <c r="K1911" t="b">
        <v>1</v>
      </c>
      <c r="L1911" t="s">
        <v>8279</v>
      </c>
      <c r="M1911" s="4">
        <v>116</v>
      </c>
      <c r="N1911" s="6">
        <v>31</v>
      </c>
      <c r="O1911" t="s">
        <v>8325</v>
      </c>
      <c r="P1911" t="s">
        <v>8329</v>
      </c>
      <c r="Q1911" s="10">
        <v>41341.111400462964</v>
      </c>
      <c r="R1911" s="10">
        <v>41380.791666666664</v>
      </c>
      <c r="S1911" s="12">
        <f t="shared" si="29"/>
        <v>40</v>
      </c>
    </row>
    <row r="1912" spans="1:19" x14ac:dyDescent="0.3">
      <c r="A1912">
        <v>2465</v>
      </c>
      <c r="B1912" s="14">
        <v>700</v>
      </c>
      <c r="C1912" s="14">
        <v>1261</v>
      </c>
      <c r="D1912" s="5" t="s">
        <v>8219</v>
      </c>
      <c r="E1912" t="s">
        <v>8224</v>
      </c>
      <c r="F1912" t="s">
        <v>8246</v>
      </c>
      <c r="G1912">
        <v>1348420548</v>
      </c>
      <c r="H1912">
        <v>1345828548</v>
      </c>
      <c r="I1912" t="b">
        <v>0</v>
      </c>
      <c r="J1912">
        <v>48</v>
      </c>
      <c r="K1912" t="b">
        <v>1</v>
      </c>
      <c r="L1912" t="s">
        <v>8279</v>
      </c>
      <c r="M1912" s="4">
        <v>180</v>
      </c>
      <c r="N1912" s="6">
        <v>26.27</v>
      </c>
      <c r="O1912" t="s">
        <v>8325</v>
      </c>
      <c r="P1912" t="s">
        <v>8329</v>
      </c>
      <c r="Q1912" s="10">
        <v>41145.719305555554</v>
      </c>
      <c r="R1912" s="10">
        <v>41175.719305555554</v>
      </c>
      <c r="S1912" s="12">
        <f t="shared" si="29"/>
        <v>30</v>
      </c>
    </row>
    <row r="1913" spans="1:19" x14ac:dyDescent="0.3">
      <c r="A1913">
        <v>2466</v>
      </c>
      <c r="B1913" s="14">
        <v>2500</v>
      </c>
      <c r="C1913" s="14">
        <v>2500</v>
      </c>
      <c r="D1913" s="5" t="s">
        <v>8219</v>
      </c>
      <c r="E1913" t="s">
        <v>8224</v>
      </c>
      <c r="F1913" t="s">
        <v>8246</v>
      </c>
      <c r="G1913">
        <v>1368066453</v>
      </c>
      <c r="H1913">
        <v>1365474453</v>
      </c>
      <c r="I1913" t="b">
        <v>0</v>
      </c>
      <c r="J1913">
        <v>52</v>
      </c>
      <c r="K1913" t="b">
        <v>1</v>
      </c>
      <c r="L1913" t="s">
        <v>8279</v>
      </c>
      <c r="M1913" s="4">
        <v>100</v>
      </c>
      <c r="N1913" s="6">
        <v>48.08</v>
      </c>
      <c r="O1913" t="s">
        <v>8325</v>
      </c>
      <c r="P1913" t="s">
        <v>8329</v>
      </c>
      <c r="Q1913" s="10">
        <v>41373.102465277778</v>
      </c>
      <c r="R1913" s="10">
        <v>41403.102465277778</v>
      </c>
      <c r="S1913" s="12">
        <f t="shared" si="29"/>
        <v>30</v>
      </c>
    </row>
    <row r="1914" spans="1:19" x14ac:dyDescent="0.3">
      <c r="A1914">
        <v>2467</v>
      </c>
      <c r="B1914" s="14">
        <v>1000</v>
      </c>
      <c r="C1914" s="14">
        <v>1185</v>
      </c>
      <c r="D1914" s="5" t="s">
        <v>8219</v>
      </c>
      <c r="E1914" t="s">
        <v>8224</v>
      </c>
      <c r="F1914" t="s">
        <v>8246</v>
      </c>
      <c r="G1914">
        <v>1336669200</v>
      </c>
      <c r="H1914">
        <v>1335473931</v>
      </c>
      <c r="I1914" t="b">
        <v>0</v>
      </c>
      <c r="J1914">
        <v>43</v>
      </c>
      <c r="K1914" t="b">
        <v>1</v>
      </c>
      <c r="L1914" t="s">
        <v>8279</v>
      </c>
      <c r="M1914" s="4">
        <v>119</v>
      </c>
      <c r="N1914" s="6">
        <v>27.56</v>
      </c>
      <c r="O1914" t="s">
        <v>8325</v>
      </c>
      <c r="P1914" t="s">
        <v>8329</v>
      </c>
      <c r="Q1914" s="10">
        <v>41025.874201388891</v>
      </c>
      <c r="R1914" s="10">
        <v>41039.708333333336</v>
      </c>
      <c r="S1914" s="12">
        <f t="shared" si="29"/>
        <v>14</v>
      </c>
    </row>
    <row r="1915" spans="1:19" x14ac:dyDescent="0.3">
      <c r="A1915">
        <v>2468</v>
      </c>
      <c r="B1915" s="14">
        <v>2000</v>
      </c>
      <c r="C1915" s="14">
        <v>2144.34</v>
      </c>
      <c r="D1915" s="5" t="s">
        <v>8219</v>
      </c>
      <c r="E1915" t="s">
        <v>8224</v>
      </c>
      <c r="F1915" t="s">
        <v>8246</v>
      </c>
      <c r="G1915">
        <v>1351400400</v>
      </c>
      <c r="H1915">
        <v>1348285321</v>
      </c>
      <c r="I1915" t="b">
        <v>0</v>
      </c>
      <c r="J1915">
        <v>58</v>
      </c>
      <c r="K1915" t="b">
        <v>1</v>
      </c>
      <c r="L1915" t="s">
        <v>8279</v>
      </c>
      <c r="M1915" s="4">
        <v>107</v>
      </c>
      <c r="N1915" s="6">
        <v>36.97</v>
      </c>
      <c r="O1915" t="s">
        <v>8325</v>
      </c>
      <c r="P1915" t="s">
        <v>8329</v>
      </c>
      <c r="Q1915" s="10">
        <v>41174.154178240737</v>
      </c>
      <c r="R1915" s="10">
        <v>41210.208333333336</v>
      </c>
      <c r="S1915" s="12">
        <f t="shared" si="29"/>
        <v>36</v>
      </c>
    </row>
    <row r="1916" spans="1:19" x14ac:dyDescent="0.3">
      <c r="A1916">
        <v>2469</v>
      </c>
      <c r="B1916" s="14">
        <v>1200</v>
      </c>
      <c r="C1916" s="14">
        <v>1364</v>
      </c>
      <c r="D1916" s="5" t="s">
        <v>8219</v>
      </c>
      <c r="E1916" t="s">
        <v>8224</v>
      </c>
      <c r="F1916" t="s">
        <v>8246</v>
      </c>
      <c r="G1916">
        <v>1297160329</v>
      </c>
      <c r="H1916">
        <v>1295000329</v>
      </c>
      <c r="I1916" t="b">
        <v>0</v>
      </c>
      <c r="J1916">
        <v>47</v>
      </c>
      <c r="K1916" t="b">
        <v>1</v>
      </c>
      <c r="L1916" t="s">
        <v>8279</v>
      </c>
      <c r="M1916" s="4">
        <v>114</v>
      </c>
      <c r="N1916" s="6">
        <v>29.02</v>
      </c>
      <c r="O1916" t="s">
        <v>8325</v>
      </c>
      <c r="P1916" t="s">
        <v>8329</v>
      </c>
      <c r="Q1916" s="10">
        <v>40557.429733796293</v>
      </c>
      <c r="R1916" s="10">
        <v>40582.429733796293</v>
      </c>
      <c r="S1916" s="12">
        <f t="shared" si="29"/>
        <v>25</v>
      </c>
    </row>
    <row r="1917" spans="1:19" x14ac:dyDescent="0.3">
      <c r="A1917">
        <v>2470</v>
      </c>
      <c r="B1917" s="14">
        <v>1000</v>
      </c>
      <c r="C1917" s="14">
        <v>1031.6400000000001</v>
      </c>
      <c r="D1917" s="5" t="s">
        <v>8219</v>
      </c>
      <c r="E1917" t="s">
        <v>8224</v>
      </c>
      <c r="F1917" t="s">
        <v>8246</v>
      </c>
      <c r="G1917">
        <v>1337824055</v>
      </c>
      <c r="H1917">
        <v>1335232055</v>
      </c>
      <c r="I1917" t="b">
        <v>0</v>
      </c>
      <c r="J1917">
        <v>36</v>
      </c>
      <c r="K1917" t="b">
        <v>1</v>
      </c>
      <c r="L1917" t="s">
        <v>8279</v>
      </c>
      <c r="M1917" s="4">
        <v>103</v>
      </c>
      <c r="N1917" s="6">
        <v>28.66</v>
      </c>
      <c r="O1917" t="s">
        <v>8325</v>
      </c>
      <c r="P1917" t="s">
        <v>8329</v>
      </c>
      <c r="Q1917" s="10">
        <v>41023.07471064815</v>
      </c>
      <c r="R1917" s="10">
        <v>41053.07471064815</v>
      </c>
      <c r="S1917" s="12">
        <f t="shared" si="29"/>
        <v>30</v>
      </c>
    </row>
    <row r="1918" spans="1:19" x14ac:dyDescent="0.3">
      <c r="A1918">
        <v>2471</v>
      </c>
      <c r="B1918" s="14">
        <v>500</v>
      </c>
      <c r="C1918" s="14">
        <v>640</v>
      </c>
      <c r="D1918" s="5" t="s">
        <v>8219</v>
      </c>
      <c r="E1918" t="s">
        <v>8224</v>
      </c>
      <c r="F1918" t="s">
        <v>8246</v>
      </c>
      <c r="G1918">
        <v>1327535392</v>
      </c>
      <c r="H1918">
        <v>1324079392</v>
      </c>
      <c r="I1918" t="b">
        <v>0</v>
      </c>
      <c r="J1918">
        <v>17</v>
      </c>
      <c r="K1918" t="b">
        <v>1</v>
      </c>
      <c r="L1918" t="s">
        <v>8279</v>
      </c>
      <c r="M1918" s="4">
        <v>128</v>
      </c>
      <c r="N1918" s="6">
        <v>37.65</v>
      </c>
      <c r="O1918" t="s">
        <v>8325</v>
      </c>
      <c r="P1918" t="s">
        <v>8329</v>
      </c>
      <c r="Q1918" s="10">
        <v>40893.992962962962</v>
      </c>
      <c r="R1918" s="10">
        <v>40933.992962962962</v>
      </c>
      <c r="S1918" s="12">
        <f t="shared" si="29"/>
        <v>40</v>
      </c>
    </row>
    <row r="1919" spans="1:19" x14ac:dyDescent="0.3">
      <c r="A1919">
        <v>2472</v>
      </c>
      <c r="B1919" s="14">
        <v>7500</v>
      </c>
      <c r="C1919" s="14">
        <v>10182.02</v>
      </c>
      <c r="D1919" s="5" t="s">
        <v>8219</v>
      </c>
      <c r="E1919" t="s">
        <v>8224</v>
      </c>
      <c r="F1919" t="s">
        <v>8246</v>
      </c>
      <c r="G1919">
        <v>1283562180</v>
      </c>
      <c r="H1919">
        <v>1277433980</v>
      </c>
      <c r="I1919" t="b">
        <v>0</v>
      </c>
      <c r="J1919">
        <v>104</v>
      </c>
      <c r="K1919" t="b">
        <v>1</v>
      </c>
      <c r="L1919" t="s">
        <v>8279</v>
      </c>
      <c r="M1919" s="4">
        <v>136</v>
      </c>
      <c r="N1919" s="6">
        <v>97.9</v>
      </c>
      <c r="O1919" t="s">
        <v>8325</v>
      </c>
      <c r="P1919" t="s">
        <v>8329</v>
      </c>
      <c r="Q1919" s="10">
        <v>40354.11550925926</v>
      </c>
      <c r="R1919" s="10">
        <v>40425.043749999997</v>
      </c>
      <c r="S1919" s="12">
        <f t="shared" si="29"/>
        <v>71</v>
      </c>
    </row>
    <row r="1920" spans="1:19" x14ac:dyDescent="0.3">
      <c r="A1920">
        <v>2473</v>
      </c>
      <c r="B1920" s="14">
        <v>2000</v>
      </c>
      <c r="C1920" s="14">
        <v>2000</v>
      </c>
      <c r="D1920" s="5" t="s">
        <v>8219</v>
      </c>
      <c r="E1920" t="s">
        <v>8224</v>
      </c>
      <c r="F1920" t="s">
        <v>8246</v>
      </c>
      <c r="G1920">
        <v>1352573869</v>
      </c>
      <c r="H1920">
        <v>1349978269</v>
      </c>
      <c r="I1920" t="b">
        <v>0</v>
      </c>
      <c r="J1920">
        <v>47</v>
      </c>
      <c r="K1920" t="b">
        <v>1</v>
      </c>
      <c r="L1920" t="s">
        <v>8279</v>
      </c>
      <c r="M1920" s="4">
        <v>100</v>
      </c>
      <c r="N1920" s="6">
        <v>42.55</v>
      </c>
      <c r="O1920" t="s">
        <v>8325</v>
      </c>
      <c r="P1920" t="s">
        <v>8329</v>
      </c>
      <c r="Q1920" s="10">
        <v>41193.748483796298</v>
      </c>
      <c r="R1920" s="10">
        <v>41223.790150462963</v>
      </c>
      <c r="S1920" s="12">
        <f t="shared" si="29"/>
        <v>30</v>
      </c>
    </row>
    <row r="1921" spans="1:19" x14ac:dyDescent="0.3">
      <c r="A1921">
        <v>2474</v>
      </c>
      <c r="B1921" s="14">
        <v>5000</v>
      </c>
      <c r="C1921" s="14">
        <v>5000.18</v>
      </c>
      <c r="D1921" s="5" t="s">
        <v>8219</v>
      </c>
      <c r="E1921" t="s">
        <v>8224</v>
      </c>
      <c r="F1921" t="s">
        <v>8246</v>
      </c>
      <c r="G1921">
        <v>1286756176</v>
      </c>
      <c r="H1921">
        <v>1282868176</v>
      </c>
      <c r="I1921" t="b">
        <v>0</v>
      </c>
      <c r="J1921">
        <v>38</v>
      </c>
      <c r="K1921" t="b">
        <v>1</v>
      </c>
      <c r="L1921" t="s">
        <v>8279</v>
      </c>
      <c r="M1921" s="4">
        <v>100</v>
      </c>
      <c r="N1921" s="6">
        <v>131.58000000000001</v>
      </c>
      <c r="O1921" t="s">
        <v>8325</v>
      </c>
      <c r="P1921" t="s">
        <v>8329</v>
      </c>
      <c r="Q1921" s="10">
        <v>40417.011296296296</v>
      </c>
      <c r="R1921" s="10">
        <v>40462.011296296296</v>
      </c>
      <c r="S1921" s="12">
        <f t="shared" si="29"/>
        <v>45</v>
      </c>
    </row>
    <row r="1922" spans="1:19" x14ac:dyDescent="0.3">
      <c r="A1922">
        <v>2475</v>
      </c>
      <c r="B1922" s="14">
        <v>2500</v>
      </c>
      <c r="C1922" s="14">
        <v>2618</v>
      </c>
      <c r="D1922" s="5" t="s">
        <v>8219</v>
      </c>
      <c r="E1922" t="s">
        <v>8224</v>
      </c>
      <c r="F1922" t="s">
        <v>8246</v>
      </c>
      <c r="G1922">
        <v>1278799200</v>
      </c>
      <c r="H1922">
        <v>1273647255</v>
      </c>
      <c r="I1922" t="b">
        <v>0</v>
      </c>
      <c r="J1922">
        <v>81</v>
      </c>
      <c r="K1922" t="b">
        <v>1</v>
      </c>
      <c r="L1922" t="s">
        <v>8279</v>
      </c>
      <c r="M1922" s="4">
        <v>105</v>
      </c>
      <c r="N1922" s="6">
        <v>32.32</v>
      </c>
      <c r="O1922" t="s">
        <v>8325</v>
      </c>
      <c r="P1922" t="s">
        <v>8329</v>
      </c>
      <c r="Q1922" s="10">
        <v>40310.287673611114</v>
      </c>
      <c r="R1922" s="10">
        <v>40369.916666666664</v>
      </c>
      <c r="S1922" s="12">
        <f t="shared" si="29"/>
        <v>60</v>
      </c>
    </row>
    <row r="1923" spans="1:19" x14ac:dyDescent="0.3">
      <c r="A1923">
        <v>2476</v>
      </c>
      <c r="B1923" s="14">
        <v>3200</v>
      </c>
      <c r="C1923" s="14">
        <v>3360.72</v>
      </c>
      <c r="D1923" s="5" t="s">
        <v>8219</v>
      </c>
      <c r="E1923" t="s">
        <v>8224</v>
      </c>
      <c r="F1923" t="s">
        <v>8246</v>
      </c>
      <c r="G1923">
        <v>1415004770</v>
      </c>
      <c r="H1923">
        <v>1412149970</v>
      </c>
      <c r="I1923" t="b">
        <v>0</v>
      </c>
      <c r="J1923">
        <v>55</v>
      </c>
      <c r="K1923" t="b">
        <v>1</v>
      </c>
      <c r="L1923" t="s">
        <v>8279</v>
      </c>
      <c r="M1923" s="4">
        <v>105</v>
      </c>
      <c r="N1923" s="6">
        <v>61.1</v>
      </c>
      <c r="O1923" t="s">
        <v>8325</v>
      </c>
      <c r="P1923" t="s">
        <v>8329</v>
      </c>
      <c r="Q1923" s="10">
        <v>41913.328356481477</v>
      </c>
      <c r="R1923" s="10">
        <v>41946.370023148149</v>
      </c>
      <c r="S1923" s="12">
        <f t="shared" ref="S1923:S1986" si="30">ROUND(+R1923-Q1923,0)</f>
        <v>33</v>
      </c>
    </row>
    <row r="1924" spans="1:19" x14ac:dyDescent="0.3">
      <c r="A1924">
        <v>2477</v>
      </c>
      <c r="B1924" s="14">
        <v>750</v>
      </c>
      <c r="C1924" s="14">
        <v>1285</v>
      </c>
      <c r="D1924" s="5" t="s">
        <v>8219</v>
      </c>
      <c r="E1924" t="s">
        <v>8224</v>
      </c>
      <c r="F1924" t="s">
        <v>8246</v>
      </c>
      <c r="G1924">
        <v>1344789345</v>
      </c>
      <c r="H1924">
        <v>1340901345</v>
      </c>
      <c r="I1924" t="b">
        <v>0</v>
      </c>
      <c r="J1924">
        <v>41</v>
      </c>
      <c r="K1924" t="b">
        <v>1</v>
      </c>
      <c r="L1924" t="s">
        <v>8279</v>
      </c>
      <c r="M1924" s="4">
        <v>171</v>
      </c>
      <c r="N1924" s="6">
        <v>31.34</v>
      </c>
      <c r="O1924" t="s">
        <v>8325</v>
      </c>
      <c r="P1924" t="s">
        <v>8329</v>
      </c>
      <c r="Q1924" s="10">
        <v>41088.691493055558</v>
      </c>
      <c r="R1924" s="10">
        <v>41133.691493055558</v>
      </c>
      <c r="S1924" s="12">
        <f t="shared" si="30"/>
        <v>45</v>
      </c>
    </row>
    <row r="1925" spans="1:19" x14ac:dyDescent="0.3">
      <c r="A1925">
        <v>2478</v>
      </c>
      <c r="B1925" s="14">
        <v>8000</v>
      </c>
      <c r="C1925" s="14">
        <v>10200</v>
      </c>
      <c r="D1925" s="5" t="s">
        <v>8219</v>
      </c>
      <c r="E1925" t="s">
        <v>8224</v>
      </c>
      <c r="F1925" t="s">
        <v>8246</v>
      </c>
      <c r="G1925">
        <v>1358117313</v>
      </c>
      <c r="H1925">
        <v>1355525313</v>
      </c>
      <c r="I1925" t="b">
        <v>0</v>
      </c>
      <c r="J1925">
        <v>79</v>
      </c>
      <c r="K1925" t="b">
        <v>1</v>
      </c>
      <c r="L1925" t="s">
        <v>8279</v>
      </c>
      <c r="M1925" s="4">
        <v>128</v>
      </c>
      <c r="N1925" s="6">
        <v>129.11000000000001</v>
      </c>
      <c r="O1925" t="s">
        <v>8325</v>
      </c>
      <c r="P1925" t="s">
        <v>8329</v>
      </c>
      <c r="Q1925" s="10">
        <v>41257.950381944444</v>
      </c>
      <c r="R1925" s="10">
        <v>41287.950381944444</v>
      </c>
      <c r="S1925" s="12">
        <f t="shared" si="30"/>
        <v>30</v>
      </c>
    </row>
    <row r="1926" spans="1:19" x14ac:dyDescent="0.3">
      <c r="A1926">
        <v>2479</v>
      </c>
      <c r="B1926" s="14">
        <v>300</v>
      </c>
      <c r="C1926" s="14">
        <v>400.33</v>
      </c>
      <c r="D1926" s="5" t="s">
        <v>8219</v>
      </c>
      <c r="E1926" t="s">
        <v>8224</v>
      </c>
      <c r="F1926" t="s">
        <v>8246</v>
      </c>
      <c r="G1926">
        <v>1343440800</v>
      </c>
      <c r="H1926">
        <v>1342545994</v>
      </c>
      <c r="I1926" t="b">
        <v>0</v>
      </c>
      <c r="J1926">
        <v>16</v>
      </c>
      <c r="K1926" t="b">
        <v>1</v>
      </c>
      <c r="L1926" t="s">
        <v>8279</v>
      </c>
      <c r="M1926" s="4">
        <v>133</v>
      </c>
      <c r="N1926" s="6">
        <v>25.02</v>
      </c>
      <c r="O1926" t="s">
        <v>8325</v>
      </c>
      <c r="P1926" t="s">
        <v>8329</v>
      </c>
      <c r="Q1926" s="10">
        <v>41107.726782407408</v>
      </c>
      <c r="R1926" s="10">
        <v>41118.083333333336</v>
      </c>
      <c r="S1926" s="12">
        <f t="shared" si="30"/>
        <v>10</v>
      </c>
    </row>
    <row r="1927" spans="1:19" x14ac:dyDescent="0.3">
      <c r="A1927">
        <v>2480</v>
      </c>
      <c r="B1927" s="14">
        <v>2000</v>
      </c>
      <c r="C1927" s="14">
        <v>2000</v>
      </c>
      <c r="D1927" s="5" t="s">
        <v>8219</v>
      </c>
      <c r="E1927" t="s">
        <v>8224</v>
      </c>
      <c r="F1927" t="s">
        <v>8246</v>
      </c>
      <c r="G1927">
        <v>1444516084</v>
      </c>
      <c r="H1927">
        <v>1439332084</v>
      </c>
      <c r="I1927" t="b">
        <v>0</v>
      </c>
      <c r="J1927">
        <v>8</v>
      </c>
      <c r="K1927" t="b">
        <v>1</v>
      </c>
      <c r="L1927" t="s">
        <v>8279</v>
      </c>
      <c r="M1927" s="4">
        <v>100</v>
      </c>
      <c r="N1927" s="6">
        <v>250</v>
      </c>
      <c r="O1927" t="s">
        <v>8325</v>
      </c>
      <c r="P1927" t="s">
        <v>8329</v>
      </c>
      <c r="Q1927" s="10">
        <v>42227.936157407406</v>
      </c>
      <c r="R1927" s="10">
        <v>42287.936157407406</v>
      </c>
      <c r="S1927" s="12">
        <f t="shared" si="30"/>
        <v>60</v>
      </c>
    </row>
    <row r="1928" spans="1:19" x14ac:dyDescent="0.3">
      <c r="A1928">
        <v>2481</v>
      </c>
      <c r="B1928" s="14">
        <v>4000</v>
      </c>
      <c r="C1928" s="14">
        <v>4516.4399999999996</v>
      </c>
      <c r="D1928" s="5" t="s">
        <v>8219</v>
      </c>
      <c r="E1928" t="s">
        <v>8224</v>
      </c>
      <c r="F1928" t="s">
        <v>8246</v>
      </c>
      <c r="G1928">
        <v>1335799808</v>
      </c>
      <c r="H1928">
        <v>1333207808</v>
      </c>
      <c r="I1928" t="b">
        <v>0</v>
      </c>
      <c r="J1928">
        <v>95</v>
      </c>
      <c r="K1928" t="b">
        <v>1</v>
      </c>
      <c r="L1928" t="s">
        <v>8279</v>
      </c>
      <c r="M1928" s="4">
        <v>113</v>
      </c>
      <c r="N1928" s="6">
        <v>47.54</v>
      </c>
      <c r="O1928" t="s">
        <v>8325</v>
      </c>
      <c r="P1928" t="s">
        <v>8329</v>
      </c>
      <c r="Q1928" s="10">
        <v>40999.645925925928</v>
      </c>
      <c r="R1928" s="10">
        <v>41029.645925925928</v>
      </c>
      <c r="S1928" s="12">
        <f t="shared" si="30"/>
        <v>30</v>
      </c>
    </row>
    <row r="1929" spans="1:19" x14ac:dyDescent="0.3">
      <c r="A1929">
        <v>2482</v>
      </c>
      <c r="B1929" s="14">
        <v>1000</v>
      </c>
      <c r="C1929" s="14">
        <v>1001</v>
      </c>
      <c r="D1929" s="5" t="s">
        <v>8219</v>
      </c>
      <c r="E1929" t="s">
        <v>8224</v>
      </c>
      <c r="F1929" t="s">
        <v>8246</v>
      </c>
      <c r="G1929">
        <v>1312224383</v>
      </c>
      <c r="H1929">
        <v>1308336383</v>
      </c>
      <c r="I1929" t="b">
        <v>0</v>
      </c>
      <c r="J1929">
        <v>25</v>
      </c>
      <c r="K1929" t="b">
        <v>1</v>
      </c>
      <c r="L1929" t="s">
        <v>8279</v>
      </c>
      <c r="M1929" s="4">
        <v>100</v>
      </c>
      <c r="N1929" s="6">
        <v>40.04</v>
      </c>
      <c r="O1929" t="s">
        <v>8325</v>
      </c>
      <c r="P1929" t="s">
        <v>8329</v>
      </c>
      <c r="Q1929" s="10">
        <v>40711.782210648147</v>
      </c>
      <c r="R1929" s="10">
        <v>40756.782210648147</v>
      </c>
      <c r="S1929" s="12">
        <f t="shared" si="30"/>
        <v>45</v>
      </c>
    </row>
    <row r="1930" spans="1:19" x14ac:dyDescent="0.3">
      <c r="A1930">
        <v>2483</v>
      </c>
      <c r="B1930" s="14">
        <v>1100</v>
      </c>
      <c r="C1930" s="14">
        <v>1251</v>
      </c>
      <c r="D1930" s="5" t="s">
        <v>8219</v>
      </c>
      <c r="E1930" t="s">
        <v>8224</v>
      </c>
      <c r="F1930" t="s">
        <v>8246</v>
      </c>
      <c r="G1930">
        <v>1335891603</v>
      </c>
      <c r="H1930">
        <v>1330711203</v>
      </c>
      <c r="I1930" t="b">
        <v>0</v>
      </c>
      <c r="J1930">
        <v>19</v>
      </c>
      <c r="K1930" t="b">
        <v>1</v>
      </c>
      <c r="L1930" t="s">
        <v>8279</v>
      </c>
      <c r="M1930" s="4">
        <v>114</v>
      </c>
      <c r="N1930" s="6">
        <v>65.84</v>
      </c>
      <c r="O1930" t="s">
        <v>8325</v>
      </c>
      <c r="P1930" t="s">
        <v>8329</v>
      </c>
      <c r="Q1930" s="10">
        <v>40970.750034722223</v>
      </c>
      <c r="R1930" s="10">
        <v>41030.708368055559</v>
      </c>
      <c r="S1930" s="12">
        <f t="shared" si="30"/>
        <v>60</v>
      </c>
    </row>
    <row r="1931" spans="1:19" x14ac:dyDescent="0.3">
      <c r="A1931">
        <v>2484</v>
      </c>
      <c r="B1931" s="14">
        <v>3500</v>
      </c>
      <c r="C1931" s="14">
        <v>4176.1099999999997</v>
      </c>
      <c r="D1931" s="5" t="s">
        <v>8219</v>
      </c>
      <c r="E1931" t="s">
        <v>8224</v>
      </c>
      <c r="F1931" t="s">
        <v>8246</v>
      </c>
      <c r="G1931">
        <v>1316124003</v>
      </c>
      <c r="H1931">
        <v>1313532003</v>
      </c>
      <c r="I1931" t="b">
        <v>0</v>
      </c>
      <c r="J1931">
        <v>90</v>
      </c>
      <c r="K1931" t="b">
        <v>1</v>
      </c>
      <c r="L1931" t="s">
        <v>8279</v>
      </c>
      <c r="M1931" s="4">
        <v>119</v>
      </c>
      <c r="N1931" s="6">
        <v>46.4</v>
      </c>
      <c r="O1931" t="s">
        <v>8325</v>
      </c>
      <c r="P1931" t="s">
        <v>8329</v>
      </c>
      <c r="Q1931" s="10">
        <v>40771.916701388887</v>
      </c>
      <c r="R1931" s="10">
        <v>40801.916701388887</v>
      </c>
      <c r="S1931" s="12">
        <f t="shared" si="30"/>
        <v>30</v>
      </c>
    </row>
    <row r="1932" spans="1:19" x14ac:dyDescent="0.3">
      <c r="A1932">
        <v>2485</v>
      </c>
      <c r="B1932" s="14">
        <v>2000</v>
      </c>
      <c r="C1932" s="14">
        <v>2065</v>
      </c>
      <c r="D1932" s="5" t="s">
        <v>8219</v>
      </c>
      <c r="E1932" t="s">
        <v>8224</v>
      </c>
      <c r="F1932" t="s">
        <v>8246</v>
      </c>
      <c r="G1932">
        <v>1318463879</v>
      </c>
      <c r="H1932">
        <v>1315439879</v>
      </c>
      <c r="I1932" t="b">
        <v>0</v>
      </c>
      <c r="J1932">
        <v>41</v>
      </c>
      <c r="K1932" t="b">
        <v>1</v>
      </c>
      <c r="L1932" t="s">
        <v>8279</v>
      </c>
      <c r="M1932" s="4">
        <v>103</v>
      </c>
      <c r="N1932" s="6">
        <v>50.37</v>
      </c>
      <c r="O1932" t="s">
        <v>8325</v>
      </c>
      <c r="P1932" t="s">
        <v>8329</v>
      </c>
      <c r="Q1932" s="10">
        <v>40793.998599537037</v>
      </c>
      <c r="R1932" s="10">
        <v>40828.998599537037</v>
      </c>
      <c r="S1932" s="12">
        <f t="shared" si="30"/>
        <v>35</v>
      </c>
    </row>
    <row r="1933" spans="1:19" x14ac:dyDescent="0.3">
      <c r="A1933">
        <v>2486</v>
      </c>
      <c r="B1933" s="14">
        <v>300</v>
      </c>
      <c r="C1933" s="14">
        <v>797</v>
      </c>
      <c r="D1933" s="5" t="s">
        <v>8219</v>
      </c>
      <c r="E1933" t="s">
        <v>8224</v>
      </c>
      <c r="F1933" t="s">
        <v>8246</v>
      </c>
      <c r="G1933">
        <v>1335113976</v>
      </c>
      <c r="H1933">
        <v>1332521976</v>
      </c>
      <c r="I1933" t="b">
        <v>0</v>
      </c>
      <c r="J1933">
        <v>30</v>
      </c>
      <c r="K1933" t="b">
        <v>1</v>
      </c>
      <c r="L1933" t="s">
        <v>8279</v>
      </c>
      <c r="M1933" s="4">
        <v>266</v>
      </c>
      <c r="N1933" s="6">
        <v>26.57</v>
      </c>
      <c r="O1933" t="s">
        <v>8325</v>
      </c>
      <c r="P1933" t="s">
        <v>8329</v>
      </c>
      <c r="Q1933" s="10">
        <v>40991.708055555559</v>
      </c>
      <c r="R1933" s="10">
        <v>41021.708055555559</v>
      </c>
      <c r="S1933" s="12">
        <f t="shared" si="30"/>
        <v>30</v>
      </c>
    </row>
    <row r="1934" spans="1:19" x14ac:dyDescent="0.3">
      <c r="A1934">
        <v>2487</v>
      </c>
      <c r="B1934" s="14">
        <v>1500</v>
      </c>
      <c r="C1934" s="14">
        <v>1500.76</v>
      </c>
      <c r="D1934" s="5" t="s">
        <v>8219</v>
      </c>
      <c r="E1934" t="s">
        <v>8224</v>
      </c>
      <c r="F1934" t="s">
        <v>8246</v>
      </c>
      <c r="G1934">
        <v>1338083997</v>
      </c>
      <c r="H1934">
        <v>1335491997</v>
      </c>
      <c r="I1934" t="b">
        <v>0</v>
      </c>
      <c r="J1934">
        <v>38</v>
      </c>
      <c r="K1934" t="b">
        <v>1</v>
      </c>
      <c r="L1934" t="s">
        <v>8279</v>
      </c>
      <c r="M1934" s="4">
        <v>100</v>
      </c>
      <c r="N1934" s="6">
        <v>39.49</v>
      </c>
      <c r="O1934" t="s">
        <v>8325</v>
      </c>
      <c r="P1934" t="s">
        <v>8329</v>
      </c>
      <c r="Q1934" s="10">
        <v>41026.083298611113</v>
      </c>
      <c r="R1934" s="10">
        <v>41056.083298611113</v>
      </c>
      <c r="S1934" s="12">
        <f t="shared" si="30"/>
        <v>30</v>
      </c>
    </row>
    <row r="1935" spans="1:19" x14ac:dyDescent="0.3">
      <c r="A1935">
        <v>2488</v>
      </c>
      <c r="B1935" s="14">
        <v>3000</v>
      </c>
      <c r="C1935" s="14">
        <v>3201</v>
      </c>
      <c r="D1935" s="5" t="s">
        <v>8219</v>
      </c>
      <c r="E1935" t="s">
        <v>8224</v>
      </c>
      <c r="F1935" t="s">
        <v>8246</v>
      </c>
      <c r="G1935">
        <v>1321459908</v>
      </c>
      <c r="H1935">
        <v>1318864308</v>
      </c>
      <c r="I1935" t="b">
        <v>0</v>
      </c>
      <c r="J1935">
        <v>65</v>
      </c>
      <c r="K1935" t="b">
        <v>1</v>
      </c>
      <c r="L1935" t="s">
        <v>8279</v>
      </c>
      <c r="M1935" s="4">
        <v>107</v>
      </c>
      <c r="N1935" s="6">
        <v>49.25</v>
      </c>
      <c r="O1935" t="s">
        <v>8325</v>
      </c>
      <c r="P1935" t="s">
        <v>8329</v>
      </c>
      <c r="Q1935" s="10">
        <v>40833.633194444446</v>
      </c>
      <c r="R1935" s="10">
        <v>40863.674861111111</v>
      </c>
      <c r="S1935" s="12">
        <f t="shared" si="30"/>
        <v>30</v>
      </c>
    </row>
    <row r="1936" spans="1:19" x14ac:dyDescent="0.3">
      <c r="A1936">
        <v>2489</v>
      </c>
      <c r="B1936" s="14">
        <v>3500</v>
      </c>
      <c r="C1936" s="14">
        <v>4678.5</v>
      </c>
      <c r="D1936" s="5" t="s">
        <v>8219</v>
      </c>
      <c r="E1936" t="s">
        <v>8224</v>
      </c>
      <c r="F1936" t="s">
        <v>8246</v>
      </c>
      <c r="G1936">
        <v>1368117239</v>
      </c>
      <c r="H1936">
        <v>1365525239</v>
      </c>
      <c r="I1936" t="b">
        <v>0</v>
      </c>
      <c r="J1936">
        <v>75</v>
      </c>
      <c r="K1936" t="b">
        <v>1</v>
      </c>
      <c r="L1936" t="s">
        <v>8279</v>
      </c>
      <c r="M1936" s="4">
        <v>134</v>
      </c>
      <c r="N1936" s="6">
        <v>62.38</v>
      </c>
      <c r="O1936" t="s">
        <v>8325</v>
      </c>
      <c r="P1936" t="s">
        <v>8329</v>
      </c>
      <c r="Q1936" s="10">
        <v>41373.690266203703</v>
      </c>
      <c r="R1936" s="10">
        <v>41403.690266203703</v>
      </c>
      <c r="S1936" s="12">
        <f t="shared" si="30"/>
        <v>30</v>
      </c>
    </row>
    <row r="1937" spans="1:19" x14ac:dyDescent="0.3">
      <c r="A1937">
        <v>2490</v>
      </c>
      <c r="B1937" s="14">
        <v>500</v>
      </c>
      <c r="C1937" s="14">
        <v>607</v>
      </c>
      <c r="D1937" s="5" t="s">
        <v>8219</v>
      </c>
      <c r="E1937" t="s">
        <v>8224</v>
      </c>
      <c r="F1937" t="s">
        <v>8246</v>
      </c>
      <c r="G1937">
        <v>1340429276</v>
      </c>
      <c r="H1937">
        <v>1335245276</v>
      </c>
      <c r="I1937" t="b">
        <v>0</v>
      </c>
      <c r="J1937">
        <v>16</v>
      </c>
      <c r="K1937" t="b">
        <v>1</v>
      </c>
      <c r="L1937" t="s">
        <v>8279</v>
      </c>
      <c r="M1937" s="4">
        <v>121</v>
      </c>
      <c r="N1937" s="6">
        <v>37.94</v>
      </c>
      <c r="O1937" t="s">
        <v>8325</v>
      </c>
      <c r="P1937" t="s">
        <v>8329</v>
      </c>
      <c r="Q1937" s="10">
        <v>41023.227731481478</v>
      </c>
      <c r="R1937" s="10">
        <v>41083.227731481478</v>
      </c>
      <c r="S1937" s="12">
        <f t="shared" si="30"/>
        <v>60</v>
      </c>
    </row>
    <row r="1938" spans="1:19" x14ac:dyDescent="0.3">
      <c r="A1938">
        <v>2491</v>
      </c>
      <c r="B1938" s="14">
        <v>500</v>
      </c>
      <c r="C1938" s="14">
        <v>516</v>
      </c>
      <c r="D1938" s="5" t="s">
        <v>8219</v>
      </c>
      <c r="E1938" t="s">
        <v>8224</v>
      </c>
      <c r="F1938" t="s">
        <v>8246</v>
      </c>
      <c r="G1938">
        <v>1295142660</v>
      </c>
      <c r="H1938">
        <v>1293739714</v>
      </c>
      <c r="I1938" t="b">
        <v>0</v>
      </c>
      <c r="J1938">
        <v>10</v>
      </c>
      <c r="K1938" t="b">
        <v>1</v>
      </c>
      <c r="L1938" t="s">
        <v>8279</v>
      </c>
      <c r="M1938" s="4">
        <v>103</v>
      </c>
      <c r="N1938" s="6">
        <v>51.6</v>
      </c>
      <c r="O1938" t="s">
        <v>8325</v>
      </c>
      <c r="P1938" t="s">
        <v>8329</v>
      </c>
      <c r="Q1938" s="10">
        <v>40542.839282407411</v>
      </c>
      <c r="R1938" s="10">
        <v>40559.07708333333</v>
      </c>
      <c r="S1938" s="12">
        <f t="shared" si="30"/>
        <v>16</v>
      </c>
    </row>
    <row r="1939" spans="1:19" x14ac:dyDescent="0.3">
      <c r="A1939">
        <v>2492</v>
      </c>
      <c r="B1939" s="14">
        <v>600</v>
      </c>
      <c r="C1939" s="14">
        <v>750</v>
      </c>
      <c r="D1939" s="5" t="s">
        <v>8219</v>
      </c>
      <c r="E1939" t="s">
        <v>8224</v>
      </c>
      <c r="F1939" t="s">
        <v>8246</v>
      </c>
      <c r="G1939">
        <v>1339840740</v>
      </c>
      <c r="H1939">
        <v>1335397188</v>
      </c>
      <c r="I1939" t="b">
        <v>0</v>
      </c>
      <c r="J1939">
        <v>27</v>
      </c>
      <c r="K1939" t="b">
        <v>1</v>
      </c>
      <c r="L1939" t="s">
        <v>8279</v>
      </c>
      <c r="M1939" s="4">
        <v>125</v>
      </c>
      <c r="N1939" s="6">
        <v>27.78</v>
      </c>
      <c r="O1939" t="s">
        <v>8325</v>
      </c>
      <c r="P1939" t="s">
        <v>8329</v>
      </c>
      <c r="Q1939" s="10">
        <v>41024.985972222225</v>
      </c>
      <c r="R1939" s="10">
        <v>41076.415972222225</v>
      </c>
      <c r="S1939" s="12">
        <f t="shared" si="30"/>
        <v>51</v>
      </c>
    </row>
    <row r="1940" spans="1:19" x14ac:dyDescent="0.3">
      <c r="A1940">
        <v>2493</v>
      </c>
      <c r="B1940" s="14">
        <v>20000</v>
      </c>
      <c r="C1940" s="14">
        <v>25740</v>
      </c>
      <c r="D1940" s="5" t="s">
        <v>8219</v>
      </c>
      <c r="E1940" t="s">
        <v>8224</v>
      </c>
      <c r="F1940" t="s">
        <v>8246</v>
      </c>
      <c r="G1940">
        <v>1367208140</v>
      </c>
      <c r="H1940">
        <v>1363320140</v>
      </c>
      <c r="I1940" t="b">
        <v>0</v>
      </c>
      <c r="J1940">
        <v>259</v>
      </c>
      <c r="K1940" t="b">
        <v>1</v>
      </c>
      <c r="L1940" t="s">
        <v>8279</v>
      </c>
      <c r="M1940" s="4">
        <v>129</v>
      </c>
      <c r="N1940" s="6">
        <v>99.38</v>
      </c>
      <c r="O1940" t="s">
        <v>8325</v>
      </c>
      <c r="P1940" t="s">
        <v>8329</v>
      </c>
      <c r="Q1940" s="10">
        <v>41348.168287037035</v>
      </c>
      <c r="R1940" s="10">
        <v>41393.168287037035</v>
      </c>
      <c r="S1940" s="12">
        <f t="shared" si="30"/>
        <v>45</v>
      </c>
    </row>
    <row r="1941" spans="1:19" x14ac:dyDescent="0.3">
      <c r="A1941">
        <v>2494</v>
      </c>
      <c r="B1941" s="14">
        <v>1500</v>
      </c>
      <c r="C1941" s="14">
        <v>1515.08</v>
      </c>
      <c r="D1941" s="5" t="s">
        <v>8219</v>
      </c>
      <c r="E1941" t="s">
        <v>8224</v>
      </c>
      <c r="F1941" t="s">
        <v>8246</v>
      </c>
      <c r="G1941">
        <v>1337786944</v>
      </c>
      <c r="H1941">
        <v>1335194944</v>
      </c>
      <c r="I1941" t="b">
        <v>0</v>
      </c>
      <c r="J1941">
        <v>39</v>
      </c>
      <c r="K1941" t="b">
        <v>1</v>
      </c>
      <c r="L1941" t="s">
        <v>8279</v>
      </c>
      <c r="M1941" s="4">
        <v>101</v>
      </c>
      <c r="N1941" s="6">
        <v>38.85</v>
      </c>
      <c r="O1941" t="s">
        <v>8325</v>
      </c>
      <c r="P1941" t="s">
        <v>8329</v>
      </c>
      <c r="Q1941" s="10">
        <v>41022.645185185182</v>
      </c>
      <c r="R1941" s="10">
        <v>41052.645185185182</v>
      </c>
      <c r="S1941" s="12">
        <f t="shared" si="30"/>
        <v>30</v>
      </c>
    </row>
    <row r="1942" spans="1:19" x14ac:dyDescent="0.3">
      <c r="A1942">
        <v>2495</v>
      </c>
      <c r="B1942" s="14">
        <v>1500</v>
      </c>
      <c r="C1942" s="14">
        <v>1913.05</v>
      </c>
      <c r="D1942" s="5" t="s">
        <v>8219</v>
      </c>
      <c r="E1942" t="s">
        <v>8224</v>
      </c>
      <c r="F1942" t="s">
        <v>8246</v>
      </c>
      <c r="G1942">
        <v>1339022575</v>
      </c>
      <c r="H1942">
        <v>1336430575</v>
      </c>
      <c r="I1942" t="b">
        <v>0</v>
      </c>
      <c r="J1942">
        <v>42</v>
      </c>
      <c r="K1942" t="b">
        <v>1</v>
      </c>
      <c r="L1942" t="s">
        <v>8279</v>
      </c>
      <c r="M1942" s="4">
        <v>128</v>
      </c>
      <c r="N1942" s="6">
        <v>45.55</v>
      </c>
      <c r="O1942" t="s">
        <v>8325</v>
      </c>
      <c r="P1942" t="s">
        <v>8329</v>
      </c>
      <c r="Q1942" s="10">
        <v>41036.946469907409</v>
      </c>
      <c r="R1942" s="10">
        <v>41066.946469907409</v>
      </c>
      <c r="S1942" s="12">
        <f t="shared" si="30"/>
        <v>30</v>
      </c>
    </row>
    <row r="1943" spans="1:19" x14ac:dyDescent="0.3">
      <c r="A1943">
        <v>2496</v>
      </c>
      <c r="B1943" s="14">
        <v>6000</v>
      </c>
      <c r="C1943" s="14">
        <v>6000</v>
      </c>
      <c r="D1943" s="5" t="s">
        <v>8219</v>
      </c>
      <c r="E1943" t="s">
        <v>8224</v>
      </c>
      <c r="F1943" t="s">
        <v>8246</v>
      </c>
      <c r="G1943">
        <v>1364597692</v>
      </c>
      <c r="H1943">
        <v>1361577292</v>
      </c>
      <c r="I1943" t="b">
        <v>0</v>
      </c>
      <c r="J1943">
        <v>10</v>
      </c>
      <c r="K1943" t="b">
        <v>1</v>
      </c>
      <c r="L1943" t="s">
        <v>8279</v>
      </c>
      <c r="M1943" s="4">
        <v>100</v>
      </c>
      <c r="N1943" s="6">
        <v>600</v>
      </c>
      <c r="O1943" t="s">
        <v>8325</v>
      </c>
      <c r="P1943" t="s">
        <v>8329</v>
      </c>
      <c r="Q1943" s="10">
        <v>41327.996435185189</v>
      </c>
      <c r="R1943" s="10">
        <v>41362.954768518517</v>
      </c>
      <c r="S1943" s="12">
        <f t="shared" si="30"/>
        <v>35</v>
      </c>
    </row>
    <row r="1944" spans="1:19" x14ac:dyDescent="0.3">
      <c r="A1944">
        <v>2497</v>
      </c>
      <c r="B1944" s="14">
        <v>4000</v>
      </c>
      <c r="C1944" s="14">
        <v>4510.8599999999997</v>
      </c>
      <c r="D1944" s="5" t="s">
        <v>8219</v>
      </c>
      <c r="E1944" t="s">
        <v>8224</v>
      </c>
      <c r="F1944" t="s">
        <v>8246</v>
      </c>
      <c r="G1944">
        <v>1312578338</v>
      </c>
      <c r="H1944">
        <v>1309986338</v>
      </c>
      <c r="I1944" t="b">
        <v>0</v>
      </c>
      <c r="J1944">
        <v>56</v>
      </c>
      <c r="K1944" t="b">
        <v>1</v>
      </c>
      <c r="L1944" t="s">
        <v>8279</v>
      </c>
      <c r="M1944" s="4">
        <v>113</v>
      </c>
      <c r="N1944" s="6">
        <v>80.55</v>
      </c>
      <c r="O1944" t="s">
        <v>8325</v>
      </c>
      <c r="P1944" t="s">
        <v>8329</v>
      </c>
      <c r="Q1944" s="10">
        <v>40730.878912037035</v>
      </c>
      <c r="R1944" s="10">
        <v>40760.878912037035</v>
      </c>
      <c r="S1944" s="12">
        <f t="shared" si="30"/>
        <v>30</v>
      </c>
    </row>
    <row r="1945" spans="1:19" x14ac:dyDescent="0.3">
      <c r="A1945">
        <v>2498</v>
      </c>
      <c r="B1945" s="14">
        <v>1000</v>
      </c>
      <c r="C1945" s="14">
        <v>1056</v>
      </c>
      <c r="D1945" s="5" t="s">
        <v>8219</v>
      </c>
      <c r="E1945" t="s">
        <v>8224</v>
      </c>
      <c r="F1945" t="s">
        <v>8246</v>
      </c>
      <c r="G1945">
        <v>1422400387</v>
      </c>
      <c r="H1945">
        <v>1421190787</v>
      </c>
      <c r="I1945" t="b">
        <v>0</v>
      </c>
      <c r="J1945">
        <v>20</v>
      </c>
      <c r="K1945" t="b">
        <v>1</v>
      </c>
      <c r="L1945" t="s">
        <v>8279</v>
      </c>
      <c r="M1945" s="4">
        <v>106</v>
      </c>
      <c r="N1945" s="6">
        <v>52.8</v>
      </c>
      <c r="O1945" t="s">
        <v>8325</v>
      </c>
      <c r="P1945" t="s">
        <v>8329</v>
      </c>
      <c r="Q1945" s="10">
        <v>42017.967442129629</v>
      </c>
      <c r="R1945" s="10">
        <v>42031.967442129629</v>
      </c>
      <c r="S1945" s="12">
        <f t="shared" si="30"/>
        <v>14</v>
      </c>
    </row>
    <row r="1946" spans="1:19" x14ac:dyDescent="0.3">
      <c r="A1946">
        <v>2499</v>
      </c>
      <c r="B1946" s="14">
        <v>4000</v>
      </c>
      <c r="C1946" s="14">
        <v>8105</v>
      </c>
      <c r="D1946" s="5" t="s">
        <v>8219</v>
      </c>
      <c r="E1946" t="s">
        <v>8224</v>
      </c>
      <c r="F1946" t="s">
        <v>8246</v>
      </c>
      <c r="G1946">
        <v>1356976800</v>
      </c>
      <c r="H1946">
        <v>1352820837</v>
      </c>
      <c r="I1946" t="b">
        <v>0</v>
      </c>
      <c r="J1946">
        <v>170</v>
      </c>
      <c r="K1946" t="b">
        <v>1</v>
      </c>
      <c r="L1946" t="s">
        <v>8279</v>
      </c>
      <c r="M1946" s="4">
        <v>203</v>
      </c>
      <c r="N1946" s="6">
        <v>47.68</v>
      </c>
      <c r="O1946" t="s">
        <v>8325</v>
      </c>
      <c r="P1946" t="s">
        <v>8329</v>
      </c>
      <c r="Q1946" s="10">
        <v>41226.648576388885</v>
      </c>
      <c r="R1946" s="10">
        <v>41274.75</v>
      </c>
      <c r="S1946" s="12">
        <f t="shared" si="30"/>
        <v>48</v>
      </c>
    </row>
    <row r="1947" spans="1:19" x14ac:dyDescent="0.3">
      <c r="A1947">
        <v>2500</v>
      </c>
      <c r="B1947" s="14">
        <v>600</v>
      </c>
      <c r="C1947" s="14">
        <v>680</v>
      </c>
      <c r="D1947" s="5" t="s">
        <v>8219</v>
      </c>
      <c r="E1947" t="s">
        <v>8224</v>
      </c>
      <c r="F1947" t="s">
        <v>8246</v>
      </c>
      <c r="G1947">
        <v>1340476375</v>
      </c>
      <c r="H1947">
        <v>1337884375</v>
      </c>
      <c r="I1947" t="b">
        <v>0</v>
      </c>
      <c r="J1947">
        <v>29</v>
      </c>
      <c r="K1947" t="b">
        <v>1</v>
      </c>
      <c r="L1947" t="s">
        <v>8279</v>
      </c>
      <c r="M1947" s="4">
        <v>113</v>
      </c>
      <c r="N1947" s="6">
        <v>23.45</v>
      </c>
      <c r="O1947" t="s">
        <v>8325</v>
      </c>
      <c r="P1947" t="s">
        <v>8329</v>
      </c>
      <c r="Q1947" s="10">
        <v>41053.772858796299</v>
      </c>
      <c r="R1947" s="10">
        <v>41083.772858796299</v>
      </c>
      <c r="S1947" s="12">
        <f t="shared" si="30"/>
        <v>30</v>
      </c>
    </row>
    <row r="1948" spans="1:19" x14ac:dyDescent="0.3">
      <c r="A1948">
        <v>2502</v>
      </c>
      <c r="B1948" s="14">
        <v>110000</v>
      </c>
      <c r="C1948" s="14">
        <v>86</v>
      </c>
      <c r="D1948" s="5" t="s">
        <v>8221</v>
      </c>
      <c r="E1948" t="s">
        <v>8224</v>
      </c>
      <c r="F1948" t="s">
        <v>8246</v>
      </c>
      <c r="G1948">
        <v>1411328918</v>
      </c>
      <c r="H1948">
        <v>1407440918</v>
      </c>
      <c r="I1948" t="b">
        <v>0</v>
      </c>
      <c r="J1948">
        <v>5</v>
      </c>
      <c r="K1948" t="b">
        <v>0</v>
      </c>
      <c r="L1948" t="s">
        <v>8299</v>
      </c>
      <c r="M1948" s="4">
        <v>0</v>
      </c>
      <c r="N1948" s="6">
        <v>17.2</v>
      </c>
      <c r="O1948" t="s">
        <v>8336</v>
      </c>
      <c r="P1948" t="s">
        <v>8353</v>
      </c>
      <c r="Q1948" s="10">
        <v>41858.825439814813</v>
      </c>
      <c r="R1948" s="10">
        <v>41903.825439814813</v>
      </c>
      <c r="S1948" s="12">
        <f t="shared" si="30"/>
        <v>45</v>
      </c>
    </row>
    <row r="1949" spans="1:19" x14ac:dyDescent="0.3">
      <c r="A1949">
        <v>2503</v>
      </c>
      <c r="B1949" s="14">
        <v>10000</v>
      </c>
      <c r="C1949" s="14">
        <v>0</v>
      </c>
      <c r="D1949" s="5" t="s">
        <v>8221</v>
      </c>
      <c r="E1949" t="s">
        <v>8224</v>
      </c>
      <c r="F1949" t="s">
        <v>8246</v>
      </c>
      <c r="G1949">
        <v>1465333560</v>
      </c>
      <c r="H1949">
        <v>1462743308</v>
      </c>
      <c r="I1949" t="b">
        <v>0</v>
      </c>
      <c r="J1949">
        <v>0</v>
      </c>
      <c r="K1949" t="b">
        <v>0</v>
      </c>
      <c r="L1949" t="s">
        <v>8299</v>
      </c>
      <c r="M1949" s="4">
        <v>0</v>
      </c>
      <c r="N1949" s="6">
        <v>0</v>
      </c>
      <c r="O1949" t="s">
        <v>8336</v>
      </c>
      <c r="P1949" t="s">
        <v>8353</v>
      </c>
      <c r="Q1949" s="10">
        <v>42498.899398148147</v>
      </c>
      <c r="R1949" s="10">
        <v>42528.879166666666</v>
      </c>
      <c r="S1949" s="12">
        <f t="shared" si="30"/>
        <v>30</v>
      </c>
    </row>
    <row r="1950" spans="1:19" x14ac:dyDescent="0.3">
      <c r="A1950">
        <v>2504</v>
      </c>
      <c r="B1950" s="14">
        <v>35000</v>
      </c>
      <c r="C1950" s="14">
        <v>0</v>
      </c>
      <c r="D1950" s="5" t="s">
        <v>8221</v>
      </c>
      <c r="E1950" t="s">
        <v>8224</v>
      </c>
      <c r="F1950" t="s">
        <v>8246</v>
      </c>
      <c r="G1950">
        <v>1416014534</v>
      </c>
      <c r="H1950">
        <v>1413418934</v>
      </c>
      <c r="I1950" t="b">
        <v>0</v>
      </c>
      <c r="J1950">
        <v>0</v>
      </c>
      <c r="K1950" t="b">
        <v>0</v>
      </c>
      <c r="L1950" t="s">
        <v>8299</v>
      </c>
      <c r="M1950" s="4">
        <v>0</v>
      </c>
      <c r="N1950" s="6">
        <v>0</v>
      </c>
      <c r="O1950" t="s">
        <v>8336</v>
      </c>
      <c r="P1950" t="s">
        <v>8353</v>
      </c>
      <c r="Q1950" s="10">
        <v>41928.015439814815</v>
      </c>
      <c r="R1950" s="10">
        <v>41958.057106481487</v>
      </c>
      <c r="S1950" s="12">
        <f t="shared" si="30"/>
        <v>30</v>
      </c>
    </row>
    <row r="1951" spans="1:19" x14ac:dyDescent="0.3">
      <c r="A1951">
        <v>2505</v>
      </c>
      <c r="B1951" s="14">
        <v>7000</v>
      </c>
      <c r="C1951" s="14">
        <v>0</v>
      </c>
      <c r="D1951" s="5" t="s">
        <v>8221</v>
      </c>
      <c r="E1951" t="s">
        <v>8224</v>
      </c>
      <c r="F1951" t="s">
        <v>8246</v>
      </c>
      <c r="G1951">
        <v>1426292416</v>
      </c>
      <c r="H1951">
        <v>1423704016</v>
      </c>
      <c r="I1951" t="b">
        <v>0</v>
      </c>
      <c r="J1951">
        <v>0</v>
      </c>
      <c r="K1951" t="b">
        <v>0</v>
      </c>
      <c r="L1951" t="s">
        <v>8299</v>
      </c>
      <c r="M1951" s="4">
        <v>0</v>
      </c>
      <c r="N1951" s="6">
        <v>0</v>
      </c>
      <c r="O1951" t="s">
        <v>8336</v>
      </c>
      <c r="P1951" t="s">
        <v>8353</v>
      </c>
      <c r="Q1951" s="10">
        <v>42047.05574074074</v>
      </c>
      <c r="R1951" s="10">
        <v>42077.014074074075</v>
      </c>
      <c r="S1951" s="12">
        <f t="shared" si="30"/>
        <v>30</v>
      </c>
    </row>
    <row r="1952" spans="1:19" x14ac:dyDescent="0.3">
      <c r="A1952">
        <v>2507</v>
      </c>
      <c r="B1952" s="14">
        <v>42850</v>
      </c>
      <c r="C1952" s="14">
        <v>0</v>
      </c>
      <c r="D1952" s="5" t="s">
        <v>8221</v>
      </c>
      <c r="E1952" t="s">
        <v>8224</v>
      </c>
      <c r="F1952" t="s">
        <v>8246</v>
      </c>
      <c r="G1952">
        <v>1431308704</v>
      </c>
      <c r="H1952">
        <v>1428716704</v>
      </c>
      <c r="I1952" t="b">
        <v>0</v>
      </c>
      <c r="J1952">
        <v>0</v>
      </c>
      <c r="K1952" t="b">
        <v>0</v>
      </c>
      <c r="L1952" t="s">
        <v>8299</v>
      </c>
      <c r="M1952" s="4">
        <v>0</v>
      </c>
      <c r="N1952" s="6">
        <v>0</v>
      </c>
      <c r="O1952" t="s">
        <v>8336</v>
      </c>
      <c r="P1952" t="s">
        <v>8353</v>
      </c>
      <c r="Q1952" s="10">
        <v>42105.072962962964</v>
      </c>
      <c r="R1952" s="10">
        <v>42135.072962962964</v>
      </c>
      <c r="S1952" s="12">
        <f t="shared" si="30"/>
        <v>30</v>
      </c>
    </row>
    <row r="1953" spans="1:19" x14ac:dyDescent="0.3">
      <c r="A1953">
        <v>2508</v>
      </c>
      <c r="B1953" s="14">
        <v>20000</v>
      </c>
      <c r="C1953" s="14">
        <v>0</v>
      </c>
      <c r="D1953" s="5" t="s">
        <v>8221</v>
      </c>
      <c r="E1953" t="s">
        <v>8224</v>
      </c>
      <c r="F1953" t="s">
        <v>8246</v>
      </c>
      <c r="G1953">
        <v>1408056634</v>
      </c>
      <c r="H1953">
        <v>1405464634</v>
      </c>
      <c r="I1953" t="b">
        <v>0</v>
      </c>
      <c r="J1953">
        <v>0</v>
      </c>
      <c r="K1953" t="b">
        <v>0</v>
      </c>
      <c r="L1953" t="s">
        <v>8299</v>
      </c>
      <c r="M1953" s="4">
        <v>0</v>
      </c>
      <c r="N1953" s="6">
        <v>0</v>
      </c>
      <c r="O1953" t="s">
        <v>8336</v>
      </c>
      <c r="P1953" t="s">
        <v>8353</v>
      </c>
      <c r="Q1953" s="10">
        <v>41835.951782407406</v>
      </c>
      <c r="R1953" s="10">
        <v>41865.951782407406</v>
      </c>
      <c r="S1953" s="12">
        <f t="shared" si="30"/>
        <v>30</v>
      </c>
    </row>
    <row r="1954" spans="1:19" x14ac:dyDescent="0.3">
      <c r="A1954">
        <v>2510</v>
      </c>
      <c r="B1954" s="14">
        <v>50000</v>
      </c>
      <c r="C1954" s="14">
        <v>75</v>
      </c>
      <c r="D1954" s="5" t="s">
        <v>8221</v>
      </c>
      <c r="E1954" t="s">
        <v>8224</v>
      </c>
      <c r="F1954" t="s">
        <v>8246</v>
      </c>
      <c r="G1954">
        <v>1431647772</v>
      </c>
      <c r="H1954">
        <v>1426463772</v>
      </c>
      <c r="I1954" t="b">
        <v>0</v>
      </c>
      <c r="J1954">
        <v>2</v>
      </c>
      <c r="K1954" t="b">
        <v>0</v>
      </c>
      <c r="L1954" t="s">
        <v>8299</v>
      </c>
      <c r="M1954" s="4">
        <v>0</v>
      </c>
      <c r="N1954" s="6">
        <v>37.5</v>
      </c>
      <c r="O1954" t="s">
        <v>8336</v>
      </c>
      <c r="P1954" t="s">
        <v>8353</v>
      </c>
      <c r="Q1954" s="10">
        <v>42078.997361111105</v>
      </c>
      <c r="R1954" s="10">
        <v>42138.997361111105</v>
      </c>
      <c r="S1954" s="12">
        <f t="shared" si="30"/>
        <v>60</v>
      </c>
    </row>
    <row r="1955" spans="1:19" x14ac:dyDescent="0.3">
      <c r="A1955">
        <v>2512</v>
      </c>
      <c r="B1955" s="14">
        <v>1150</v>
      </c>
      <c r="C1955" s="14">
        <v>0</v>
      </c>
      <c r="D1955" s="5" t="s">
        <v>8221</v>
      </c>
      <c r="E1955" t="s">
        <v>8224</v>
      </c>
      <c r="F1955" t="s">
        <v>8246</v>
      </c>
      <c r="G1955">
        <v>1418504561</v>
      </c>
      <c r="H1955">
        <v>1417208561</v>
      </c>
      <c r="I1955" t="b">
        <v>0</v>
      </c>
      <c r="J1955">
        <v>0</v>
      </c>
      <c r="K1955" t="b">
        <v>0</v>
      </c>
      <c r="L1955" t="s">
        <v>8299</v>
      </c>
      <c r="M1955" s="4">
        <v>0</v>
      </c>
      <c r="N1955" s="6">
        <v>0</v>
      </c>
      <c r="O1955" t="s">
        <v>8336</v>
      </c>
      <c r="P1955" t="s">
        <v>8353</v>
      </c>
      <c r="Q1955" s="10">
        <v>41971.876863425925</v>
      </c>
      <c r="R1955" s="10">
        <v>41986.876863425925</v>
      </c>
      <c r="S1955" s="12">
        <f t="shared" si="30"/>
        <v>15</v>
      </c>
    </row>
    <row r="1956" spans="1:19" x14ac:dyDescent="0.3">
      <c r="A1956">
        <v>2514</v>
      </c>
      <c r="B1956" s="14">
        <v>12000</v>
      </c>
      <c r="C1956" s="14">
        <v>210</v>
      </c>
      <c r="D1956" s="5" t="s">
        <v>8221</v>
      </c>
      <c r="E1956" t="s">
        <v>8224</v>
      </c>
      <c r="F1956" t="s">
        <v>8246</v>
      </c>
      <c r="G1956">
        <v>1408526477</v>
      </c>
      <c r="H1956">
        <v>1407057677</v>
      </c>
      <c r="I1956" t="b">
        <v>0</v>
      </c>
      <c r="J1956">
        <v>4</v>
      </c>
      <c r="K1956" t="b">
        <v>0</v>
      </c>
      <c r="L1956" t="s">
        <v>8299</v>
      </c>
      <c r="M1956" s="4">
        <v>2</v>
      </c>
      <c r="N1956" s="6">
        <v>52.5</v>
      </c>
      <c r="O1956" t="s">
        <v>8336</v>
      </c>
      <c r="P1956" t="s">
        <v>8353</v>
      </c>
      <c r="Q1956" s="10">
        <v>41854.389780092592</v>
      </c>
      <c r="R1956" s="10">
        <v>41871.389780092592</v>
      </c>
      <c r="S1956" s="12">
        <f t="shared" si="30"/>
        <v>17</v>
      </c>
    </row>
    <row r="1957" spans="1:19" x14ac:dyDescent="0.3">
      <c r="A1957">
        <v>2515</v>
      </c>
      <c r="B1957" s="14">
        <v>5000</v>
      </c>
      <c r="C1957" s="14">
        <v>930</v>
      </c>
      <c r="D1957" s="5" t="s">
        <v>8221</v>
      </c>
      <c r="E1957" t="s">
        <v>8224</v>
      </c>
      <c r="F1957" t="s">
        <v>8246</v>
      </c>
      <c r="G1957">
        <v>1424635753</v>
      </c>
      <c r="H1957">
        <v>1422043753</v>
      </c>
      <c r="I1957" t="b">
        <v>0</v>
      </c>
      <c r="J1957">
        <v>12</v>
      </c>
      <c r="K1957" t="b">
        <v>0</v>
      </c>
      <c r="L1957" t="s">
        <v>8299</v>
      </c>
      <c r="M1957" s="4">
        <v>19</v>
      </c>
      <c r="N1957" s="6">
        <v>77.5</v>
      </c>
      <c r="O1957" t="s">
        <v>8336</v>
      </c>
      <c r="P1957" t="s">
        <v>8353</v>
      </c>
      <c r="Q1957" s="10">
        <v>42027.839733796296</v>
      </c>
      <c r="R1957" s="10">
        <v>42057.839733796296</v>
      </c>
      <c r="S1957" s="12">
        <f t="shared" si="30"/>
        <v>30</v>
      </c>
    </row>
    <row r="1958" spans="1:19" x14ac:dyDescent="0.3">
      <c r="A1958">
        <v>2516</v>
      </c>
      <c r="B1958" s="14">
        <v>22000</v>
      </c>
      <c r="C1958" s="14">
        <v>0</v>
      </c>
      <c r="D1958" s="5" t="s">
        <v>8221</v>
      </c>
      <c r="E1958" t="s">
        <v>8224</v>
      </c>
      <c r="F1958" t="s">
        <v>8246</v>
      </c>
      <c r="G1958">
        <v>1417279252</v>
      </c>
      <c r="H1958">
        <v>1414683652</v>
      </c>
      <c r="I1958" t="b">
        <v>0</v>
      </c>
      <c r="J1958">
        <v>0</v>
      </c>
      <c r="K1958" t="b">
        <v>0</v>
      </c>
      <c r="L1958" t="s">
        <v>8299</v>
      </c>
      <c r="M1958" s="4">
        <v>0</v>
      </c>
      <c r="N1958" s="6">
        <v>0</v>
      </c>
      <c r="O1958" t="s">
        <v>8336</v>
      </c>
      <c r="P1958" t="s">
        <v>8353</v>
      </c>
      <c r="Q1958" s="10">
        <v>41942.653379629628</v>
      </c>
      <c r="R1958" s="10">
        <v>41972.6950462963</v>
      </c>
      <c r="S1958" s="12">
        <f t="shared" si="30"/>
        <v>30</v>
      </c>
    </row>
    <row r="1959" spans="1:19" x14ac:dyDescent="0.3">
      <c r="A1959">
        <v>2518</v>
      </c>
      <c r="B1959" s="14">
        <v>5000</v>
      </c>
      <c r="C1959" s="14">
        <v>0</v>
      </c>
      <c r="D1959" s="5" t="s">
        <v>8221</v>
      </c>
      <c r="E1959" t="s">
        <v>8224</v>
      </c>
      <c r="F1959" t="s">
        <v>8246</v>
      </c>
      <c r="G1959">
        <v>1415899228</v>
      </c>
      <c r="H1959">
        <v>1413303628</v>
      </c>
      <c r="I1959" t="b">
        <v>0</v>
      </c>
      <c r="J1959">
        <v>0</v>
      </c>
      <c r="K1959" t="b">
        <v>0</v>
      </c>
      <c r="L1959" t="s">
        <v>8299</v>
      </c>
      <c r="M1959" s="4">
        <v>0</v>
      </c>
      <c r="N1959" s="6">
        <v>0</v>
      </c>
      <c r="O1959" t="s">
        <v>8336</v>
      </c>
      <c r="P1959" t="s">
        <v>8353</v>
      </c>
      <c r="Q1959" s="10">
        <v>41926.680879629632</v>
      </c>
      <c r="R1959" s="10">
        <v>41956.722546296296</v>
      </c>
      <c r="S1959" s="12">
        <f t="shared" si="30"/>
        <v>30</v>
      </c>
    </row>
    <row r="1960" spans="1:19" x14ac:dyDescent="0.3">
      <c r="A1960">
        <v>2519</v>
      </c>
      <c r="B1960" s="14">
        <v>150000</v>
      </c>
      <c r="C1960" s="14">
        <v>65</v>
      </c>
      <c r="D1960" s="5" t="s">
        <v>8221</v>
      </c>
      <c r="E1960" t="s">
        <v>8224</v>
      </c>
      <c r="F1960" t="s">
        <v>8246</v>
      </c>
      <c r="G1960">
        <v>1405741404</v>
      </c>
      <c r="H1960">
        <v>1403149404</v>
      </c>
      <c r="I1960" t="b">
        <v>0</v>
      </c>
      <c r="J1960">
        <v>4</v>
      </c>
      <c r="K1960" t="b">
        <v>0</v>
      </c>
      <c r="L1960" t="s">
        <v>8299</v>
      </c>
      <c r="M1960" s="4">
        <v>0</v>
      </c>
      <c r="N1960" s="6">
        <v>16.25</v>
      </c>
      <c r="O1960" t="s">
        <v>8336</v>
      </c>
      <c r="P1960" t="s">
        <v>8353</v>
      </c>
      <c r="Q1960" s="10">
        <v>41809.155138888891</v>
      </c>
      <c r="R1960" s="10">
        <v>41839.155138888891</v>
      </c>
      <c r="S1960" s="12">
        <f t="shared" si="30"/>
        <v>30</v>
      </c>
    </row>
    <row r="1961" spans="1:19" x14ac:dyDescent="0.3">
      <c r="A1961">
        <v>2520</v>
      </c>
      <c r="B1961" s="14">
        <v>100000</v>
      </c>
      <c r="C1961" s="14">
        <v>0</v>
      </c>
      <c r="D1961" s="5" t="s">
        <v>8221</v>
      </c>
      <c r="E1961" t="s">
        <v>8224</v>
      </c>
      <c r="F1961" t="s">
        <v>8246</v>
      </c>
      <c r="G1961">
        <v>1476559260</v>
      </c>
      <c r="H1961">
        <v>1472567085</v>
      </c>
      <c r="I1961" t="b">
        <v>0</v>
      </c>
      <c r="J1961">
        <v>0</v>
      </c>
      <c r="K1961" t="b">
        <v>0</v>
      </c>
      <c r="L1961" t="s">
        <v>8299</v>
      </c>
      <c r="M1961" s="4">
        <v>0</v>
      </c>
      <c r="N1961" s="6">
        <v>0</v>
      </c>
      <c r="O1961" t="s">
        <v>8336</v>
      </c>
      <c r="P1961" t="s">
        <v>8353</v>
      </c>
      <c r="Q1961" s="10">
        <v>42612.600520833337</v>
      </c>
      <c r="R1961" s="10">
        <v>42658.806249999994</v>
      </c>
      <c r="S1961" s="12">
        <f t="shared" si="30"/>
        <v>46</v>
      </c>
    </row>
    <row r="1962" spans="1:19" x14ac:dyDescent="0.3">
      <c r="A1962">
        <v>2521</v>
      </c>
      <c r="B1962" s="14">
        <v>12500</v>
      </c>
      <c r="C1962" s="14">
        <v>13685.99</v>
      </c>
      <c r="D1962" s="5" t="s">
        <v>8219</v>
      </c>
      <c r="E1962" t="s">
        <v>8224</v>
      </c>
      <c r="F1962" t="s">
        <v>8246</v>
      </c>
      <c r="G1962">
        <v>1444778021</v>
      </c>
      <c r="H1962">
        <v>1442963621</v>
      </c>
      <c r="I1962" t="b">
        <v>0</v>
      </c>
      <c r="J1962">
        <v>132</v>
      </c>
      <c r="K1962" t="b">
        <v>1</v>
      </c>
      <c r="L1962" t="s">
        <v>8300</v>
      </c>
      <c r="M1962" s="4">
        <v>109</v>
      </c>
      <c r="N1962" s="6">
        <v>103.68</v>
      </c>
      <c r="O1962" t="s">
        <v>8325</v>
      </c>
      <c r="P1962" t="s">
        <v>8354</v>
      </c>
      <c r="Q1962" s="10">
        <v>42269.967835648145</v>
      </c>
      <c r="R1962" s="10">
        <v>42290.967835648145</v>
      </c>
      <c r="S1962" s="12">
        <f t="shared" si="30"/>
        <v>21</v>
      </c>
    </row>
    <row r="1963" spans="1:19" x14ac:dyDescent="0.3">
      <c r="A1963">
        <v>2522</v>
      </c>
      <c r="B1963" s="14">
        <v>5000</v>
      </c>
      <c r="C1963" s="14">
        <v>5000</v>
      </c>
      <c r="D1963" s="5" t="s">
        <v>8219</v>
      </c>
      <c r="E1963" t="s">
        <v>8224</v>
      </c>
      <c r="F1963" t="s">
        <v>8246</v>
      </c>
      <c r="G1963">
        <v>1461336720</v>
      </c>
      <c r="H1963">
        <v>1459431960</v>
      </c>
      <c r="I1963" t="b">
        <v>0</v>
      </c>
      <c r="J1963">
        <v>27</v>
      </c>
      <c r="K1963" t="b">
        <v>1</v>
      </c>
      <c r="L1963" t="s">
        <v>8300</v>
      </c>
      <c r="M1963" s="4">
        <v>100</v>
      </c>
      <c r="N1963" s="6">
        <v>185.19</v>
      </c>
      <c r="O1963" t="s">
        <v>8325</v>
      </c>
      <c r="P1963" t="s">
        <v>8354</v>
      </c>
      <c r="Q1963" s="10">
        <v>42460.573611111111</v>
      </c>
      <c r="R1963" s="10">
        <v>42482.619444444441</v>
      </c>
      <c r="S1963" s="12">
        <f t="shared" si="30"/>
        <v>22</v>
      </c>
    </row>
    <row r="1964" spans="1:19" x14ac:dyDescent="0.3">
      <c r="A1964">
        <v>2523</v>
      </c>
      <c r="B1964" s="14">
        <v>900</v>
      </c>
      <c r="C1964" s="14">
        <v>1408</v>
      </c>
      <c r="D1964" s="5" t="s">
        <v>8219</v>
      </c>
      <c r="E1964" t="s">
        <v>8224</v>
      </c>
      <c r="F1964" t="s">
        <v>8246</v>
      </c>
      <c r="G1964">
        <v>1416270292</v>
      </c>
      <c r="H1964">
        <v>1413674692</v>
      </c>
      <c r="I1964" t="b">
        <v>0</v>
      </c>
      <c r="J1964">
        <v>26</v>
      </c>
      <c r="K1964" t="b">
        <v>1</v>
      </c>
      <c r="L1964" t="s">
        <v>8300</v>
      </c>
      <c r="M1964" s="4">
        <v>156</v>
      </c>
      <c r="N1964" s="6">
        <v>54.15</v>
      </c>
      <c r="O1964" t="s">
        <v>8325</v>
      </c>
      <c r="P1964" t="s">
        <v>8354</v>
      </c>
      <c r="Q1964" s="10">
        <v>41930.975601851853</v>
      </c>
      <c r="R1964" s="10">
        <v>41961.017268518524</v>
      </c>
      <c r="S1964" s="12">
        <f t="shared" si="30"/>
        <v>30</v>
      </c>
    </row>
    <row r="1965" spans="1:19" x14ac:dyDescent="0.3">
      <c r="A1965">
        <v>2524</v>
      </c>
      <c r="B1965" s="14">
        <v>7500</v>
      </c>
      <c r="C1965" s="14">
        <v>7620</v>
      </c>
      <c r="D1965" s="5" t="s">
        <v>8219</v>
      </c>
      <c r="E1965" t="s">
        <v>8224</v>
      </c>
      <c r="F1965" t="s">
        <v>8246</v>
      </c>
      <c r="G1965">
        <v>1419136200</v>
      </c>
      <c r="H1965">
        <v>1416338557</v>
      </c>
      <c r="I1965" t="b">
        <v>0</v>
      </c>
      <c r="J1965">
        <v>43</v>
      </c>
      <c r="K1965" t="b">
        <v>1</v>
      </c>
      <c r="L1965" t="s">
        <v>8300</v>
      </c>
      <c r="M1965" s="4">
        <v>102</v>
      </c>
      <c r="N1965" s="6">
        <v>177.21</v>
      </c>
      <c r="O1965" t="s">
        <v>8325</v>
      </c>
      <c r="P1965" t="s">
        <v>8354</v>
      </c>
      <c r="Q1965" s="10">
        <v>41961.807372685187</v>
      </c>
      <c r="R1965" s="10">
        <v>41994.1875</v>
      </c>
      <c r="S1965" s="12">
        <f t="shared" si="30"/>
        <v>32</v>
      </c>
    </row>
    <row r="1966" spans="1:19" x14ac:dyDescent="0.3">
      <c r="A1966">
        <v>2525</v>
      </c>
      <c r="B1966" s="14">
        <v>8000</v>
      </c>
      <c r="C1966" s="14">
        <v>8026</v>
      </c>
      <c r="D1966" s="5" t="s">
        <v>8219</v>
      </c>
      <c r="E1966" t="s">
        <v>8224</v>
      </c>
      <c r="F1966" t="s">
        <v>8246</v>
      </c>
      <c r="G1966">
        <v>1340914571</v>
      </c>
      <c r="H1966">
        <v>1338322571</v>
      </c>
      <c r="I1966" t="b">
        <v>0</v>
      </c>
      <c r="J1966">
        <v>80</v>
      </c>
      <c r="K1966" t="b">
        <v>1</v>
      </c>
      <c r="L1966" t="s">
        <v>8300</v>
      </c>
      <c r="M1966" s="4">
        <v>100</v>
      </c>
      <c r="N1966" s="6">
        <v>100.33</v>
      </c>
      <c r="O1966" t="s">
        <v>8325</v>
      </c>
      <c r="P1966" t="s">
        <v>8354</v>
      </c>
      <c r="Q1966" s="10">
        <v>41058.844571759262</v>
      </c>
      <c r="R1966" s="10">
        <v>41088.844571759262</v>
      </c>
      <c r="S1966" s="12">
        <f t="shared" si="30"/>
        <v>30</v>
      </c>
    </row>
    <row r="1967" spans="1:19" x14ac:dyDescent="0.3">
      <c r="A1967">
        <v>2526</v>
      </c>
      <c r="B1967" s="14">
        <v>4000</v>
      </c>
      <c r="C1967" s="14">
        <v>4518</v>
      </c>
      <c r="D1967" s="5" t="s">
        <v>8219</v>
      </c>
      <c r="E1967" t="s">
        <v>8224</v>
      </c>
      <c r="F1967" t="s">
        <v>8246</v>
      </c>
      <c r="G1967">
        <v>1418014740</v>
      </c>
      <c r="H1967">
        <v>1415585474</v>
      </c>
      <c r="I1967" t="b">
        <v>0</v>
      </c>
      <c r="J1967">
        <v>33</v>
      </c>
      <c r="K1967" t="b">
        <v>1</v>
      </c>
      <c r="L1967" t="s">
        <v>8300</v>
      </c>
      <c r="M1967" s="4">
        <v>113</v>
      </c>
      <c r="N1967" s="6">
        <v>136.91</v>
      </c>
      <c r="O1967" t="s">
        <v>8325</v>
      </c>
      <c r="P1967" t="s">
        <v>8354</v>
      </c>
      <c r="Q1967" s="10">
        <v>41953.091134259259</v>
      </c>
      <c r="R1967" s="10">
        <v>41981.207638888889</v>
      </c>
      <c r="S1967" s="12">
        <f t="shared" si="30"/>
        <v>28</v>
      </c>
    </row>
    <row r="1968" spans="1:19" x14ac:dyDescent="0.3">
      <c r="A1968">
        <v>2527</v>
      </c>
      <c r="B1968" s="14">
        <v>4000</v>
      </c>
      <c r="C1968" s="14">
        <v>4085</v>
      </c>
      <c r="D1968" s="5" t="s">
        <v>8219</v>
      </c>
      <c r="E1968" t="s">
        <v>8224</v>
      </c>
      <c r="F1968" t="s">
        <v>8246</v>
      </c>
      <c r="G1968">
        <v>1382068740</v>
      </c>
      <c r="H1968">
        <v>1380477691</v>
      </c>
      <c r="I1968" t="b">
        <v>0</v>
      </c>
      <c r="J1968">
        <v>71</v>
      </c>
      <c r="K1968" t="b">
        <v>1</v>
      </c>
      <c r="L1968" t="s">
        <v>8300</v>
      </c>
      <c r="M1968" s="4">
        <v>102</v>
      </c>
      <c r="N1968" s="6">
        <v>57.54</v>
      </c>
      <c r="O1968" t="s">
        <v>8325</v>
      </c>
      <c r="P1968" t="s">
        <v>8354</v>
      </c>
      <c r="Q1968" s="10">
        <v>41546.75105324074</v>
      </c>
      <c r="R1968" s="10">
        <v>41565.165972222225</v>
      </c>
      <c r="S1968" s="12">
        <f t="shared" si="30"/>
        <v>18</v>
      </c>
    </row>
    <row r="1969" spans="1:19" x14ac:dyDescent="0.3">
      <c r="A1969">
        <v>2529</v>
      </c>
      <c r="B1969" s="14">
        <v>6000</v>
      </c>
      <c r="C1969" s="14">
        <v>6257</v>
      </c>
      <c r="D1969" s="5" t="s">
        <v>8219</v>
      </c>
      <c r="E1969" t="s">
        <v>8224</v>
      </c>
      <c r="F1969" t="s">
        <v>8246</v>
      </c>
      <c r="G1969">
        <v>1332636975</v>
      </c>
      <c r="H1969">
        <v>1328752575</v>
      </c>
      <c r="I1969" t="b">
        <v>0</v>
      </c>
      <c r="J1969">
        <v>76</v>
      </c>
      <c r="K1969" t="b">
        <v>1</v>
      </c>
      <c r="L1969" t="s">
        <v>8300</v>
      </c>
      <c r="M1969" s="4">
        <v>104</v>
      </c>
      <c r="N1969" s="6">
        <v>82.33</v>
      </c>
      <c r="O1969" t="s">
        <v>8325</v>
      </c>
      <c r="P1969" t="s">
        <v>8354</v>
      </c>
      <c r="Q1969" s="10">
        <v>40948.080729166664</v>
      </c>
      <c r="R1969" s="10">
        <v>40993.0390625</v>
      </c>
      <c r="S1969" s="12">
        <f t="shared" si="30"/>
        <v>45</v>
      </c>
    </row>
    <row r="1970" spans="1:19" x14ac:dyDescent="0.3">
      <c r="A1970">
        <v>2530</v>
      </c>
      <c r="B1970" s="14">
        <v>6500</v>
      </c>
      <c r="C1970" s="14">
        <v>6500</v>
      </c>
      <c r="D1970" s="5" t="s">
        <v>8219</v>
      </c>
      <c r="E1970" t="s">
        <v>8224</v>
      </c>
      <c r="F1970" t="s">
        <v>8246</v>
      </c>
      <c r="G1970">
        <v>1429505400</v>
      </c>
      <c r="H1970">
        <v>1426711505</v>
      </c>
      <c r="I1970" t="b">
        <v>0</v>
      </c>
      <c r="J1970">
        <v>48</v>
      </c>
      <c r="K1970" t="b">
        <v>1</v>
      </c>
      <c r="L1970" t="s">
        <v>8300</v>
      </c>
      <c r="M1970" s="4">
        <v>100</v>
      </c>
      <c r="N1970" s="6">
        <v>135.41999999999999</v>
      </c>
      <c r="O1970" t="s">
        <v>8325</v>
      </c>
      <c r="P1970" t="s">
        <v>8354</v>
      </c>
      <c r="Q1970" s="10">
        <v>42081.864641203705</v>
      </c>
      <c r="R1970" s="10">
        <v>42114.201388888891</v>
      </c>
      <c r="S1970" s="12">
        <f t="shared" si="30"/>
        <v>32</v>
      </c>
    </row>
    <row r="1971" spans="1:19" x14ac:dyDescent="0.3">
      <c r="A1971">
        <v>2531</v>
      </c>
      <c r="B1971" s="14">
        <v>4500</v>
      </c>
      <c r="C1971" s="14">
        <v>4518</v>
      </c>
      <c r="D1971" s="5" t="s">
        <v>8219</v>
      </c>
      <c r="E1971" t="s">
        <v>8224</v>
      </c>
      <c r="F1971" t="s">
        <v>8246</v>
      </c>
      <c r="G1971">
        <v>1439611140</v>
      </c>
      <c r="H1971">
        <v>1437668354</v>
      </c>
      <c r="I1971" t="b">
        <v>0</v>
      </c>
      <c r="J1971">
        <v>61</v>
      </c>
      <c r="K1971" t="b">
        <v>1</v>
      </c>
      <c r="L1971" t="s">
        <v>8300</v>
      </c>
      <c r="M1971" s="4">
        <v>100</v>
      </c>
      <c r="N1971" s="6">
        <v>74.069999999999993</v>
      </c>
      <c r="O1971" t="s">
        <v>8325</v>
      </c>
      <c r="P1971" t="s">
        <v>8354</v>
      </c>
      <c r="Q1971" s="10">
        <v>42208.680023148147</v>
      </c>
      <c r="R1971" s="10">
        <v>42231.165972222225</v>
      </c>
      <c r="S1971" s="12">
        <f t="shared" si="30"/>
        <v>22</v>
      </c>
    </row>
    <row r="1972" spans="1:19" x14ac:dyDescent="0.3">
      <c r="A1972">
        <v>2532</v>
      </c>
      <c r="B1972" s="14">
        <v>4000</v>
      </c>
      <c r="C1972" s="14">
        <v>5045</v>
      </c>
      <c r="D1972" s="5" t="s">
        <v>8219</v>
      </c>
      <c r="E1972" t="s">
        <v>8224</v>
      </c>
      <c r="F1972" t="s">
        <v>8246</v>
      </c>
      <c r="G1972">
        <v>1345148566</v>
      </c>
      <c r="H1972">
        <v>1342556566</v>
      </c>
      <c r="I1972" t="b">
        <v>0</v>
      </c>
      <c r="J1972">
        <v>60</v>
      </c>
      <c r="K1972" t="b">
        <v>1</v>
      </c>
      <c r="L1972" t="s">
        <v>8300</v>
      </c>
      <c r="M1972" s="4">
        <v>126</v>
      </c>
      <c r="N1972" s="6">
        <v>84.08</v>
      </c>
      <c r="O1972" t="s">
        <v>8325</v>
      </c>
      <c r="P1972" t="s">
        <v>8354</v>
      </c>
      <c r="Q1972" s="10">
        <v>41107.849143518521</v>
      </c>
      <c r="R1972" s="10">
        <v>41137.849143518521</v>
      </c>
      <c r="S1972" s="12">
        <f t="shared" si="30"/>
        <v>30</v>
      </c>
    </row>
    <row r="1973" spans="1:19" x14ac:dyDescent="0.3">
      <c r="A1973">
        <v>2533</v>
      </c>
      <c r="B1973" s="14">
        <v>7500</v>
      </c>
      <c r="C1973" s="14">
        <v>8300</v>
      </c>
      <c r="D1973" s="5" t="s">
        <v>8219</v>
      </c>
      <c r="E1973" t="s">
        <v>8224</v>
      </c>
      <c r="F1973" t="s">
        <v>8246</v>
      </c>
      <c r="G1973">
        <v>1362160868</v>
      </c>
      <c r="H1973">
        <v>1359568911</v>
      </c>
      <c r="I1973" t="b">
        <v>0</v>
      </c>
      <c r="J1973">
        <v>136</v>
      </c>
      <c r="K1973" t="b">
        <v>1</v>
      </c>
      <c r="L1973" t="s">
        <v>8300</v>
      </c>
      <c r="M1973" s="4">
        <v>111</v>
      </c>
      <c r="N1973" s="6">
        <v>61.03</v>
      </c>
      <c r="O1973" t="s">
        <v>8325</v>
      </c>
      <c r="P1973" t="s">
        <v>8354</v>
      </c>
      <c r="Q1973" s="10">
        <v>41304.751284722224</v>
      </c>
      <c r="R1973" s="10">
        <v>41334.750787037039</v>
      </c>
      <c r="S1973" s="12">
        <f t="shared" si="30"/>
        <v>30</v>
      </c>
    </row>
    <row r="1974" spans="1:19" x14ac:dyDescent="0.3">
      <c r="A1974">
        <v>2534</v>
      </c>
      <c r="B1974" s="14">
        <v>2000</v>
      </c>
      <c r="C1974" s="14">
        <v>2100</v>
      </c>
      <c r="D1974" s="5" t="s">
        <v>8219</v>
      </c>
      <c r="E1974" t="s">
        <v>8224</v>
      </c>
      <c r="F1974" t="s">
        <v>8246</v>
      </c>
      <c r="G1974">
        <v>1262325600</v>
      </c>
      <c r="H1974">
        <v>1257871712</v>
      </c>
      <c r="I1974" t="b">
        <v>0</v>
      </c>
      <c r="J1974">
        <v>14</v>
      </c>
      <c r="K1974" t="b">
        <v>1</v>
      </c>
      <c r="L1974" t="s">
        <v>8300</v>
      </c>
      <c r="M1974" s="4">
        <v>105</v>
      </c>
      <c r="N1974" s="6">
        <v>150</v>
      </c>
      <c r="O1974" t="s">
        <v>8325</v>
      </c>
      <c r="P1974" t="s">
        <v>8354</v>
      </c>
      <c r="Q1974" s="10">
        <v>40127.700370370374</v>
      </c>
      <c r="R1974" s="10">
        <v>40179.25</v>
      </c>
      <c r="S1974" s="12">
        <f t="shared" si="30"/>
        <v>52</v>
      </c>
    </row>
    <row r="1975" spans="1:19" x14ac:dyDescent="0.3">
      <c r="A1975">
        <v>2535</v>
      </c>
      <c r="B1975" s="14">
        <v>20000</v>
      </c>
      <c r="C1975" s="14">
        <v>20755</v>
      </c>
      <c r="D1975" s="5" t="s">
        <v>8219</v>
      </c>
      <c r="E1975" t="s">
        <v>8224</v>
      </c>
      <c r="F1975" t="s">
        <v>8246</v>
      </c>
      <c r="G1975">
        <v>1417463945</v>
      </c>
      <c r="H1975">
        <v>1414781945</v>
      </c>
      <c r="I1975" t="b">
        <v>0</v>
      </c>
      <c r="J1975">
        <v>78</v>
      </c>
      <c r="K1975" t="b">
        <v>1</v>
      </c>
      <c r="L1975" t="s">
        <v>8300</v>
      </c>
      <c r="M1975" s="4">
        <v>104</v>
      </c>
      <c r="N1975" s="6">
        <v>266.08999999999997</v>
      </c>
      <c r="O1975" t="s">
        <v>8325</v>
      </c>
      <c r="P1975" t="s">
        <v>8354</v>
      </c>
      <c r="Q1975" s="10">
        <v>41943.791030092594</v>
      </c>
      <c r="R1975" s="10">
        <v>41974.832696759258</v>
      </c>
      <c r="S1975" s="12">
        <f t="shared" si="30"/>
        <v>31</v>
      </c>
    </row>
    <row r="1976" spans="1:19" x14ac:dyDescent="0.3">
      <c r="A1976">
        <v>2536</v>
      </c>
      <c r="B1976" s="14">
        <v>25</v>
      </c>
      <c r="C1976" s="14">
        <v>29</v>
      </c>
      <c r="D1976" s="5" t="s">
        <v>8219</v>
      </c>
      <c r="E1976" t="s">
        <v>8224</v>
      </c>
      <c r="F1976" t="s">
        <v>8246</v>
      </c>
      <c r="G1976">
        <v>1375151566</v>
      </c>
      <c r="H1976">
        <v>1373337166</v>
      </c>
      <c r="I1976" t="b">
        <v>0</v>
      </c>
      <c r="J1976">
        <v>4</v>
      </c>
      <c r="K1976" t="b">
        <v>1</v>
      </c>
      <c r="L1976" t="s">
        <v>8300</v>
      </c>
      <c r="M1976" s="4">
        <v>116</v>
      </c>
      <c r="N1976" s="6">
        <v>7.25</v>
      </c>
      <c r="O1976" t="s">
        <v>8325</v>
      </c>
      <c r="P1976" t="s">
        <v>8354</v>
      </c>
      <c r="Q1976" s="10">
        <v>41464.106087962966</v>
      </c>
      <c r="R1976" s="10">
        <v>41485.106087962966</v>
      </c>
      <c r="S1976" s="12">
        <f t="shared" si="30"/>
        <v>21</v>
      </c>
    </row>
    <row r="1977" spans="1:19" x14ac:dyDescent="0.3">
      <c r="A1977">
        <v>2537</v>
      </c>
      <c r="B1977" s="14">
        <v>1000</v>
      </c>
      <c r="C1977" s="14">
        <v>1100</v>
      </c>
      <c r="D1977" s="5" t="s">
        <v>8219</v>
      </c>
      <c r="E1977" t="s">
        <v>8224</v>
      </c>
      <c r="F1977" t="s">
        <v>8246</v>
      </c>
      <c r="G1977">
        <v>1312212855</v>
      </c>
      <c r="H1977">
        <v>1307028855</v>
      </c>
      <c r="I1977" t="b">
        <v>0</v>
      </c>
      <c r="J1977">
        <v>11</v>
      </c>
      <c r="K1977" t="b">
        <v>1</v>
      </c>
      <c r="L1977" t="s">
        <v>8300</v>
      </c>
      <c r="M1977" s="4">
        <v>110</v>
      </c>
      <c r="N1977" s="6">
        <v>100</v>
      </c>
      <c r="O1977" t="s">
        <v>8325</v>
      </c>
      <c r="P1977" t="s">
        <v>8354</v>
      </c>
      <c r="Q1977" s="10">
        <v>40696.648784722223</v>
      </c>
      <c r="R1977" s="10">
        <v>40756.648784722223</v>
      </c>
      <c r="S1977" s="12">
        <f t="shared" si="30"/>
        <v>60</v>
      </c>
    </row>
    <row r="1978" spans="1:19" x14ac:dyDescent="0.3">
      <c r="A1978">
        <v>2538</v>
      </c>
      <c r="B1978" s="14">
        <v>18000</v>
      </c>
      <c r="C1978" s="14">
        <v>20343.169999999998</v>
      </c>
      <c r="D1978" s="5" t="s">
        <v>8219</v>
      </c>
      <c r="E1978" t="s">
        <v>8224</v>
      </c>
      <c r="F1978" t="s">
        <v>8246</v>
      </c>
      <c r="G1978">
        <v>1361681940</v>
      </c>
      <c r="H1978">
        <v>1359029661</v>
      </c>
      <c r="I1978" t="b">
        <v>0</v>
      </c>
      <c r="J1978">
        <v>185</v>
      </c>
      <c r="K1978" t="b">
        <v>1</v>
      </c>
      <c r="L1978" t="s">
        <v>8300</v>
      </c>
      <c r="M1978" s="4">
        <v>113</v>
      </c>
      <c r="N1978" s="6">
        <v>109.96</v>
      </c>
      <c r="O1978" t="s">
        <v>8325</v>
      </c>
      <c r="P1978" t="s">
        <v>8354</v>
      </c>
      <c r="Q1978" s="10">
        <v>41298.509965277779</v>
      </c>
      <c r="R1978" s="10">
        <v>41329.207638888889</v>
      </c>
      <c r="S1978" s="12">
        <f t="shared" si="30"/>
        <v>31</v>
      </c>
    </row>
    <row r="1979" spans="1:19" x14ac:dyDescent="0.3">
      <c r="A1979">
        <v>2539</v>
      </c>
      <c r="B1979" s="14">
        <v>10000</v>
      </c>
      <c r="C1979" s="14">
        <v>10025</v>
      </c>
      <c r="D1979" s="5" t="s">
        <v>8219</v>
      </c>
      <c r="E1979" t="s">
        <v>8224</v>
      </c>
      <c r="F1979" t="s">
        <v>8246</v>
      </c>
      <c r="G1979">
        <v>1422913152</v>
      </c>
      <c r="H1979">
        <v>1417729152</v>
      </c>
      <c r="I1979" t="b">
        <v>0</v>
      </c>
      <c r="J1979">
        <v>59</v>
      </c>
      <c r="K1979" t="b">
        <v>1</v>
      </c>
      <c r="L1979" t="s">
        <v>8300</v>
      </c>
      <c r="M1979" s="4">
        <v>100</v>
      </c>
      <c r="N1979" s="6">
        <v>169.92</v>
      </c>
      <c r="O1979" t="s">
        <v>8325</v>
      </c>
      <c r="P1979" t="s">
        <v>8354</v>
      </c>
      <c r="Q1979" s="10">
        <v>41977.902222222227</v>
      </c>
      <c r="R1979" s="10">
        <v>42037.902222222227</v>
      </c>
      <c r="S1979" s="12">
        <f t="shared" si="30"/>
        <v>60</v>
      </c>
    </row>
    <row r="1980" spans="1:19" x14ac:dyDescent="0.3">
      <c r="A1980">
        <v>2540</v>
      </c>
      <c r="B1980" s="14">
        <v>2500</v>
      </c>
      <c r="C1980" s="14">
        <v>2585</v>
      </c>
      <c r="D1980" s="5" t="s">
        <v>8219</v>
      </c>
      <c r="E1980" t="s">
        <v>8224</v>
      </c>
      <c r="F1980" t="s">
        <v>8246</v>
      </c>
      <c r="G1980">
        <v>1319904721</v>
      </c>
      <c r="H1980">
        <v>1314720721</v>
      </c>
      <c r="I1980" t="b">
        <v>0</v>
      </c>
      <c r="J1980">
        <v>27</v>
      </c>
      <c r="K1980" t="b">
        <v>1</v>
      </c>
      <c r="L1980" t="s">
        <v>8300</v>
      </c>
      <c r="M1980" s="4">
        <v>103</v>
      </c>
      <c r="N1980" s="6">
        <v>95.74</v>
      </c>
      <c r="O1980" t="s">
        <v>8325</v>
      </c>
      <c r="P1980" t="s">
        <v>8354</v>
      </c>
      <c r="Q1980" s="10">
        <v>40785.675011574072</v>
      </c>
      <c r="R1980" s="10">
        <v>40845.675011574072</v>
      </c>
      <c r="S1980" s="12">
        <f t="shared" si="30"/>
        <v>60</v>
      </c>
    </row>
    <row r="1981" spans="1:19" x14ac:dyDescent="0.3">
      <c r="A1981">
        <v>2542</v>
      </c>
      <c r="B1981" s="14">
        <v>700</v>
      </c>
      <c r="C1981" s="14">
        <v>725</v>
      </c>
      <c r="D1981" s="5" t="s">
        <v>8219</v>
      </c>
      <c r="E1981" t="s">
        <v>8224</v>
      </c>
      <c r="F1981" t="s">
        <v>8246</v>
      </c>
      <c r="G1981">
        <v>1380599940</v>
      </c>
      <c r="H1981">
        <v>1377252857</v>
      </c>
      <c r="I1981" t="b">
        <v>0</v>
      </c>
      <c r="J1981">
        <v>13</v>
      </c>
      <c r="K1981" t="b">
        <v>1</v>
      </c>
      <c r="L1981" t="s">
        <v>8300</v>
      </c>
      <c r="M1981" s="4">
        <v>104</v>
      </c>
      <c r="N1981" s="6">
        <v>55.77</v>
      </c>
      <c r="O1981" t="s">
        <v>8325</v>
      </c>
      <c r="P1981" t="s">
        <v>8354</v>
      </c>
      <c r="Q1981" s="10">
        <v>41509.426585648151</v>
      </c>
      <c r="R1981" s="10">
        <v>41548.165972222225</v>
      </c>
      <c r="S1981" s="12">
        <f t="shared" si="30"/>
        <v>39</v>
      </c>
    </row>
    <row r="1982" spans="1:19" x14ac:dyDescent="0.3">
      <c r="A1982">
        <v>2543</v>
      </c>
      <c r="B1982" s="14">
        <v>250</v>
      </c>
      <c r="C1982" s="14">
        <v>391</v>
      </c>
      <c r="D1982" s="5" t="s">
        <v>8219</v>
      </c>
      <c r="E1982" t="s">
        <v>8224</v>
      </c>
      <c r="F1982" t="s">
        <v>8246</v>
      </c>
      <c r="G1982">
        <v>1293937200</v>
      </c>
      <c r="H1982">
        <v>1291257298</v>
      </c>
      <c r="I1982" t="b">
        <v>0</v>
      </c>
      <c r="J1982">
        <v>13</v>
      </c>
      <c r="K1982" t="b">
        <v>1</v>
      </c>
      <c r="L1982" t="s">
        <v>8300</v>
      </c>
      <c r="M1982" s="4">
        <v>156</v>
      </c>
      <c r="N1982" s="6">
        <v>30.08</v>
      </c>
      <c r="O1982" t="s">
        <v>8325</v>
      </c>
      <c r="P1982" t="s">
        <v>8354</v>
      </c>
      <c r="Q1982" s="10">
        <v>40514.107615740737</v>
      </c>
      <c r="R1982" s="10">
        <v>40545.125</v>
      </c>
      <c r="S1982" s="12">
        <f t="shared" si="30"/>
        <v>31</v>
      </c>
    </row>
    <row r="1983" spans="1:19" x14ac:dyDescent="0.3">
      <c r="A1983">
        <v>2544</v>
      </c>
      <c r="B1983" s="14">
        <v>5000</v>
      </c>
      <c r="C1983" s="14">
        <v>5041</v>
      </c>
      <c r="D1983" s="5" t="s">
        <v>8219</v>
      </c>
      <c r="E1983" t="s">
        <v>8224</v>
      </c>
      <c r="F1983" t="s">
        <v>8246</v>
      </c>
      <c r="G1983">
        <v>1341750569</v>
      </c>
      <c r="H1983">
        <v>1339158569</v>
      </c>
      <c r="I1983" t="b">
        <v>0</v>
      </c>
      <c r="J1983">
        <v>57</v>
      </c>
      <c r="K1983" t="b">
        <v>1</v>
      </c>
      <c r="L1983" t="s">
        <v>8300</v>
      </c>
      <c r="M1983" s="4">
        <v>101</v>
      </c>
      <c r="N1983" s="6">
        <v>88.44</v>
      </c>
      <c r="O1983" t="s">
        <v>8325</v>
      </c>
      <c r="P1983" t="s">
        <v>8354</v>
      </c>
      <c r="Q1983" s="10">
        <v>41068.520474537036</v>
      </c>
      <c r="R1983" s="10">
        <v>41098.520474537036</v>
      </c>
      <c r="S1983" s="12">
        <f t="shared" si="30"/>
        <v>30</v>
      </c>
    </row>
    <row r="1984" spans="1:19" x14ac:dyDescent="0.3">
      <c r="A1984">
        <v>2545</v>
      </c>
      <c r="B1984" s="14">
        <v>2000</v>
      </c>
      <c r="C1984" s="14">
        <v>3906</v>
      </c>
      <c r="D1984" s="5" t="s">
        <v>8219</v>
      </c>
      <c r="E1984" t="s">
        <v>8224</v>
      </c>
      <c r="F1984" t="s">
        <v>8246</v>
      </c>
      <c r="G1984">
        <v>1424997000</v>
      </c>
      <c r="H1984">
        <v>1421983138</v>
      </c>
      <c r="I1984" t="b">
        <v>0</v>
      </c>
      <c r="J1984">
        <v>61</v>
      </c>
      <c r="K1984" t="b">
        <v>1</v>
      </c>
      <c r="L1984" t="s">
        <v>8300</v>
      </c>
      <c r="M1984" s="4">
        <v>195</v>
      </c>
      <c r="N1984" s="6">
        <v>64.03</v>
      </c>
      <c r="O1984" t="s">
        <v>8325</v>
      </c>
      <c r="P1984" t="s">
        <v>8354</v>
      </c>
      <c r="Q1984" s="10">
        <v>42027.13817129629</v>
      </c>
      <c r="R1984" s="10">
        <v>42062.020833333328</v>
      </c>
      <c r="S1984" s="12">
        <f t="shared" si="30"/>
        <v>35</v>
      </c>
    </row>
    <row r="1985" spans="1:19" x14ac:dyDescent="0.3">
      <c r="A1985">
        <v>2546</v>
      </c>
      <c r="B1985" s="14">
        <v>3500</v>
      </c>
      <c r="C1985" s="14">
        <v>3910</v>
      </c>
      <c r="D1985" s="5" t="s">
        <v>8219</v>
      </c>
      <c r="E1985" t="s">
        <v>8224</v>
      </c>
      <c r="F1985" t="s">
        <v>8246</v>
      </c>
      <c r="G1985">
        <v>1380949200</v>
      </c>
      <c r="H1985">
        <v>1378586179</v>
      </c>
      <c r="I1985" t="b">
        <v>0</v>
      </c>
      <c r="J1985">
        <v>65</v>
      </c>
      <c r="K1985" t="b">
        <v>1</v>
      </c>
      <c r="L1985" t="s">
        <v>8300</v>
      </c>
      <c r="M1985" s="4">
        <v>112</v>
      </c>
      <c r="N1985" s="6">
        <v>60.15</v>
      </c>
      <c r="O1985" t="s">
        <v>8325</v>
      </c>
      <c r="P1985" t="s">
        <v>8354</v>
      </c>
      <c r="Q1985" s="10">
        <v>41524.858553240738</v>
      </c>
      <c r="R1985" s="10">
        <v>41552.208333333336</v>
      </c>
      <c r="S1985" s="12">
        <f t="shared" si="30"/>
        <v>27</v>
      </c>
    </row>
    <row r="1986" spans="1:19" x14ac:dyDescent="0.3">
      <c r="A1986">
        <v>2547</v>
      </c>
      <c r="B1986" s="14">
        <v>5500</v>
      </c>
      <c r="C1986" s="14">
        <v>6592</v>
      </c>
      <c r="D1986" s="5" t="s">
        <v>8219</v>
      </c>
      <c r="E1986" t="s">
        <v>8224</v>
      </c>
      <c r="F1986" t="s">
        <v>8246</v>
      </c>
      <c r="G1986">
        <v>1333560803</v>
      </c>
      <c r="H1986">
        <v>1330972403</v>
      </c>
      <c r="I1986" t="b">
        <v>0</v>
      </c>
      <c r="J1986">
        <v>134</v>
      </c>
      <c r="K1986" t="b">
        <v>1</v>
      </c>
      <c r="L1986" t="s">
        <v>8300</v>
      </c>
      <c r="M1986" s="4">
        <v>120</v>
      </c>
      <c r="N1986" s="6">
        <v>49.19</v>
      </c>
      <c r="O1986" t="s">
        <v>8325</v>
      </c>
      <c r="P1986" t="s">
        <v>8354</v>
      </c>
      <c r="Q1986" s="10">
        <v>40973.773182870369</v>
      </c>
      <c r="R1986" s="10">
        <v>41003.731516203705</v>
      </c>
      <c r="S1986" s="12">
        <f t="shared" si="30"/>
        <v>30</v>
      </c>
    </row>
    <row r="1987" spans="1:19" x14ac:dyDescent="0.3">
      <c r="A1987">
        <v>2550</v>
      </c>
      <c r="B1987" s="14">
        <v>6500</v>
      </c>
      <c r="C1987" s="14">
        <v>6555</v>
      </c>
      <c r="D1987" s="5" t="s">
        <v>8219</v>
      </c>
      <c r="E1987" t="s">
        <v>8224</v>
      </c>
      <c r="F1987" t="s">
        <v>8246</v>
      </c>
      <c r="G1987">
        <v>1444276740</v>
      </c>
      <c r="H1987">
        <v>1439392406</v>
      </c>
      <c r="I1987" t="b">
        <v>0</v>
      </c>
      <c r="J1987">
        <v>150</v>
      </c>
      <c r="K1987" t="b">
        <v>1</v>
      </c>
      <c r="L1987" t="s">
        <v>8300</v>
      </c>
      <c r="M1987" s="4">
        <v>101</v>
      </c>
      <c r="N1987" s="6">
        <v>43.7</v>
      </c>
      <c r="O1987" t="s">
        <v>8325</v>
      </c>
      <c r="P1987" t="s">
        <v>8354</v>
      </c>
      <c r="Q1987" s="10">
        <v>42228.634328703702</v>
      </c>
      <c r="R1987" s="10">
        <v>42285.165972222225</v>
      </c>
      <c r="S1987" s="12">
        <f t="shared" ref="S1987:S2050" si="31">ROUND(+R1987-Q1987,0)</f>
        <v>57</v>
      </c>
    </row>
    <row r="1988" spans="1:19" x14ac:dyDescent="0.3">
      <c r="A1988">
        <v>2551</v>
      </c>
      <c r="B1988" s="14">
        <v>3675</v>
      </c>
      <c r="C1988" s="14">
        <v>3775.5</v>
      </c>
      <c r="D1988" s="5" t="s">
        <v>8219</v>
      </c>
      <c r="E1988" t="s">
        <v>8224</v>
      </c>
      <c r="F1988" t="s">
        <v>8246</v>
      </c>
      <c r="G1988">
        <v>1332362880</v>
      </c>
      <c r="H1988">
        <v>1329890585</v>
      </c>
      <c r="I1988" t="b">
        <v>0</v>
      </c>
      <c r="J1988">
        <v>56</v>
      </c>
      <c r="K1988" t="b">
        <v>1</v>
      </c>
      <c r="L1988" t="s">
        <v>8300</v>
      </c>
      <c r="M1988" s="4">
        <v>103</v>
      </c>
      <c r="N1988" s="6">
        <v>67.42</v>
      </c>
      <c r="O1988" t="s">
        <v>8325</v>
      </c>
      <c r="P1988" t="s">
        <v>8354</v>
      </c>
      <c r="Q1988" s="10">
        <v>40961.252141203702</v>
      </c>
      <c r="R1988" s="10">
        <v>40989.866666666669</v>
      </c>
      <c r="S1988" s="12">
        <f t="shared" si="31"/>
        <v>29</v>
      </c>
    </row>
    <row r="1989" spans="1:19" x14ac:dyDescent="0.3">
      <c r="A1989">
        <v>2552</v>
      </c>
      <c r="B1989" s="14">
        <v>3000</v>
      </c>
      <c r="C1989" s="14">
        <v>3195</v>
      </c>
      <c r="D1989" s="5" t="s">
        <v>8219</v>
      </c>
      <c r="E1989" t="s">
        <v>8224</v>
      </c>
      <c r="F1989" t="s">
        <v>8246</v>
      </c>
      <c r="G1989">
        <v>1488741981</v>
      </c>
      <c r="H1989">
        <v>1486149981</v>
      </c>
      <c r="I1989" t="b">
        <v>0</v>
      </c>
      <c r="J1989">
        <v>18</v>
      </c>
      <c r="K1989" t="b">
        <v>1</v>
      </c>
      <c r="L1989" t="s">
        <v>8300</v>
      </c>
      <c r="M1989" s="4">
        <v>107</v>
      </c>
      <c r="N1989" s="6">
        <v>177.5</v>
      </c>
      <c r="O1989" t="s">
        <v>8325</v>
      </c>
      <c r="P1989" t="s">
        <v>8354</v>
      </c>
      <c r="Q1989" s="10">
        <v>42769.809965277775</v>
      </c>
      <c r="R1989" s="10">
        <v>42799.809965277775</v>
      </c>
      <c r="S1989" s="12">
        <f t="shared" si="31"/>
        <v>30</v>
      </c>
    </row>
    <row r="1990" spans="1:19" x14ac:dyDescent="0.3">
      <c r="A1990">
        <v>2553</v>
      </c>
      <c r="B1990" s="14">
        <v>1500</v>
      </c>
      <c r="C1990" s="14">
        <v>2333</v>
      </c>
      <c r="D1990" s="5" t="s">
        <v>8219</v>
      </c>
      <c r="E1990" t="s">
        <v>8224</v>
      </c>
      <c r="F1990" t="s">
        <v>8246</v>
      </c>
      <c r="G1990">
        <v>1348202807</v>
      </c>
      <c r="H1990">
        <v>1343018807</v>
      </c>
      <c r="I1990" t="b">
        <v>0</v>
      </c>
      <c r="J1990">
        <v>60</v>
      </c>
      <c r="K1990" t="b">
        <v>1</v>
      </c>
      <c r="L1990" t="s">
        <v>8300</v>
      </c>
      <c r="M1990" s="4">
        <v>156</v>
      </c>
      <c r="N1990" s="6">
        <v>38.880000000000003</v>
      </c>
      <c r="O1990" t="s">
        <v>8325</v>
      </c>
      <c r="P1990" t="s">
        <v>8354</v>
      </c>
      <c r="Q1990" s="10">
        <v>41113.199155092596</v>
      </c>
      <c r="R1990" s="10">
        <v>41173.199155092596</v>
      </c>
      <c r="S1990" s="12">
        <f t="shared" si="31"/>
        <v>60</v>
      </c>
    </row>
    <row r="1991" spans="1:19" x14ac:dyDescent="0.3">
      <c r="A1991">
        <v>2554</v>
      </c>
      <c r="B1991" s="14">
        <v>3000</v>
      </c>
      <c r="C1991" s="14">
        <v>3684</v>
      </c>
      <c r="D1991" s="5" t="s">
        <v>8219</v>
      </c>
      <c r="E1991" t="s">
        <v>8224</v>
      </c>
      <c r="F1991" t="s">
        <v>8246</v>
      </c>
      <c r="G1991">
        <v>1433131140</v>
      </c>
      <c r="H1991">
        <v>1430445163</v>
      </c>
      <c r="I1991" t="b">
        <v>0</v>
      </c>
      <c r="J1991">
        <v>67</v>
      </c>
      <c r="K1991" t="b">
        <v>1</v>
      </c>
      <c r="L1991" t="s">
        <v>8300</v>
      </c>
      <c r="M1991" s="4">
        <v>123</v>
      </c>
      <c r="N1991" s="6">
        <v>54.99</v>
      </c>
      <c r="O1991" t="s">
        <v>8325</v>
      </c>
      <c r="P1991" t="s">
        <v>8354</v>
      </c>
      <c r="Q1991" s="10">
        <v>42125.078275462962</v>
      </c>
      <c r="R1991" s="10">
        <v>42156.165972222225</v>
      </c>
      <c r="S1991" s="12">
        <f t="shared" si="31"/>
        <v>31</v>
      </c>
    </row>
    <row r="1992" spans="1:19" x14ac:dyDescent="0.3">
      <c r="A1992">
        <v>2555</v>
      </c>
      <c r="B1992" s="14">
        <v>2000</v>
      </c>
      <c r="C1992" s="14">
        <v>2147</v>
      </c>
      <c r="D1992" s="5" t="s">
        <v>8219</v>
      </c>
      <c r="E1992" t="s">
        <v>8224</v>
      </c>
      <c r="F1992" t="s">
        <v>8246</v>
      </c>
      <c r="G1992">
        <v>1338219793</v>
      </c>
      <c r="H1992">
        <v>1335541393</v>
      </c>
      <c r="I1992" t="b">
        <v>0</v>
      </c>
      <c r="J1992">
        <v>35</v>
      </c>
      <c r="K1992" t="b">
        <v>1</v>
      </c>
      <c r="L1992" t="s">
        <v>8300</v>
      </c>
      <c r="M1992" s="4">
        <v>107</v>
      </c>
      <c r="N1992" s="6">
        <v>61.34</v>
      </c>
      <c r="O1992" t="s">
        <v>8325</v>
      </c>
      <c r="P1992" t="s">
        <v>8354</v>
      </c>
      <c r="Q1992" s="10">
        <v>41026.655011574076</v>
      </c>
      <c r="R1992" s="10">
        <v>41057.655011574076</v>
      </c>
      <c r="S1992" s="12">
        <f t="shared" si="31"/>
        <v>31</v>
      </c>
    </row>
    <row r="1993" spans="1:19" x14ac:dyDescent="0.3">
      <c r="A1993">
        <v>2556</v>
      </c>
      <c r="B1993" s="14">
        <v>745</v>
      </c>
      <c r="C1993" s="14">
        <v>786</v>
      </c>
      <c r="D1993" s="5" t="s">
        <v>8219</v>
      </c>
      <c r="E1993" t="s">
        <v>8224</v>
      </c>
      <c r="F1993" t="s">
        <v>8246</v>
      </c>
      <c r="G1993">
        <v>1356392857</v>
      </c>
      <c r="H1993">
        <v>1352504857</v>
      </c>
      <c r="I1993" t="b">
        <v>0</v>
      </c>
      <c r="J1993">
        <v>34</v>
      </c>
      <c r="K1993" t="b">
        <v>1</v>
      </c>
      <c r="L1993" t="s">
        <v>8300</v>
      </c>
      <c r="M1993" s="4">
        <v>106</v>
      </c>
      <c r="N1993" s="6">
        <v>23.12</v>
      </c>
      <c r="O1993" t="s">
        <v>8325</v>
      </c>
      <c r="P1993" t="s">
        <v>8354</v>
      </c>
      <c r="Q1993" s="10">
        <v>41222.991400462961</v>
      </c>
      <c r="R1993" s="10">
        <v>41267.991400462961</v>
      </c>
      <c r="S1993" s="12">
        <f t="shared" si="31"/>
        <v>45</v>
      </c>
    </row>
    <row r="1994" spans="1:19" x14ac:dyDescent="0.3">
      <c r="A1994">
        <v>2559</v>
      </c>
      <c r="B1994" s="14">
        <v>800</v>
      </c>
      <c r="C1994" s="14">
        <v>890</v>
      </c>
      <c r="D1994" s="5" t="s">
        <v>8219</v>
      </c>
      <c r="E1994" t="s">
        <v>8224</v>
      </c>
      <c r="F1994" t="s">
        <v>8246</v>
      </c>
      <c r="G1994">
        <v>1321385820</v>
      </c>
      <c r="H1994">
        <v>1318539484</v>
      </c>
      <c r="I1994" t="b">
        <v>0</v>
      </c>
      <c r="J1994">
        <v>25</v>
      </c>
      <c r="K1994" t="b">
        <v>1</v>
      </c>
      <c r="L1994" t="s">
        <v>8300</v>
      </c>
      <c r="M1994" s="4">
        <v>111</v>
      </c>
      <c r="N1994" s="6">
        <v>35.6</v>
      </c>
      <c r="O1994" t="s">
        <v>8325</v>
      </c>
      <c r="P1994" t="s">
        <v>8354</v>
      </c>
      <c r="Q1994" s="10">
        <v>40829.873657407406</v>
      </c>
      <c r="R1994" s="10">
        <v>40862.817361111112</v>
      </c>
      <c r="S1994" s="12">
        <f t="shared" si="31"/>
        <v>33</v>
      </c>
    </row>
    <row r="1995" spans="1:19" x14ac:dyDescent="0.3">
      <c r="A1995">
        <v>2563</v>
      </c>
      <c r="B1995" s="14">
        <v>20000</v>
      </c>
      <c r="C1995" s="14">
        <v>0</v>
      </c>
      <c r="D1995" s="5" t="s">
        <v>8220</v>
      </c>
      <c r="E1995" t="s">
        <v>8224</v>
      </c>
      <c r="F1995" t="s">
        <v>8246</v>
      </c>
      <c r="G1995">
        <v>1438226451</v>
      </c>
      <c r="H1995">
        <v>1433042451</v>
      </c>
      <c r="I1995" t="b">
        <v>0</v>
      </c>
      <c r="J1995">
        <v>0</v>
      </c>
      <c r="K1995" t="b">
        <v>0</v>
      </c>
      <c r="L1995" t="s">
        <v>8284</v>
      </c>
      <c r="M1995" s="4">
        <v>0</v>
      </c>
      <c r="N1995" s="6">
        <v>0</v>
      </c>
      <c r="O1995" t="s">
        <v>8336</v>
      </c>
      <c r="P1995" t="s">
        <v>8337</v>
      </c>
      <c r="Q1995" s="10">
        <v>42155.139479166668</v>
      </c>
      <c r="R1995" s="10">
        <v>42215.139479166668</v>
      </c>
      <c r="S1995" s="12">
        <f t="shared" si="31"/>
        <v>60</v>
      </c>
    </row>
    <row r="1996" spans="1:19" x14ac:dyDescent="0.3">
      <c r="A1996">
        <v>2565</v>
      </c>
      <c r="B1996" s="14">
        <v>10000</v>
      </c>
      <c r="C1996" s="14">
        <v>100</v>
      </c>
      <c r="D1996" s="5" t="s">
        <v>8220</v>
      </c>
      <c r="E1996" t="s">
        <v>8224</v>
      </c>
      <c r="F1996" t="s">
        <v>8246</v>
      </c>
      <c r="G1996">
        <v>1462827000</v>
      </c>
      <c r="H1996">
        <v>1457710589</v>
      </c>
      <c r="I1996" t="b">
        <v>0</v>
      </c>
      <c r="J1996">
        <v>1</v>
      </c>
      <c r="K1996" t="b">
        <v>0</v>
      </c>
      <c r="L1996" t="s">
        <v>8284</v>
      </c>
      <c r="M1996" s="4">
        <v>1</v>
      </c>
      <c r="N1996" s="6">
        <v>100</v>
      </c>
      <c r="O1996" t="s">
        <v>8336</v>
      </c>
      <c r="P1996" t="s">
        <v>8337</v>
      </c>
      <c r="Q1996" s="10">
        <v>42440.650335648148</v>
      </c>
      <c r="R1996" s="10">
        <v>42499.868055555555</v>
      </c>
      <c r="S1996" s="12">
        <f t="shared" si="31"/>
        <v>59</v>
      </c>
    </row>
    <row r="1997" spans="1:19" x14ac:dyDescent="0.3">
      <c r="A1997">
        <v>2566</v>
      </c>
      <c r="B1997" s="14">
        <v>35000</v>
      </c>
      <c r="C1997" s="14">
        <v>0</v>
      </c>
      <c r="D1997" s="5" t="s">
        <v>8220</v>
      </c>
      <c r="E1997" t="s">
        <v>8224</v>
      </c>
      <c r="F1997" t="s">
        <v>8246</v>
      </c>
      <c r="G1997">
        <v>1408663948</v>
      </c>
      <c r="H1997">
        <v>1406071948</v>
      </c>
      <c r="I1997" t="b">
        <v>0</v>
      </c>
      <c r="J1997">
        <v>0</v>
      </c>
      <c r="K1997" t="b">
        <v>0</v>
      </c>
      <c r="L1997" t="s">
        <v>8284</v>
      </c>
      <c r="M1997" s="4">
        <v>0</v>
      </c>
      <c r="N1997" s="6">
        <v>0</v>
      </c>
      <c r="O1997" t="s">
        <v>8336</v>
      </c>
      <c r="P1997" t="s">
        <v>8337</v>
      </c>
      <c r="Q1997" s="10">
        <v>41842.980879629627</v>
      </c>
      <c r="R1997" s="10">
        <v>41872.980879629627</v>
      </c>
      <c r="S1997" s="12">
        <f t="shared" si="31"/>
        <v>30</v>
      </c>
    </row>
    <row r="1998" spans="1:19" x14ac:dyDescent="0.3">
      <c r="A1998">
        <v>2567</v>
      </c>
      <c r="B1998" s="14">
        <v>45000</v>
      </c>
      <c r="C1998" s="14">
        <v>120</v>
      </c>
      <c r="D1998" s="5" t="s">
        <v>8220</v>
      </c>
      <c r="E1998" t="s">
        <v>8224</v>
      </c>
      <c r="F1998" t="s">
        <v>8246</v>
      </c>
      <c r="G1998">
        <v>1429823138</v>
      </c>
      <c r="H1998">
        <v>1427231138</v>
      </c>
      <c r="I1998" t="b">
        <v>0</v>
      </c>
      <c r="J1998">
        <v>2</v>
      </c>
      <c r="K1998" t="b">
        <v>0</v>
      </c>
      <c r="L1998" t="s">
        <v>8284</v>
      </c>
      <c r="M1998" s="4">
        <v>0</v>
      </c>
      <c r="N1998" s="6">
        <v>60</v>
      </c>
      <c r="O1998" t="s">
        <v>8336</v>
      </c>
      <c r="P1998" t="s">
        <v>8337</v>
      </c>
      <c r="Q1998" s="10">
        <v>42087.878912037035</v>
      </c>
      <c r="R1998" s="10">
        <v>42117.878912037035</v>
      </c>
      <c r="S1998" s="12">
        <f t="shared" si="31"/>
        <v>30</v>
      </c>
    </row>
    <row r="1999" spans="1:19" x14ac:dyDescent="0.3">
      <c r="A1999">
        <v>2569</v>
      </c>
      <c r="B1999" s="14">
        <v>6500</v>
      </c>
      <c r="C1999" s="14">
        <v>145</v>
      </c>
      <c r="D1999" s="5" t="s">
        <v>8220</v>
      </c>
      <c r="E1999" t="s">
        <v>8224</v>
      </c>
      <c r="F1999" t="s">
        <v>8246</v>
      </c>
      <c r="G1999">
        <v>1442457112</v>
      </c>
      <c r="H1999">
        <v>1439865112</v>
      </c>
      <c r="I1999" t="b">
        <v>0</v>
      </c>
      <c r="J1999">
        <v>2</v>
      </c>
      <c r="K1999" t="b">
        <v>0</v>
      </c>
      <c r="L1999" t="s">
        <v>8284</v>
      </c>
      <c r="M1999" s="4">
        <v>2</v>
      </c>
      <c r="N1999" s="6">
        <v>72.5</v>
      </c>
      <c r="O1999" t="s">
        <v>8336</v>
      </c>
      <c r="P1999" t="s">
        <v>8337</v>
      </c>
      <c r="Q1999" s="10">
        <v>42234.105462962965</v>
      </c>
      <c r="R1999" s="10">
        <v>42264.105462962965</v>
      </c>
      <c r="S1999" s="12">
        <f t="shared" si="31"/>
        <v>30</v>
      </c>
    </row>
    <row r="2000" spans="1:19" x14ac:dyDescent="0.3">
      <c r="A2000">
        <v>2570</v>
      </c>
      <c r="B2000" s="14">
        <v>7000</v>
      </c>
      <c r="C2000" s="14">
        <v>59</v>
      </c>
      <c r="D2000" s="5" t="s">
        <v>8220</v>
      </c>
      <c r="E2000" t="s">
        <v>8224</v>
      </c>
      <c r="F2000" t="s">
        <v>8246</v>
      </c>
      <c r="G2000">
        <v>1486590035</v>
      </c>
      <c r="H2000">
        <v>1483998035</v>
      </c>
      <c r="I2000" t="b">
        <v>0</v>
      </c>
      <c r="J2000">
        <v>2</v>
      </c>
      <c r="K2000" t="b">
        <v>0</v>
      </c>
      <c r="L2000" t="s">
        <v>8284</v>
      </c>
      <c r="M2000" s="4">
        <v>1</v>
      </c>
      <c r="N2000" s="6">
        <v>29.5</v>
      </c>
      <c r="O2000" t="s">
        <v>8336</v>
      </c>
      <c r="P2000" t="s">
        <v>8337</v>
      </c>
      <c r="Q2000" s="10">
        <v>42744.903182870374</v>
      </c>
      <c r="R2000" s="10">
        <v>42774.903182870374</v>
      </c>
      <c r="S2000" s="12">
        <f t="shared" si="31"/>
        <v>30</v>
      </c>
    </row>
    <row r="2001" spans="1:19" x14ac:dyDescent="0.3">
      <c r="A2001">
        <v>2572</v>
      </c>
      <c r="B2001" s="14">
        <v>30000</v>
      </c>
      <c r="C2001" s="14">
        <v>0</v>
      </c>
      <c r="D2001" s="5" t="s">
        <v>8220</v>
      </c>
      <c r="E2001" t="s">
        <v>8224</v>
      </c>
      <c r="F2001" t="s">
        <v>8246</v>
      </c>
      <c r="G2001">
        <v>1428893517</v>
      </c>
      <c r="H2001">
        <v>1426301517</v>
      </c>
      <c r="I2001" t="b">
        <v>0</v>
      </c>
      <c r="J2001">
        <v>0</v>
      </c>
      <c r="K2001" t="b">
        <v>0</v>
      </c>
      <c r="L2001" t="s">
        <v>8284</v>
      </c>
      <c r="M2001" s="4">
        <v>0</v>
      </c>
      <c r="N2001" s="6">
        <v>0</v>
      </c>
      <c r="O2001" t="s">
        <v>8336</v>
      </c>
      <c r="P2001" t="s">
        <v>8337</v>
      </c>
      <c r="Q2001" s="10">
        <v>42077.119409722218</v>
      </c>
      <c r="R2001" s="10">
        <v>42107.119409722218</v>
      </c>
      <c r="S2001" s="12">
        <f t="shared" si="31"/>
        <v>30</v>
      </c>
    </row>
    <row r="2002" spans="1:19" x14ac:dyDescent="0.3">
      <c r="A2002">
        <v>2573</v>
      </c>
      <c r="B2002" s="14">
        <v>8000</v>
      </c>
      <c r="C2002" s="14">
        <v>0</v>
      </c>
      <c r="D2002" s="5" t="s">
        <v>8220</v>
      </c>
      <c r="E2002" t="s">
        <v>8224</v>
      </c>
      <c r="F2002" t="s">
        <v>8246</v>
      </c>
      <c r="G2002">
        <v>1408803149</v>
      </c>
      <c r="H2002">
        <v>1404915149</v>
      </c>
      <c r="I2002" t="b">
        <v>0</v>
      </c>
      <c r="J2002">
        <v>0</v>
      </c>
      <c r="K2002" t="b">
        <v>0</v>
      </c>
      <c r="L2002" t="s">
        <v>8284</v>
      </c>
      <c r="M2002" s="4">
        <v>0</v>
      </c>
      <c r="N2002" s="6">
        <v>0</v>
      </c>
      <c r="O2002" t="s">
        <v>8336</v>
      </c>
      <c r="P2002" t="s">
        <v>8337</v>
      </c>
      <c r="Q2002" s="10">
        <v>41829.592002314814</v>
      </c>
      <c r="R2002" s="10">
        <v>41874.592002314814</v>
      </c>
      <c r="S2002" s="12">
        <f t="shared" si="31"/>
        <v>45</v>
      </c>
    </row>
    <row r="2003" spans="1:19" x14ac:dyDescent="0.3">
      <c r="A2003">
        <v>2574</v>
      </c>
      <c r="B2003" s="14">
        <v>10000</v>
      </c>
      <c r="C2003" s="14">
        <v>0</v>
      </c>
      <c r="D2003" s="5" t="s">
        <v>8220</v>
      </c>
      <c r="E2003" t="s">
        <v>8224</v>
      </c>
      <c r="F2003" t="s">
        <v>8246</v>
      </c>
      <c r="G2003">
        <v>1463600945</v>
      </c>
      <c r="H2003">
        <v>1461786545</v>
      </c>
      <c r="I2003" t="b">
        <v>0</v>
      </c>
      <c r="J2003">
        <v>0</v>
      </c>
      <c r="K2003" t="b">
        <v>0</v>
      </c>
      <c r="L2003" t="s">
        <v>8284</v>
      </c>
      <c r="M2003" s="4">
        <v>0</v>
      </c>
      <c r="N2003" s="6">
        <v>0</v>
      </c>
      <c r="O2003" t="s">
        <v>8336</v>
      </c>
      <c r="P2003" t="s">
        <v>8337</v>
      </c>
      <c r="Q2003" s="10">
        <v>42487.825752314813</v>
      </c>
      <c r="R2003" s="10">
        <v>42508.825752314813</v>
      </c>
      <c r="S2003" s="12">
        <f t="shared" si="31"/>
        <v>21</v>
      </c>
    </row>
    <row r="2004" spans="1:19" x14ac:dyDescent="0.3">
      <c r="A2004">
        <v>2575</v>
      </c>
      <c r="B2004" s="14">
        <v>85000</v>
      </c>
      <c r="C2004" s="14">
        <v>0</v>
      </c>
      <c r="D2004" s="5" t="s">
        <v>8220</v>
      </c>
      <c r="E2004" t="s">
        <v>8224</v>
      </c>
      <c r="F2004" t="s">
        <v>8246</v>
      </c>
      <c r="G2004">
        <v>1421030194</v>
      </c>
      <c r="H2004">
        <v>1418438194</v>
      </c>
      <c r="I2004" t="b">
        <v>0</v>
      </c>
      <c r="J2004">
        <v>0</v>
      </c>
      <c r="K2004" t="b">
        <v>0</v>
      </c>
      <c r="L2004" t="s">
        <v>8284</v>
      </c>
      <c r="M2004" s="4">
        <v>0</v>
      </c>
      <c r="N2004" s="6">
        <v>0</v>
      </c>
      <c r="O2004" t="s">
        <v>8336</v>
      </c>
      <c r="P2004" t="s">
        <v>8337</v>
      </c>
      <c r="Q2004" s="10">
        <v>41986.108726851846</v>
      </c>
      <c r="R2004" s="10">
        <v>42016.108726851846</v>
      </c>
      <c r="S2004" s="12">
        <f t="shared" si="31"/>
        <v>30</v>
      </c>
    </row>
    <row r="2005" spans="1:19" x14ac:dyDescent="0.3">
      <c r="A2005">
        <v>2576</v>
      </c>
      <c r="B2005" s="14">
        <v>10000</v>
      </c>
      <c r="C2005" s="14">
        <v>0</v>
      </c>
      <c r="D2005" s="5" t="s">
        <v>8220</v>
      </c>
      <c r="E2005" t="s">
        <v>8224</v>
      </c>
      <c r="F2005" t="s">
        <v>8246</v>
      </c>
      <c r="G2005">
        <v>1428707647</v>
      </c>
      <c r="H2005">
        <v>1424823247</v>
      </c>
      <c r="I2005" t="b">
        <v>0</v>
      </c>
      <c r="J2005">
        <v>0</v>
      </c>
      <c r="K2005" t="b">
        <v>0</v>
      </c>
      <c r="L2005" t="s">
        <v>8284</v>
      </c>
      <c r="M2005" s="4">
        <v>0</v>
      </c>
      <c r="N2005" s="6">
        <v>0</v>
      </c>
      <c r="O2005" t="s">
        <v>8336</v>
      </c>
      <c r="P2005" t="s">
        <v>8337</v>
      </c>
      <c r="Q2005" s="10">
        <v>42060.00980324074</v>
      </c>
      <c r="R2005" s="10">
        <v>42104.968136574069</v>
      </c>
      <c r="S2005" s="12">
        <f t="shared" si="31"/>
        <v>45</v>
      </c>
    </row>
    <row r="2006" spans="1:19" x14ac:dyDescent="0.3">
      <c r="A2006">
        <v>2577</v>
      </c>
      <c r="B2006" s="14">
        <v>15000</v>
      </c>
      <c r="C2006" s="14">
        <v>0</v>
      </c>
      <c r="D2006" s="5" t="s">
        <v>8220</v>
      </c>
      <c r="E2006" t="s">
        <v>8224</v>
      </c>
      <c r="F2006" t="s">
        <v>8246</v>
      </c>
      <c r="G2006">
        <v>1407181297</v>
      </c>
      <c r="H2006">
        <v>1405021297</v>
      </c>
      <c r="I2006" t="b">
        <v>0</v>
      </c>
      <c r="J2006">
        <v>0</v>
      </c>
      <c r="K2006" t="b">
        <v>0</v>
      </c>
      <c r="L2006" t="s">
        <v>8284</v>
      </c>
      <c r="M2006" s="4">
        <v>0</v>
      </c>
      <c r="N2006" s="6">
        <v>0</v>
      </c>
      <c r="O2006" t="s">
        <v>8336</v>
      </c>
      <c r="P2006" t="s">
        <v>8337</v>
      </c>
      <c r="Q2006" s="10">
        <v>41830.820567129631</v>
      </c>
      <c r="R2006" s="10">
        <v>41855.820567129631</v>
      </c>
      <c r="S2006" s="12">
        <f t="shared" si="31"/>
        <v>25</v>
      </c>
    </row>
    <row r="2007" spans="1:19" x14ac:dyDescent="0.3">
      <c r="A2007">
        <v>2578</v>
      </c>
      <c r="B2007" s="14">
        <v>6000</v>
      </c>
      <c r="C2007" s="14">
        <v>0</v>
      </c>
      <c r="D2007" s="5" t="s">
        <v>8220</v>
      </c>
      <c r="E2007" t="s">
        <v>8224</v>
      </c>
      <c r="F2007" t="s">
        <v>8246</v>
      </c>
      <c r="G2007">
        <v>1444410000</v>
      </c>
      <c r="H2007">
        <v>1440203579</v>
      </c>
      <c r="I2007" t="b">
        <v>0</v>
      </c>
      <c r="J2007">
        <v>0</v>
      </c>
      <c r="K2007" t="b">
        <v>0</v>
      </c>
      <c r="L2007" t="s">
        <v>8284</v>
      </c>
      <c r="M2007" s="4">
        <v>0</v>
      </c>
      <c r="N2007" s="6">
        <v>0</v>
      </c>
      <c r="O2007" t="s">
        <v>8336</v>
      </c>
      <c r="P2007" t="s">
        <v>8337</v>
      </c>
      <c r="Q2007" s="10">
        <v>42238.022905092599</v>
      </c>
      <c r="R2007" s="10">
        <v>42286.708333333328</v>
      </c>
      <c r="S2007" s="12">
        <f t="shared" si="31"/>
        <v>49</v>
      </c>
    </row>
    <row r="2008" spans="1:19" x14ac:dyDescent="0.3">
      <c r="A2008">
        <v>2579</v>
      </c>
      <c r="B2008" s="14">
        <v>200000</v>
      </c>
      <c r="C2008" s="14">
        <v>277</v>
      </c>
      <c r="D2008" s="5" t="s">
        <v>8220</v>
      </c>
      <c r="E2008" t="s">
        <v>8224</v>
      </c>
      <c r="F2008" t="s">
        <v>8246</v>
      </c>
      <c r="G2008">
        <v>1410810903</v>
      </c>
      <c r="H2008">
        <v>1405626903</v>
      </c>
      <c r="I2008" t="b">
        <v>0</v>
      </c>
      <c r="J2008">
        <v>12</v>
      </c>
      <c r="K2008" t="b">
        <v>0</v>
      </c>
      <c r="L2008" t="s">
        <v>8284</v>
      </c>
      <c r="M2008" s="4">
        <v>0</v>
      </c>
      <c r="N2008" s="6">
        <v>23.08</v>
      </c>
      <c r="O2008" t="s">
        <v>8336</v>
      </c>
      <c r="P2008" t="s">
        <v>8337</v>
      </c>
      <c r="Q2008" s="10">
        <v>41837.829895833333</v>
      </c>
      <c r="R2008" s="10">
        <v>41897.829895833333</v>
      </c>
      <c r="S2008" s="12">
        <f t="shared" si="31"/>
        <v>60</v>
      </c>
    </row>
    <row r="2009" spans="1:19" x14ac:dyDescent="0.3">
      <c r="A2009">
        <v>2580</v>
      </c>
      <c r="B2009" s="14">
        <v>8500</v>
      </c>
      <c r="C2009" s="14">
        <v>51</v>
      </c>
      <c r="D2009" s="5" t="s">
        <v>8220</v>
      </c>
      <c r="E2009" t="s">
        <v>8224</v>
      </c>
      <c r="F2009" t="s">
        <v>8246</v>
      </c>
      <c r="G2009">
        <v>1431745200</v>
      </c>
      <c r="H2009">
        <v>1429170603</v>
      </c>
      <c r="I2009" t="b">
        <v>0</v>
      </c>
      <c r="J2009">
        <v>2</v>
      </c>
      <c r="K2009" t="b">
        <v>0</v>
      </c>
      <c r="L2009" t="s">
        <v>8284</v>
      </c>
      <c r="M2009" s="4">
        <v>1</v>
      </c>
      <c r="N2009" s="6">
        <v>25.5</v>
      </c>
      <c r="O2009" t="s">
        <v>8336</v>
      </c>
      <c r="P2009" t="s">
        <v>8337</v>
      </c>
      <c r="Q2009" s="10">
        <v>42110.326423611114</v>
      </c>
      <c r="R2009" s="10">
        <v>42140.125</v>
      </c>
      <c r="S2009" s="12">
        <f t="shared" si="31"/>
        <v>30</v>
      </c>
    </row>
    <row r="2010" spans="1:19" x14ac:dyDescent="0.3">
      <c r="A2010">
        <v>2581</v>
      </c>
      <c r="B2010" s="14">
        <v>5000</v>
      </c>
      <c r="C2010" s="14">
        <v>530</v>
      </c>
      <c r="D2010" s="5" t="s">
        <v>8221</v>
      </c>
      <c r="E2010" t="s">
        <v>8224</v>
      </c>
      <c r="F2010" t="s">
        <v>8246</v>
      </c>
      <c r="G2010">
        <v>1447689898</v>
      </c>
      <c r="H2010">
        <v>1445094298</v>
      </c>
      <c r="I2010" t="b">
        <v>0</v>
      </c>
      <c r="J2010">
        <v>11</v>
      </c>
      <c r="K2010" t="b">
        <v>0</v>
      </c>
      <c r="L2010" t="s">
        <v>8284</v>
      </c>
      <c r="M2010" s="4">
        <v>11</v>
      </c>
      <c r="N2010" s="6">
        <v>48.18</v>
      </c>
      <c r="O2010" t="s">
        <v>8336</v>
      </c>
      <c r="P2010" t="s">
        <v>8337</v>
      </c>
      <c r="Q2010" s="10">
        <v>42294.628449074073</v>
      </c>
      <c r="R2010" s="10">
        <v>42324.670115740737</v>
      </c>
      <c r="S2010" s="12">
        <f t="shared" si="31"/>
        <v>30</v>
      </c>
    </row>
    <row r="2011" spans="1:19" x14ac:dyDescent="0.3">
      <c r="A2011">
        <v>2582</v>
      </c>
      <c r="B2011" s="14">
        <v>90000</v>
      </c>
      <c r="C2011" s="14">
        <v>1</v>
      </c>
      <c r="D2011" s="5" t="s">
        <v>8221</v>
      </c>
      <c r="E2011" t="s">
        <v>8224</v>
      </c>
      <c r="F2011" t="s">
        <v>8246</v>
      </c>
      <c r="G2011">
        <v>1477784634</v>
      </c>
      <c r="H2011">
        <v>1475192634</v>
      </c>
      <c r="I2011" t="b">
        <v>0</v>
      </c>
      <c r="J2011">
        <v>1</v>
      </c>
      <c r="K2011" t="b">
        <v>0</v>
      </c>
      <c r="L2011" t="s">
        <v>8284</v>
      </c>
      <c r="M2011" s="4">
        <v>0</v>
      </c>
      <c r="N2011" s="6">
        <v>1</v>
      </c>
      <c r="O2011" t="s">
        <v>8336</v>
      </c>
      <c r="P2011" t="s">
        <v>8337</v>
      </c>
      <c r="Q2011" s="10">
        <v>42642.988819444443</v>
      </c>
      <c r="R2011" s="10">
        <v>42672.988819444443</v>
      </c>
      <c r="S2011" s="12">
        <f t="shared" si="31"/>
        <v>30</v>
      </c>
    </row>
    <row r="2012" spans="1:19" x14ac:dyDescent="0.3">
      <c r="A2012">
        <v>2583</v>
      </c>
      <c r="B2012" s="14">
        <v>1000</v>
      </c>
      <c r="C2012" s="14">
        <v>5</v>
      </c>
      <c r="D2012" s="5" t="s">
        <v>8221</v>
      </c>
      <c r="E2012" t="s">
        <v>8224</v>
      </c>
      <c r="F2012" t="s">
        <v>8246</v>
      </c>
      <c r="G2012">
        <v>1426526880</v>
      </c>
      <c r="H2012">
        <v>1421346480</v>
      </c>
      <c r="I2012" t="b">
        <v>0</v>
      </c>
      <c r="J2012">
        <v>5</v>
      </c>
      <c r="K2012" t="b">
        <v>0</v>
      </c>
      <c r="L2012" t="s">
        <v>8284</v>
      </c>
      <c r="M2012" s="4">
        <v>1</v>
      </c>
      <c r="N2012" s="6">
        <v>1</v>
      </c>
      <c r="O2012" t="s">
        <v>8336</v>
      </c>
      <c r="P2012" t="s">
        <v>8337</v>
      </c>
      <c r="Q2012" s="10">
        <v>42019.76944444445</v>
      </c>
      <c r="R2012" s="10">
        <v>42079.727777777778</v>
      </c>
      <c r="S2012" s="12">
        <f t="shared" si="31"/>
        <v>60</v>
      </c>
    </row>
    <row r="2013" spans="1:19" x14ac:dyDescent="0.3">
      <c r="A2013">
        <v>2584</v>
      </c>
      <c r="B2013" s="14">
        <v>10000</v>
      </c>
      <c r="C2013" s="14">
        <v>0</v>
      </c>
      <c r="D2013" s="5" t="s">
        <v>8221</v>
      </c>
      <c r="E2013" t="s">
        <v>8224</v>
      </c>
      <c r="F2013" t="s">
        <v>8246</v>
      </c>
      <c r="G2013">
        <v>1434341369</v>
      </c>
      <c r="H2013">
        <v>1431749369</v>
      </c>
      <c r="I2013" t="b">
        <v>0</v>
      </c>
      <c r="J2013">
        <v>0</v>
      </c>
      <c r="K2013" t="b">
        <v>0</v>
      </c>
      <c r="L2013" t="s">
        <v>8284</v>
      </c>
      <c r="M2013" s="4">
        <v>0</v>
      </c>
      <c r="N2013" s="6">
        <v>0</v>
      </c>
      <c r="O2013" t="s">
        <v>8336</v>
      </c>
      <c r="P2013" t="s">
        <v>8337</v>
      </c>
      <c r="Q2013" s="10">
        <v>42140.173252314817</v>
      </c>
      <c r="R2013" s="10">
        <v>42170.173252314817</v>
      </c>
      <c r="S2013" s="12">
        <f t="shared" si="31"/>
        <v>30</v>
      </c>
    </row>
    <row r="2014" spans="1:19" x14ac:dyDescent="0.3">
      <c r="A2014">
        <v>2585</v>
      </c>
      <c r="B2014" s="14">
        <v>30000</v>
      </c>
      <c r="C2014" s="14">
        <v>50</v>
      </c>
      <c r="D2014" s="5" t="s">
        <v>8221</v>
      </c>
      <c r="E2014" t="s">
        <v>8224</v>
      </c>
      <c r="F2014" t="s">
        <v>8246</v>
      </c>
      <c r="G2014">
        <v>1404601632</v>
      </c>
      <c r="H2014">
        <v>1402009632</v>
      </c>
      <c r="I2014" t="b">
        <v>0</v>
      </c>
      <c r="J2014">
        <v>1</v>
      </c>
      <c r="K2014" t="b">
        <v>0</v>
      </c>
      <c r="L2014" t="s">
        <v>8284</v>
      </c>
      <c r="M2014" s="4">
        <v>0</v>
      </c>
      <c r="N2014" s="6">
        <v>50</v>
      </c>
      <c r="O2014" t="s">
        <v>8336</v>
      </c>
      <c r="P2014" t="s">
        <v>8337</v>
      </c>
      <c r="Q2014" s="10">
        <v>41795.963333333333</v>
      </c>
      <c r="R2014" s="10">
        <v>41825.963333333333</v>
      </c>
      <c r="S2014" s="12">
        <f t="shared" si="31"/>
        <v>30</v>
      </c>
    </row>
    <row r="2015" spans="1:19" x14ac:dyDescent="0.3">
      <c r="A2015">
        <v>2587</v>
      </c>
      <c r="B2015" s="14">
        <v>50000</v>
      </c>
      <c r="C2015" s="14">
        <v>1217</v>
      </c>
      <c r="D2015" s="5" t="s">
        <v>8221</v>
      </c>
      <c r="E2015" t="s">
        <v>8224</v>
      </c>
      <c r="F2015" t="s">
        <v>8246</v>
      </c>
      <c r="G2015">
        <v>1451491953</v>
      </c>
      <c r="H2015">
        <v>1448899953</v>
      </c>
      <c r="I2015" t="b">
        <v>0</v>
      </c>
      <c r="J2015">
        <v>6</v>
      </c>
      <c r="K2015" t="b">
        <v>0</v>
      </c>
      <c r="L2015" t="s">
        <v>8284</v>
      </c>
      <c r="M2015" s="4">
        <v>2</v>
      </c>
      <c r="N2015" s="6">
        <v>202.83</v>
      </c>
      <c r="O2015" t="s">
        <v>8336</v>
      </c>
      <c r="P2015" t="s">
        <v>8337</v>
      </c>
      <c r="Q2015" s="10">
        <v>42338.675381944442</v>
      </c>
      <c r="R2015" s="10">
        <v>42368.675381944442</v>
      </c>
      <c r="S2015" s="12">
        <f t="shared" si="31"/>
        <v>30</v>
      </c>
    </row>
    <row r="2016" spans="1:19" x14ac:dyDescent="0.3">
      <c r="A2016">
        <v>2588</v>
      </c>
      <c r="B2016" s="14">
        <v>6000</v>
      </c>
      <c r="C2016" s="14">
        <v>233</v>
      </c>
      <c r="D2016" s="5" t="s">
        <v>8221</v>
      </c>
      <c r="E2016" t="s">
        <v>8224</v>
      </c>
      <c r="F2016" t="s">
        <v>8246</v>
      </c>
      <c r="G2016">
        <v>1427807640</v>
      </c>
      <c r="H2016">
        <v>1423325626</v>
      </c>
      <c r="I2016" t="b">
        <v>0</v>
      </c>
      <c r="J2016">
        <v>8</v>
      </c>
      <c r="K2016" t="b">
        <v>0</v>
      </c>
      <c r="L2016" t="s">
        <v>8284</v>
      </c>
      <c r="M2016" s="4">
        <v>4</v>
      </c>
      <c r="N2016" s="6">
        <v>29.13</v>
      </c>
      <c r="O2016" t="s">
        <v>8336</v>
      </c>
      <c r="P2016" t="s">
        <v>8337</v>
      </c>
      <c r="Q2016" s="10">
        <v>42042.676226851851</v>
      </c>
      <c r="R2016" s="10">
        <v>42094.551388888889</v>
      </c>
      <c r="S2016" s="12">
        <f t="shared" si="31"/>
        <v>52</v>
      </c>
    </row>
    <row r="2017" spans="1:19" x14ac:dyDescent="0.3">
      <c r="A2017">
        <v>2591</v>
      </c>
      <c r="B2017" s="14">
        <v>1500</v>
      </c>
      <c r="C2017" s="14">
        <v>26</v>
      </c>
      <c r="D2017" s="5" t="s">
        <v>8221</v>
      </c>
      <c r="E2017" t="s">
        <v>8224</v>
      </c>
      <c r="F2017" t="s">
        <v>8246</v>
      </c>
      <c r="G2017">
        <v>1457901924</v>
      </c>
      <c r="H2017">
        <v>1452721524</v>
      </c>
      <c r="I2017" t="b">
        <v>0</v>
      </c>
      <c r="J2017">
        <v>2</v>
      </c>
      <c r="K2017" t="b">
        <v>0</v>
      </c>
      <c r="L2017" t="s">
        <v>8284</v>
      </c>
      <c r="M2017" s="4">
        <v>2</v>
      </c>
      <c r="N2017" s="6">
        <v>13</v>
      </c>
      <c r="O2017" t="s">
        <v>8336</v>
      </c>
      <c r="P2017" t="s">
        <v>8337</v>
      </c>
      <c r="Q2017" s="10">
        <v>42382.906527777777</v>
      </c>
      <c r="R2017" s="10">
        <v>42442.864861111113</v>
      </c>
      <c r="S2017" s="12">
        <f t="shared" si="31"/>
        <v>60</v>
      </c>
    </row>
    <row r="2018" spans="1:19" x14ac:dyDescent="0.3">
      <c r="A2018">
        <v>2592</v>
      </c>
      <c r="B2018" s="14">
        <v>30000</v>
      </c>
      <c r="C2018" s="14">
        <v>50</v>
      </c>
      <c r="D2018" s="5" t="s">
        <v>8221</v>
      </c>
      <c r="E2018" t="s">
        <v>8224</v>
      </c>
      <c r="F2018" t="s">
        <v>8246</v>
      </c>
      <c r="G2018">
        <v>1412536421</v>
      </c>
      <c r="H2018">
        <v>1409944421</v>
      </c>
      <c r="I2018" t="b">
        <v>0</v>
      </c>
      <c r="J2018">
        <v>1</v>
      </c>
      <c r="K2018" t="b">
        <v>0</v>
      </c>
      <c r="L2018" t="s">
        <v>8284</v>
      </c>
      <c r="M2018" s="4">
        <v>0</v>
      </c>
      <c r="N2018" s="6">
        <v>50</v>
      </c>
      <c r="O2018" t="s">
        <v>8336</v>
      </c>
      <c r="P2018" t="s">
        <v>8337</v>
      </c>
      <c r="Q2018" s="10">
        <v>41887.801168981481</v>
      </c>
      <c r="R2018" s="10">
        <v>41917.801168981481</v>
      </c>
      <c r="S2018" s="12">
        <f t="shared" si="31"/>
        <v>30</v>
      </c>
    </row>
    <row r="2019" spans="1:19" x14ac:dyDescent="0.3">
      <c r="A2019">
        <v>2593</v>
      </c>
      <c r="B2019" s="14">
        <v>10000</v>
      </c>
      <c r="C2019" s="14">
        <v>0</v>
      </c>
      <c r="D2019" s="5" t="s">
        <v>8221</v>
      </c>
      <c r="E2019" t="s">
        <v>8224</v>
      </c>
      <c r="F2019" t="s">
        <v>8246</v>
      </c>
      <c r="G2019">
        <v>1429993026</v>
      </c>
      <c r="H2019">
        <v>1427401026</v>
      </c>
      <c r="I2019" t="b">
        <v>0</v>
      </c>
      <c r="J2019">
        <v>0</v>
      </c>
      <c r="K2019" t="b">
        <v>0</v>
      </c>
      <c r="L2019" t="s">
        <v>8284</v>
      </c>
      <c r="M2019" s="4">
        <v>0</v>
      </c>
      <c r="N2019" s="6">
        <v>0</v>
      </c>
      <c r="O2019" t="s">
        <v>8336</v>
      </c>
      <c r="P2019" t="s">
        <v>8337</v>
      </c>
      <c r="Q2019" s="10">
        <v>42089.84520833334</v>
      </c>
      <c r="R2019" s="10">
        <v>42119.84520833334</v>
      </c>
      <c r="S2019" s="12">
        <f t="shared" si="31"/>
        <v>30</v>
      </c>
    </row>
    <row r="2020" spans="1:19" x14ac:dyDescent="0.3">
      <c r="A2020">
        <v>2594</v>
      </c>
      <c r="B2020" s="14">
        <v>80000</v>
      </c>
      <c r="C2020" s="14">
        <v>1</v>
      </c>
      <c r="D2020" s="5" t="s">
        <v>8221</v>
      </c>
      <c r="E2020" t="s">
        <v>8224</v>
      </c>
      <c r="F2020" t="s">
        <v>8246</v>
      </c>
      <c r="G2020">
        <v>1407453228</v>
      </c>
      <c r="H2020">
        <v>1404861228</v>
      </c>
      <c r="I2020" t="b">
        <v>0</v>
      </c>
      <c r="J2020">
        <v>1</v>
      </c>
      <c r="K2020" t="b">
        <v>0</v>
      </c>
      <c r="L2020" t="s">
        <v>8284</v>
      </c>
      <c r="M2020" s="4">
        <v>0</v>
      </c>
      <c r="N2020" s="6">
        <v>1</v>
      </c>
      <c r="O2020" t="s">
        <v>8336</v>
      </c>
      <c r="P2020" t="s">
        <v>8337</v>
      </c>
      <c r="Q2020" s="10">
        <v>41828.967916666668</v>
      </c>
      <c r="R2020" s="10">
        <v>41858.967916666668</v>
      </c>
      <c r="S2020" s="12">
        <f t="shared" si="31"/>
        <v>30</v>
      </c>
    </row>
    <row r="2021" spans="1:19" x14ac:dyDescent="0.3">
      <c r="A2021">
        <v>2595</v>
      </c>
      <c r="B2021" s="14">
        <v>15000</v>
      </c>
      <c r="C2021" s="14">
        <v>1825</v>
      </c>
      <c r="D2021" s="5" t="s">
        <v>8221</v>
      </c>
      <c r="E2021" t="s">
        <v>8224</v>
      </c>
      <c r="F2021" t="s">
        <v>8246</v>
      </c>
      <c r="G2021">
        <v>1487915500</v>
      </c>
      <c r="H2021">
        <v>1485323500</v>
      </c>
      <c r="I2021" t="b">
        <v>0</v>
      </c>
      <c r="J2021">
        <v>19</v>
      </c>
      <c r="K2021" t="b">
        <v>0</v>
      </c>
      <c r="L2021" t="s">
        <v>8284</v>
      </c>
      <c r="M2021" s="4">
        <v>12</v>
      </c>
      <c r="N2021" s="6">
        <v>96.05</v>
      </c>
      <c r="O2021" t="s">
        <v>8336</v>
      </c>
      <c r="P2021" t="s">
        <v>8337</v>
      </c>
      <c r="Q2021" s="10">
        <v>42760.244212962964</v>
      </c>
      <c r="R2021" s="10">
        <v>42790.244212962964</v>
      </c>
      <c r="S2021" s="12">
        <f t="shared" si="31"/>
        <v>30</v>
      </c>
    </row>
    <row r="2022" spans="1:19" x14ac:dyDescent="0.3">
      <c r="A2022">
        <v>2598</v>
      </c>
      <c r="B2022" s="14">
        <v>3000</v>
      </c>
      <c r="C2022" s="14">
        <v>1170</v>
      </c>
      <c r="D2022" s="5" t="s">
        <v>8221</v>
      </c>
      <c r="E2022" t="s">
        <v>8224</v>
      </c>
      <c r="F2022" t="s">
        <v>8246</v>
      </c>
      <c r="G2022">
        <v>1443039001</v>
      </c>
      <c r="H2022">
        <v>1440447001</v>
      </c>
      <c r="I2022" t="b">
        <v>0</v>
      </c>
      <c r="J2022">
        <v>14</v>
      </c>
      <c r="K2022" t="b">
        <v>0</v>
      </c>
      <c r="L2022" t="s">
        <v>8284</v>
      </c>
      <c r="M2022" s="4">
        <v>39</v>
      </c>
      <c r="N2022" s="6">
        <v>83.57</v>
      </c>
      <c r="O2022" t="s">
        <v>8336</v>
      </c>
      <c r="P2022" t="s">
        <v>8337</v>
      </c>
      <c r="Q2022" s="10">
        <v>42240.840289351851</v>
      </c>
      <c r="R2022" s="10">
        <v>42270.840289351851</v>
      </c>
      <c r="S2022" s="12">
        <f t="shared" si="31"/>
        <v>30</v>
      </c>
    </row>
    <row r="2023" spans="1:19" x14ac:dyDescent="0.3">
      <c r="A2023">
        <v>2599</v>
      </c>
      <c r="B2023" s="14">
        <v>9041</v>
      </c>
      <c r="C2023" s="14">
        <v>90</v>
      </c>
      <c r="D2023" s="5" t="s">
        <v>8221</v>
      </c>
      <c r="E2023" t="s">
        <v>8224</v>
      </c>
      <c r="F2023" t="s">
        <v>8246</v>
      </c>
      <c r="G2023">
        <v>1407089147</v>
      </c>
      <c r="H2023">
        <v>1403201147</v>
      </c>
      <c r="I2023" t="b">
        <v>0</v>
      </c>
      <c r="J2023">
        <v>5</v>
      </c>
      <c r="K2023" t="b">
        <v>0</v>
      </c>
      <c r="L2023" t="s">
        <v>8284</v>
      </c>
      <c r="M2023" s="4">
        <v>1</v>
      </c>
      <c r="N2023" s="6">
        <v>18</v>
      </c>
      <c r="O2023" t="s">
        <v>8336</v>
      </c>
      <c r="P2023" t="s">
        <v>8337</v>
      </c>
      <c r="Q2023" s="10">
        <v>41809.754016203704</v>
      </c>
      <c r="R2023" s="10">
        <v>41854.754016203704</v>
      </c>
      <c r="S2023" s="12">
        <f t="shared" si="31"/>
        <v>45</v>
      </c>
    </row>
    <row r="2024" spans="1:19" x14ac:dyDescent="0.3">
      <c r="A2024">
        <v>2600</v>
      </c>
      <c r="B2024" s="14">
        <v>50000</v>
      </c>
      <c r="C2024" s="14">
        <v>3466</v>
      </c>
      <c r="D2024" s="5" t="s">
        <v>8221</v>
      </c>
      <c r="E2024" t="s">
        <v>8224</v>
      </c>
      <c r="F2024" t="s">
        <v>8246</v>
      </c>
      <c r="G2024">
        <v>1458938200</v>
      </c>
      <c r="H2024">
        <v>1453757800</v>
      </c>
      <c r="I2024" t="b">
        <v>0</v>
      </c>
      <c r="J2024">
        <v>30</v>
      </c>
      <c r="K2024" t="b">
        <v>0</v>
      </c>
      <c r="L2024" t="s">
        <v>8284</v>
      </c>
      <c r="M2024" s="4">
        <v>7</v>
      </c>
      <c r="N2024" s="6">
        <v>115.53</v>
      </c>
      <c r="O2024" t="s">
        <v>8336</v>
      </c>
      <c r="P2024" t="s">
        <v>8337</v>
      </c>
      <c r="Q2024" s="10">
        <v>42394.900462962964</v>
      </c>
      <c r="R2024" s="10">
        <v>42454.858796296292</v>
      </c>
      <c r="S2024" s="12">
        <f t="shared" si="31"/>
        <v>60</v>
      </c>
    </row>
    <row r="2025" spans="1:19" x14ac:dyDescent="0.3">
      <c r="A2025">
        <v>2601</v>
      </c>
      <c r="B2025" s="14">
        <v>500</v>
      </c>
      <c r="C2025" s="14">
        <v>3307</v>
      </c>
      <c r="D2025" s="5" t="s">
        <v>8219</v>
      </c>
      <c r="E2025" t="s">
        <v>8224</v>
      </c>
      <c r="F2025" t="s">
        <v>8246</v>
      </c>
      <c r="G2025">
        <v>1347508740</v>
      </c>
      <c r="H2025">
        <v>1346276349</v>
      </c>
      <c r="I2025" t="b">
        <v>1</v>
      </c>
      <c r="J2025">
        <v>151</v>
      </c>
      <c r="K2025" t="b">
        <v>1</v>
      </c>
      <c r="L2025" t="s">
        <v>8301</v>
      </c>
      <c r="M2025" s="4">
        <v>661</v>
      </c>
      <c r="N2025" s="6">
        <v>21.9</v>
      </c>
      <c r="O2025" t="s">
        <v>8319</v>
      </c>
      <c r="P2025" t="s">
        <v>8355</v>
      </c>
      <c r="Q2025" s="10">
        <v>41150.902187499996</v>
      </c>
      <c r="R2025" s="10">
        <v>41165.165972222225</v>
      </c>
      <c r="S2025" s="12">
        <f t="shared" si="31"/>
        <v>14</v>
      </c>
    </row>
    <row r="2026" spans="1:19" x14ac:dyDescent="0.3">
      <c r="A2026">
        <v>2602</v>
      </c>
      <c r="B2026" s="14">
        <v>12000</v>
      </c>
      <c r="C2026" s="14">
        <v>39131</v>
      </c>
      <c r="D2026" s="5" t="s">
        <v>8219</v>
      </c>
      <c r="E2026" t="s">
        <v>8224</v>
      </c>
      <c r="F2026" t="s">
        <v>8246</v>
      </c>
      <c r="G2026">
        <v>1415827200</v>
      </c>
      <c r="H2026">
        <v>1412358968</v>
      </c>
      <c r="I2026" t="b">
        <v>1</v>
      </c>
      <c r="J2026">
        <v>489</v>
      </c>
      <c r="K2026" t="b">
        <v>1</v>
      </c>
      <c r="L2026" t="s">
        <v>8301</v>
      </c>
      <c r="M2026" s="4">
        <v>326</v>
      </c>
      <c r="N2026" s="6">
        <v>80.02</v>
      </c>
      <c r="O2026" t="s">
        <v>8319</v>
      </c>
      <c r="P2026" t="s">
        <v>8355</v>
      </c>
      <c r="Q2026" s="10">
        <v>41915.747314814813</v>
      </c>
      <c r="R2026" s="10">
        <v>41955.888888888891</v>
      </c>
      <c r="S2026" s="12">
        <f t="shared" si="31"/>
        <v>40</v>
      </c>
    </row>
    <row r="2027" spans="1:19" x14ac:dyDescent="0.3">
      <c r="A2027">
        <v>2603</v>
      </c>
      <c r="B2027" s="14">
        <v>1750</v>
      </c>
      <c r="C2027" s="14">
        <v>1776</v>
      </c>
      <c r="D2027" s="5" t="s">
        <v>8219</v>
      </c>
      <c r="E2027" t="s">
        <v>8224</v>
      </c>
      <c r="F2027" t="s">
        <v>8246</v>
      </c>
      <c r="G2027">
        <v>1387835654</v>
      </c>
      <c r="H2027">
        <v>1386626054</v>
      </c>
      <c r="I2027" t="b">
        <v>1</v>
      </c>
      <c r="J2027">
        <v>50</v>
      </c>
      <c r="K2027" t="b">
        <v>1</v>
      </c>
      <c r="L2027" t="s">
        <v>8301</v>
      </c>
      <c r="M2027" s="4">
        <v>101</v>
      </c>
      <c r="N2027" s="6">
        <v>35.520000000000003</v>
      </c>
      <c r="O2027" t="s">
        <v>8319</v>
      </c>
      <c r="P2027" t="s">
        <v>8355</v>
      </c>
      <c r="Q2027" s="10">
        <v>41617.912662037037</v>
      </c>
      <c r="R2027" s="10">
        <v>41631.912662037037</v>
      </c>
      <c r="S2027" s="12">
        <f t="shared" si="31"/>
        <v>14</v>
      </c>
    </row>
    <row r="2028" spans="1:19" x14ac:dyDescent="0.3">
      <c r="A2028">
        <v>2604</v>
      </c>
      <c r="B2028" s="14">
        <v>20000</v>
      </c>
      <c r="C2028" s="14">
        <v>20843.599999999999</v>
      </c>
      <c r="D2028" s="5" t="s">
        <v>8219</v>
      </c>
      <c r="E2028" t="s">
        <v>8224</v>
      </c>
      <c r="F2028" t="s">
        <v>8246</v>
      </c>
      <c r="G2028">
        <v>1335662023</v>
      </c>
      <c r="H2028">
        <v>1333070023</v>
      </c>
      <c r="I2028" t="b">
        <v>1</v>
      </c>
      <c r="J2028">
        <v>321</v>
      </c>
      <c r="K2028" t="b">
        <v>1</v>
      </c>
      <c r="L2028" t="s">
        <v>8301</v>
      </c>
      <c r="M2028" s="4">
        <v>104</v>
      </c>
      <c r="N2028" s="6">
        <v>64.930000000000007</v>
      </c>
      <c r="O2028" t="s">
        <v>8319</v>
      </c>
      <c r="P2028" t="s">
        <v>8355</v>
      </c>
      <c r="Q2028" s="10">
        <v>40998.051192129627</v>
      </c>
      <c r="R2028" s="10">
        <v>41028.051192129627</v>
      </c>
      <c r="S2028" s="12">
        <f t="shared" si="31"/>
        <v>30</v>
      </c>
    </row>
    <row r="2029" spans="1:19" x14ac:dyDescent="0.3">
      <c r="A2029">
        <v>2605</v>
      </c>
      <c r="B2029" s="14">
        <v>100000</v>
      </c>
      <c r="C2029" s="14">
        <v>107421.57</v>
      </c>
      <c r="D2029" s="5" t="s">
        <v>8219</v>
      </c>
      <c r="E2029" t="s">
        <v>8224</v>
      </c>
      <c r="F2029" t="s">
        <v>8246</v>
      </c>
      <c r="G2029">
        <v>1466168390</v>
      </c>
      <c r="H2029">
        <v>1463576390</v>
      </c>
      <c r="I2029" t="b">
        <v>1</v>
      </c>
      <c r="J2029">
        <v>1762</v>
      </c>
      <c r="K2029" t="b">
        <v>1</v>
      </c>
      <c r="L2029" t="s">
        <v>8301</v>
      </c>
      <c r="M2029" s="4">
        <v>107</v>
      </c>
      <c r="N2029" s="6">
        <v>60.97</v>
      </c>
      <c r="O2029" t="s">
        <v>8319</v>
      </c>
      <c r="P2029" t="s">
        <v>8355</v>
      </c>
      <c r="Q2029" s="10">
        <v>42508.541550925926</v>
      </c>
      <c r="R2029" s="10">
        <v>42538.541550925926</v>
      </c>
      <c r="S2029" s="12">
        <f t="shared" si="31"/>
        <v>30</v>
      </c>
    </row>
    <row r="2030" spans="1:19" x14ac:dyDescent="0.3">
      <c r="A2030">
        <v>2606</v>
      </c>
      <c r="B2030" s="14">
        <v>11000</v>
      </c>
      <c r="C2030" s="14">
        <v>12106</v>
      </c>
      <c r="D2030" s="5" t="s">
        <v>8219</v>
      </c>
      <c r="E2030" t="s">
        <v>8224</v>
      </c>
      <c r="F2030" t="s">
        <v>8246</v>
      </c>
      <c r="G2030">
        <v>1398791182</v>
      </c>
      <c r="H2030">
        <v>1396026382</v>
      </c>
      <c r="I2030" t="b">
        <v>1</v>
      </c>
      <c r="J2030">
        <v>385</v>
      </c>
      <c r="K2030" t="b">
        <v>1</v>
      </c>
      <c r="L2030" t="s">
        <v>8301</v>
      </c>
      <c r="M2030" s="4">
        <v>110</v>
      </c>
      <c r="N2030" s="6">
        <v>31.44</v>
      </c>
      <c r="O2030" t="s">
        <v>8319</v>
      </c>
      <c r="P2030" t="s">
        <v>8355</v>
      </c>
      <c r="Q2030" s="10">
        <v>41726.712754629632</v>
      </c>
      <c r="R2030" s="10">
        <v>41758.712754629632</v>
      </c>
      <c r="S2030" s="12">
        <f t="shared" si="31"/>
        <v>32</v>
      </c>
    </row>
    <row r="2031" spans="1:19" x14ac:dyDescent="0.3">
      <c r="A2031">
        <v>2607</v>
      </c>
      <c r="B2031" s="14">
        <v>8000</v>
      </c>
      <c r="C2031" s="14">
        <v>32616</v>
      </c>
      <c r="D2031" s="5" t="s">
        <v>8219</v>
      </c>
      <c r="E2031" t="s">
        <v>8224</v>
      </c>
      <c r="F2031" t="s">
        <v>8246</v>
      </c>
      <c r="G2031">
        <v>1439344800</v>
      </c>
      <c r="H2031">
        <v>1435611572</v>
      </c>
      <c r="I2031" t="b">
        <v>1</v>
      </c>
      <c r="J2031">
        <v>398</v>
      </c>
      <c r="K2031" t="b">
        <v>1</v>
      </c>
      <c r="L2031" t="s">
        <v>8301</v>
      </c>
      <c r="M2031" s="4">
        <v>408</v>
      </c>
      <c r="N2031" s="6">
        <v>81.95</v>
      </c>
      <c r="O2031" t="s">
        <v>8319</v>
      </c>
      <c r="P2031" t="s">
        <v>8355</v>
      </c>
      <c r="Q2031" s="10">
        <v>42184.874675925923</v>
      </c>
      <c r="R2031" s="10">
        <v>42228.083333333328</v>
      </c>
      <c r="S2031" s="12">
        <f t="shared" si="31"/>
        <v>43</v>
      </c>
    </row>
    <row r="2032" spans="1:19" x14ac:dyDescent="0.3">
      <c r="A2032">
        <v>2608</v>
      </c>
      <c r="B2032" s="14">
        <v>8000</v>
      </c>
      <c r="C2032" s="14">
        <v>17914</v>
      </c>
      <c r="D2032" s="5" t="s">
        <v>8219</v>
      </c>
      <c r="E2032" t="s">
        <v>8224</v>
      </c>
      <c r="F2032" t="s">
        <v>8246</v>
      </c>
      <c r="G2032">
        <v>1489536000</v>
      </c>
      <c r="H2032">
        <v>1485976468</v>
      </c>
      <c r="I2032" t="b">
        <v>1</v>
      </c>
      <c r="J2032">
        <v>304</v>
      </c>
      <c r="K2032" t="b">
        <v>1</v>
      </c>
      <c r="L2032" t="s">
        <v>8301</v>
      </c>
      <c r="M2032" s="4">
        <v>224</v>
      </c>
      <c r="N2032" s="6">
        <v>58.93</v>
      </c>
      <c r="O2032" t="s">
        <v>8319</v>
      </c>
      <c r="P2032" t="s">
        <v>8355</v>
      </c>
      <c r="Q2032" s="10">
        <v>42767.801712962959</v>
      </c>
      <c r="R2032" s="10">
        <v>42809</v>
      </c>
      <c r="S2032" s="12">
        <f t="shared" si="31"/>
        <v>41</v>
      </c>
    </row>
    <row r="2033" spans="1:19" x14ac:dyDescent="0.3">
      <c r="A2033">
        <v>2609</v>
      </c>
      <c r="B2033" s="14">
        <v>35000</v>
      </c>
      <c r="C2033" s="14">
        <v>106330.39</v>
      </c>
      <c r="D2033" s="5" t="s">
        <v>8219</v>
      </c>
      <c r="E2033" t="s">
        <v>8224</v>
      </c>
      <c r="F2033" t="s">
        <v>8246</v>
      </c>
      <c r="G2033">
        <v>1342330951</v>
      </c>
      <c r="H2033">
        <v>1339738951</v>
      </c>
      <c r="I2033" t="b">
        <v>1</v>
      </c>
      <c r="J2033">
        <v>676</v>
      </c>
      <c r="K2033" t="b">
        <v>1</v>
      </c>
      <c r="L2033" t="s">
        <v>8301</v>
      </c>
      <c r="M2033" s="4">
        <v>304</v>
      </c>
      <c r="N2033" s="6">
        <v>157.29</v>
      </c>
      <c r="O2033" t="s">
        <v>8319</v>
      </c>
      <c r="P2033" t="s">
        <v>8355</v>
      </c>
      <c r="Q2033" s="10">
        <v>41075.237858796296</v>
      </c>
      <c r="R2033" s="10">
        <v>41105.237858796296</v>
      </c>
      <c r="S2033" s="12">
        <f t="shared" si="31"/>
        <v>30</v>
      </c>
    </row>
    <row r="2034" spans="1:19" x14ac:dyDescent="0.3">
      <c r="A2034">
        <v>2610</v>
      </c>
      <c r="B2034" s="14">
        <v>22765</v>
      </c>
      <c r="C2034" s="14">
        <v>32172.66</v>
      </c>
      <c r="D2034" s="5" t="s">
        <v>8219</v>
      </c>
      <c r="E2034" t="s">
        <v>8224</v>
      </c>
      <c r="F2034" t="s">
        <v>8246</v>
      </c>
      <c r="G2034">
        <v>1471849140</v>
      </c>
      <c r="H2034">
        <v>1468444125</v>
      </c>
      <c r="I2034" t="b">
        <v>1</v>
      </c>
      <c r="J2034">
        <v>577</v>
      </c>
      <c r="K2034" t="b">
        <v>1</v>
      </c>
      <c r="L2034" t="s">
        <v>8301</v>
      </c>
      <c r="M2034" s="4">
        <v>141</v>
      </c>
      <c r="N2034" s="6">
        <v>55.76</v>
      </c>
      <c r="O2034" t="s">
        <v>8319</v>
      </c>
      <c r="P2034" t="s">
        <v>8355</v>
      </c>
      <c r="Q2034" s="10">
        <v>42564.881076388891</v>
      </c>
      <c r="R2034" s="10">
        <v>42604.290972222225</v>
      </c>
      <c r="S2034" s="12">
        <f t="shared" si="31"/>
        <v>39</v>
      </c>
    </row>
    <row r="2035" spans="1:19" x14ac:dyDescent="0.3">
      <c r="A2035">
        <v>2612</v>
      </c>
      <c r="B2035" s="14">
        <v>10000</v>
      </c>
      <c r="C2035" s="14">
        <v>17176.13</v>
      </c>
      <c r="D2035" s="5" t="s">
        <v>8219</v>
      </c>
      <c r="E2035" t="s">
        <v>8224</v>
      </c>
      <c r="F2035" t="s">
        <v>8246</v>
      </c>
      <c r="G2035">
        <v>1420773970</v>
      </c>
      <c r="H2035">
        <v>1418095570</v>
      </c>
      <c r="I2035" t="b">
        <v>1</v>
      </c>
      <c r="J2035">
        <v>294</v>
      </c>
      <c r="K2035" t="b">
        <v>1</v>
      </c>
      <c r="L2035" t="s">
        <v>8301</v>
      </c>
      <c r="M2035" s="4">
        <v>172</v>
      </c>
      <c r="N2035" s="6">
        <v>58.42</v>
      </c>
      <c r="O2035" t="s">
        <v>8319</v>
      </c>
      <c r="P2035" t="s">
        <v>8355</v>
      </c>
      <c r="Q2035" s="10">
        <v>41982.143171296295</v>
      </c>
      <c r="R2035" s="10">
        <v>42013.143171296295</v>
      </c>
      <c r="S2035" s="12">
        <f t="shared" si="31"/>
        <v>31</v>
      </c>
    </row>
    <row r="2036" spans="1:19" x14ac:dyDescent="0.3">
      <c r="A2036">
        <v>2613</v>
      </c>
      <c r="B2036" s="14">
        <v>7500</v>
      </c>
      <c r="C2036" s="14">
        <v>7576</v>
      </c>
      <c r="D2036" s="5" t="s">
        <v>8219</v>
      </c>
      <c r="E2036" t="s">
        <v>8224</v>
      </c>
      <c r="F2036" t="s">
        <v>8246</v>
      </c>
      <c r="G2036">
        <v>1348256294</v>
      </c>
      <c r="H2036">
        <v>1345664294</v>
      </c>
      <c r="I2036" t="b">
        <v>1</v>
      </c>
      <c r="J2036">
        <v>28</v>
      </c>
      <c r="K2036" t="b">
        <v>1</v>
      </c>
      <c r="L2036" t="s">
        <v>8301</v>
      </c>
      <c r="M2036" s="4">
        <v>101</v>
      </c>
      <c r="N2036" s="6">
        <v>270.57</v>
      </c>
      <c r="O2036" t="s">
        <v>8319</v>
      </c>
      <c r="P2036" t="s">
        <v>8355</v>
      </c>
      <c r="Q2036" s="10">
        <v>41143.81821759259</v>
      </c>
      <c r="R2036" s="10">
        <v>41173.81821759259</v>
      </c>
      <c r="S2036" s="12">
        <f t="shared" si="31"/>
        <v>30</v>
      </c>
    </row>
    <row r="2037" spans="1:19" x14ac:dyDescent="0.3">
      <c r="A2037">
        <v>2614</v>
      </c>
      <c r="B2037" s="14">
        <v>10500</v>
      </c>
      <c r="C2037" s="14">
        <v>10710</v>
      </c>
      <c r="D2037" s="5" t="s">
        <v>8219</v>
      </c>
      <c r="E2037" t="s">
        <v>8224</v>
      </c>
      <c r="F2037" t="s">
        <v>8246</v>
      </c>
      <c r="G2037">
        <v>1398834000</v>
      </c>
      <c r="H2037">
        <v>1396371612</v>
      </c>
      <c r="I2037" t="b">
        <v>1</v>
      </c>
      <c r="J2037">
        <v>100</v>
      </c>
      <c r="K2037" t="b">
        <v>1</v>
      </c>
      <c r="L2037" t="s">
        <v>8301</v>
      </c>
      <c r="M2037" s="4">
        <v>102</v>
      </c>
      <c r="N2037" s="6">
        <v>107.1</v>
      </c>
      <c r="O2037" t="s">
        <v>8319</v>
      </c>
      <c r="P2037" t="s">
        <v>8355</v>
      </c>
      <c r="Q2037" s="10">
        <v>41730.708472222221</v>
      </c>
      <c r="R2037" s="10">
        <v>41759.208333333336</v>
      </c>
      <c r="S2037" s="12">
        <f t="shared" si="31"/>
        <v>28</v>
      </c>
    </row>
    <row r="2038" spans="1:19" x14ac:dyDescent="0.3">
      <c r="A2038">
        <v>2616</v>
      </c>
      <c r="B2038" s="14">
        <v>25000</v>
      </c>
      <c r="C2038" s="14">
        <v>28633.5</v>
      </c>
      <c r="D2038" s="5" t="s">
        <v>8219</v>
      </c>
      <c r="E2038" t="s">
        <v>8224</v>
      </c>
      <c r="F2038" t="s">
        <v>8246</v>
      </c>
      <c r="G2038">
        <v>1440546729</v>
      </c>
      <c r="H2038">
        <v>1437954729</v>
      </c>
      <c r="I2038" t="b">
        <v>1</v>
      </c>
      <c r="J2038">
        <v>238</v>
      </c>
      <c r="K2038" t="b">
        <v>1</v>
      </c>
      <c r="L2038" t="s">
        <v>8301</v>
      </c>
      <c r="M2038" s="4">
        <v>115</v>
      </c>
      <c r="N2038" s="6">
        <v>120.31</v>
      </c>
      <c r="O2038" t="s">
        <v>8319</v>
      </c>
      <c r="P2038" t="s">
        <v>8355</v>
      </c>
      <c r="Q2038" s="10">
        <v>42211.99454861111</v>
      </c>
      <c r="R2038" s="10">
        <v>42241.99454861111</v>
      </c>
      <c r="S2038" s="12">
        <f t="shared" si="31"/>
        <v>30</v>
      </c>
    </row>
    <row r="2039" spans="1:19" x14ac:dyDescent="0.3">
      <c r="A2039">
        <v>2617</v>
      </c>
      <c r="B2039" s="14">
        <v>500</v>
      </c>
      <c r="C2039" s="14">
        <v>4388</v>
      </c>
      <c r="D2039" s="5" t="s">
        <v>8219</v>
      </c>
      <c r="E2039" t="s">
        <v>8224</v>
      </c>
      <c r="F2039" t="s">
        <v>8246</v>
      </c>
      <c r="G2039">
        <v>1413838751</v>
      </c>
      <c r="H2039">
        <v>1411246751</v>
      </c>
      <c r="I2039" t="b">
        <v>1</v>
      </c>
      <c r="J2039">
        <v>159</v>
      </c>
      <c r="K2039" t="b">
        <v>1</v>
      </c>
      <c r="L2039" t="s">
        <v>8301</v>
      </c>
      <c r="M2039" s="4">
        <v>878</v>
      </c>
      <c r="N2039" s="6">
        <v>27.6</v>
      </c>
      <c r="O2039" t="s">
        <v>8319</v>
      </c>
      <c r="P2039" t="s">
        <v>8355</v>
      </c>
      <c r="Q2039" s="10">
        <v>41902.874432870369</v>
      </c>
      <c r="R2039" s="10">
        <v>41932.874432870369</v>
      </c>
      <c r="S2039" s="12">
        <f t="shared" si="31"/>
        <v>30</v>
      </c>
    </row>
    <row r="2040" spans="1:19" x14ac:dyDescent="0.3">
      <c r="A2040">
        <v>2618</v>
      </c>
      <c r="B2040" s="14">
        <v>15000</v>
      </c>
      <c r="C2040" s="14">
        <v>15808</v>
      </c>
      <c r="D2040" s="5" t="s">
        <v>8219</v>
      </c>
      <c r="E2040" t="s">
        <v>8224</v>
      </c>
      <c r="F2040" t="s">
        <v>8246</v>
      </c>
      <c r="G2040">
        <v>1449000061</v>
      </c>
      <c r="H2040">
        <v>1443812461</v>
      </c>
      <c r="I2040" t="b">
        <v>1</v>
      </c>
      <c r="J2040">
        <v>77</v>
      </c>
      <c r="K2040" t="b">
        <v>1</v>
      </c>
      <c r="L2040" t="s">
        <v>8301</v>
      </c>
      <c r="M2040" s="4">
        <v>105</v>
      </c>
      <c r="N2040" s="6">
        <v>205.3</v>
      </c>
      <c r="O2040" t="s">
        <v>8319</v>
      </c>
      <c r="P2040" t="s">
        <v>8355</v>
      </c>
      <c r="Q2040" s="10">
        <v>42279.792372685188</v>
      </c>
      <c r="R2040" s="10">
        <v>42339.834039351852</v>
      </c>
      <c r="S2040" s="12">
        <f t="shared" si="31"/>
        <v>60</v>
      </c>
    </row>
    <row r="2041" spans="1:19" x14ac:dyDescent="0.3">
      <c r="A2041">
        <v>2619</v>
      </c>
      <c r="B2041" s="14">
        <v>1000</v>
      </c>
      <c r="C2041" s="14">
        <v>1884</v>
      </c>
      <c r="D2041" s="5" t="s">
        <v>8219</v>
      </c>
      <c r="E2041" t="s">
        <v>8224</v>
      </c>
      <c r="F2041" t="s">
        <v>8246</v>
      </c>
      <c r="G2041">
        <v>1445598000</v>
      </c>
      <c r="H2041">
        <v>1443302004</v>
      </c>
      <c r="I2041" t="b">
        <v>1</v>
      </c>
      <c r="J2041">
        <v>53</v>
      </c>
      <c r="K2041" t="b">
        <v>1</v>
      </c>
      <c r="L2041" t="s">
        <v>8301</v>
      </c>
      <c r="M2041" s="4">
        <v>188</v>
      </c>
      <c r="N2041" s="6">
        <v>35.549999999999997</v>
      </c>
      <c r="O2041" t="s">
        <v>8319</v>
      </c>
      <c r="P2041" t="s">
        <v>8355</v>
      </c>
      <c r="Q2041" s="10">
        <v>42273.884305555555</v>
      </c>
      <c r="R2041" s="10">
        <v>42300.458333333328</v>
      </c>
      <c r="S2041" s="12">
        <f t="shared" si="31"/>
        <v>27</v>
      </c>
    </row>
    <row r="2042" spans="1:19" x14ac:dyDescent="0.3">
      <c r="A2042">
        <v>2621</v>
      </c>
      <c r="B2042" s="14">
        <v>15000</v>
      </c>
      <c r="C2042" s="14">
        <v>21882</v>
      </c>
      <c r="D2042" s="5" t="s">
        <v>8219</v>
      </c>
      <c r="E2042" t="s">
        <v>8224</v>
      </c>
      <c r="F2042" t="s">
        <v>8246</v>
      </c>
      <c r="G2042">
        <v>1432230988</v>
      </c>
      <c r="H2042">
        <v>1429638988</v>
      </c>
      <c r="I2042" t="b">
        <v>1</v>
      </c>
      <c r="J2042">
        <v>465</v>
      </c>
      <c r="K2042" t="b">
        <v>1</v>
      </c>
      <c r="L2042" t="s">
        <v>8301</v>
      </c>
      <c r="M2042" s="4">
        <v>146</v>
      </c>
      <c r="N2042" s="6">
        <v>47.06</v>
      </c>
      <c r="O2042" t="s">
        <v>8319</v>
      </c>
      <c r="P2042" t="s">
        <v>8355</v>
      </c>
      <c r="Q2042" s="10">
        <v>42115.74754629629</v>
      </c>
      <c r="R2042" s="10">
        <v>42145.74754629629</v>
      </c>
      <c r="S2042" s="12">
        <f t="shared" si="31"/>
        <v>30</v>
      </c>
    </row>
    <row r="2043" spans="1:19" x14ac:dyDescent="0.3">
      <c r="A2043">
        <v>2623</v>
      </c>
      <c r="B2043" s="14">
        <v>2000</v>
      </c>
      <c r="C2043" s="14">
        <v>2280</v>
      </c>
      <c r="D2043" s="5" t="s">
        <v>8219</v>
      </c>
      <c r="E2043" t="s">
        <v>8224</v>
      </c>
      <c r="F2043" t="s">
        <v>8246</v>
      </c>
      <c r="G2043">
        <v>1480658966</v>
      </c>
      <c r="H2043">
        <v>1479449366</v>
      </c>
      <c r="I2043" t="b">
        <v>0</v>
      </c>
      <c r="J2043">
        <v>62</v>
      </c>
      <c r="K2043" t="b">
        <v>1</v>
      </c>
      <c r="L2043" t="s">
        <v>8301</v>
      </c>
      <c r="M2043" s="4">
        <v>114</v>
      </c>
      <c r="N2043" s="6">
        <v>36.770000000000003</v>
      </c>
      <c r="O2043" t="s">
        <v>8319</v>
      </c>
      <c r="P2043" t="s">
        <v>8355</v>
      </c>
      <c r="Q2043" s="10">
        <v>42692.256550925929</v>
      </c>
      <c r="R2043" s="10">
        <v>42706.256550925929</v>
      </c>
      <c r="S2043" s="12">
        <f t="shared" si="31"/>
        <v>14</v>
      </c>
    </row>
    <row r="2044" spans="1:19" x14ac:dyDescent="0.3">
      <c r="A2044">
        <v>2624</v>
      </c>
      <c r="B2044" s="14">
        <v>8000</v>
      </c>
      <c r="C2044" s="14">
        <v>110353.65</v>
      </c>
      <c r="D2044" s="5" t="s">
        <v>8219</v>
      </c>
      <c r="E2044" t="s">
        <v>8224</v>
      </c>
      <c r="F2044" t="s">
        <v>8246</v>
      </c>
      <c r="G2044">
        <v>1347530822</v>
      </c>
      <c r="H2044">
        <v>1345716422</v>
      </c>
      <c r="I2044" t="b">
        <v>0</v>
      </c>
      <c r="J2044">
        <v>3468</v>
      </c>
      <c r="K2044" t="b">
        <v>1</v>
      </c>
      <c r="L2044" t="s">
        <v>8301</v>
      </c>
      <c r="M2044" s="4">
        <v>1379</v>
      </c>
      <c r="N2044" s="6">
        <v>31.82</v>
      </c>
      <c r="O2044" t="s">
        <v>8319</v>
      </c>
      <c r="P2044" t="s">
        <v>8355</v>
      </c>
      <c r="Q2044" s="10">
        <v>41144.42155092593</v>
      </c>
      <c r="R2044" s="10">
        <v>41165.42155092593</v>
      </c>
      <c r="S2044" s="12">
        <f t="shared" si="31"/>
        <v>21</v>
      </c>
    </row>
    <row r="2045" spans="1:19" x14ac:dyDescent="0.3">
      <c r="A2045">
        <v>2626</v>
      </c>
      <c r="B2045" s="14">
        <v>2500</v>
      </c>
      <c r="C2045" s="14">
        <v>2800</v>
      </c>
      <c r="D2045" s="5" t="s">
        <v>8219</v>
      </c>
      <c r="E2045" t="s">
        <v>8224</v>
      </c>
      <c r="F2045" t="s">
        <v>8246</v>
      </c>
      <c r="G2045">
        <v>1433343869</v>
      </c>
      <c r="H2045">
        <v>1430751869</v>
      </c>
      <c r="I2045" t="b">
        <v>0</v>
      </c>
      <c r="J2045">
        <v>50</v>
      </c>
      <c r="K2045" t="b">
        <v>1</v>
      </c>
      <c r="L2045" t="s">
        <v>8301</v>
      </c>
      <c r="M2045" s="4">
        <v>112</v>
      </c>
      <c r="N2045" s="6">
        <v>56</v>
      </c>
      <c r="O2045" t="s">
        <v>8319</v>
      </c>
      <c r="P2045" t="s">
        <v>8355</v>
      </c>
      <c r="Q2045" s="10">
        <v>42128.628113425926</v>
      </c>
      <c r="R2045" s="10">
        <v>42158.628113425926</v>
      </c>
      <c r="S2045" s="12">
        <f t="shared" si="31"/>
        <v>30</v>
      </c>
    </row>
    <row r="2046" spans="1:19" x14ac:dyDescent="0.3">
      <c r="A2046">
        <v>2627</v>
      </c>
      <c r="B2046" s="14">
        <v>150</v>
      </c>
      <c r="C2046" s="14">
        <v>970</v>
      </c>
      <c r="D2046" s="5" t="s">
        <v>8219</v>
      </c>
      <c r="E2046" t="s">
        <v>8224</v>
      </c>
      <c r="F2046" t="s">
        <v>8246</v>
      </c>
      <c r="G2046">
        <v>1448571261</v>
      </c>
      <c r="H2046">
        <v>1445975661</v>
      </c>
      <c r="I2046" t="b">
        <v>0</v>
      </c>
      <c r="J2046">
        <v>45</v>
      </c>
      <c r="K2046" t="b">
        <v>1</v>
      </c>
      <c r="L2046" t="s">
        <v>8301</v>
      </c>
      <c r="M2046" s="4">
        <v>647</v>
      </c>
      <c r="N2046" s="6">
        <v>21.56</v>
      </c>
      <c r="O2046" t="s">
        <v>8319</v>
      </c>
      <c r="P2046" t="s">
        <v>8355</v>
      </c>
      <c r="Q2046" s="10">
        <v>42304.829409722224</v>
      </c>
      <c r="R2046" s="10">
        <v>42334.871076388896</v>
      </c>
      <c r="S2046" s="12">
        <f t="shared" si="31"/>
        <v>30</v>
      </c>
    </row>
    <row r="2047" spans="1:19" x14ac:dyDescent="0.3">
      <c r="A2047">
        <v>2628</v>
      </c>
      <c r="B2047" s="14">
        <v>839</v>
      </c>
      <c r="C2047" s="14">
        <v>926</v>
      </c>
      <c r="D2047" s="5" t="s">
        <v>8219</v>
      </c>
      <c r="E2047" t="s">
        <v>8224</v>
      </c>
      <c r="F2047" t="s">
        <v>8246</v>
      </c>
      <c r="G2047">
        <v>1417389067</v>
      </c>
      <c r="H2047">
        <v>1415661067</v>
      </c>
      <c r="I2047" t="b">
        <v>0</v>
      </c>
      <c r="J2047">
        <v>21</v>
      </c>
      <c r="K2047" t="b">
        <v>1</v>
      </c>
      <c r="L2047" t="s">
        <v>8301</v>
      </c>
      <c r="M2047" s="4">
        <v>110</v>
      </c>
      <c r="N2047" s="6">
        <v>44.1</v>
      </c>
      <c r="O2047" t="s">
        <v>8319</v>
      </c>
      <c r="P2047" t="s">
        <v>8355</v>
      </c>
      <c r="Q2047" s="10">
        <v>41953.966053240743</v>
      </c>
      <c r="R2047" s="10">
        <v>41973.966053240743</v>
      </c>
      <c r="S2047" s="12">
        <f t="shared" si="31"/>
        <v>20</v>
      </c>
    </row>
    <row r="2048" spans="1:19" x14ac:dyDescent="0.3">
      <c r="A2048">
        <v>2631</v>
      </c>
      <c r="B2048" s="14">
        <v>20000</v>
      </c>
      <c r="C2048" s="14">
        <v>22933.05</v>
      </c>
      <c r="D2048" s="5" t="s">
        <v>8219</v>
      </c>
      <c r="E2048" t="s">
        <v>8224</v>
      </c>
      <c r="F2048" t="s">
        <v>8246</v>
      </c>
      <c r="G2048">
        <v>1440907427</v>
      </c>
      <c r="H2048">
        <v>1438488227</v>
      </c>
      <c r="I2048" t="b">
        <v>0</v>
      </c>
      <c r="J2048">
        <v>286</v>
      </c>
      <c r="K2048" t="b">
        <v>1</v>
      </c>
      <c r="L2048" t="s">
        <v>8301</v>
      </c>
      <c r="M2048" s="4">
        <v>115</v>
      </c>
      <c r="N2048" s="6">
        <v>80.19</v>
      </c>
      <c r="O2048" t="s">
        <v>8319</v>
      </c>
      <c r="P2048" t="s">
        <v>8355</v>
      </c>
      <c r="Q2048" s="10">
        <v>42218.169293981482</v>
      </c>
      <c r="R2048" s="10">
        <v>42246.169293981482</v>
      </c>
      <c r="S2048" s="12">
        <f t="shared" si="31"/>
        <v>28</v>
      </c>
    </row>
    <row r="2049" spans="1:19" x14ac:dyDescent="0.3">
      <c r="A2049">
        <v>2632</v>
      </c>
      <c r="B2049" s="14">
        <v>1070</v>
      </c>
      <c r="C2049" s="14">
        <v>1466</v>
      </c>
      <c r="D2049" s="5" t="s">
        <v>8219</v>
      </c>
      <c r="E2049" t="s">
        <v>8224</v>
      </c>
      <c r="F2049" t="s">
        <v>8246</v>
      </c>
      <c r="G2049">
        <v>1464485339</v>
      </c>
      <c r="H2049">
        <v>1462325339</v>
      </c>
      <c r="I2049" t="b">
        <v>0</v>
      </c>
      <c r="J2049">
        <v>42</v>
      </c>
      <c r="K2049" t="b">
        <v>1</v>
      </c>
      <c r="L2049" t="s">
        <v>8301</v>
      </c>
      <c r="M2049" s="4">
        <v>137</v>
      </c>
      <c r="N2049" s="6">
        <v>34.9</v>
      </c>
      <c r="O2049" t="s">
        <v>8319</v>
      </c>
      <c r="P2049" t="s">
        <v>8355</v>
      </c>
      <c r="Q2049" s="10">
        <v>42494.061793981484</v>
      </c>
      <c r="R2049" s="10">
        <v>42519.061793981484</v>
      </c>
      <c r="S2049" s="12">
        <f t="shared" si="31"/>
        <v>25</v>
      </c>
    </row>
    <row r="2050" spans="1:19" x14ac:dyDescent="0.3">
      <c r="A2050">
        <v>2633</v>
      </c>
      <c r="B2050" s="14">
        <v>5000</v>
      </c>
      <c r="C2050" s="14">
        <v>17731</v>
      </c>
      <c r="D2050" s="5" t="s">
        <v>8219</v>
      </c>
      <c r="E2050" t="s">
        <v>8224</v>
      </c>
      <c r="F2050" t="s">
        <v>8246</v>
      </c>
      <c r="G2050">
        <v>1393542000</v>
      </c>
      <c r="H2050">
        <v>1390938332</v>
      </c>
      <c r="I2050" t="b">
        <v>0</v>
      </c>
      <c r="J2050">
        <v>199</v>
      </c>
      <c r="K2050" t="b">
        <v>1</v>
      </c>
      <c r="L2050" t="s">
        <v>8301</v>
      </c>
      <c r="M2050" s="4">
        <v>355</v>
      </c>
      <c r="N2050" s="6">
        <v>89.1</v>
      </c>
      <c r="O2050" t="s">
        <v>8319</v>
      </c>
      <c r="P2050" t="s">
        <v>8355</v>
      </c>
      <c r="Q2050" s="10">
        <v>41667.823287037041</v>
      </c>
      <c r="R2050" s="10">
        <v>41697.958333333336</v>
      </c>
      <c r="S2050" s="12">
        <f t="shared" si="31"/>
        <v>30</v>
      </c>
    </row>
    <row r="2051" spans="1:19" x14ac:dyDescent="0.3">
      <c r="A2051">
        <v>2634</v>
      </c>
      <c r="B2051" s="14">
        <v>930</v>
      </c>
      <c r="C2051" s="14">
        <v>986</v>
      </c>
      <c r="D2051" s="5" t="s">
        <v>8219</v>
      </c>
      <c r="E2051" t="s">
        <v>8224</v>
      </c>
      <c r="F2051" t="s">
        <v>8246</v>
      </c>
      <c r="G2051">
        <v>1475163921</v>
      </c>
      <c r="H2051">
        <v>1472571921</v>
      </c>
      <c r="I2051" t="b">
        <v>0</v>
      </c>
      <c r="J2051">
        <v>25</v>
      </c>
      <c r="K2051" t="b">
        <v>1</v>
      </c>
      <c r="L2051" t="s">
        <v>8301</v>
      </c>
      <c r="M2051" s="4">
        <v>106</v>
      </c>
      <c r="N2051" s="6">
        <v>39.44</v>
      </c>
      <c r="O2051" t="s">
        <v>8319</v>
      </c>
      <c r="P2051" t="s">
        <v>8355</v>
      </c>
      <c r="Q2051" s="10">
        <v>42612.656493055561</v>
      </c>
      <c r="R2051" s="10">
        <v>42642.656493055561</v>
      </c>
      <c r="S2051" s="12">
        <f t="shared" ref="S2051:S2114" si="32">ROUND(+R2051-Q2051,0)</f>
        <v>30</v>
      </c>
    </row>
    <row r="2052" spans="1:19" x14ac:dyDescent="0.3">
      <c r="A2052">
        <v>2636</v>
      </c>
      <c r="B2052" s="14">
        <v>1000</v>
      </c>
      <c r="C2052" s="14">
        <v>1873</v>
      </c>
      <c r="D2052" s="5" t="s">
        <v>8219</v>
      </c>
      <c r="E2052" t="s">
        <v>8224</v>
      </c>
      <c r="F2052" t="s">
        <v>8246</v>
      </c>
      <c r="G2052">
        <v>1476579600</v>
      </c>
      <c r="H2052">
        <v>1474641914</v>
      </c>
      <c r="I2052" t="b">
        <v>0</v>
      </c>
      <c r="J2052">
        <v>50</v>
      </c>
      <c r="K2052" t="b">
        <v>1</v>
      </c>
      <c r="L2052" t="s">
        <v>8301</v>
      </c>
      <c r="M2052" s="4">
        <v>187</v>
      </c>
      <c r="N2052" s="6">
        <v>37.46</v>
      </c>
      <c r="O2052" t="s">
        <v>8319</v>
      </c>
      <c r="P2052" t="s">
        <v>8355</v>
      </c>
      <c r="Q2052" s="10">
        <v>42636.614745370374</v>
      </c>
      <c r="R2052" s="10">
        <v>42659.041666666672</v>
      </c>
      <c r="S2052" s="12">
        <f t="shared" si="32"/>
        <v>22</v>
      </c>
    </row>
    <row r="2053" spans="1:19" x14ac:dyDescent="0.3">
      <c r="A2053">
        <v>2637</v>
      </c>
      <c r="B2053" s="14">
        <v>500</v>
      </c>
      <c r="C2053" s="14">
        <v>831</v>
      </c>
      <c r="D2053" s="5" t="s">
        <v>8219</v>
      </c>
      <c r="E2053" t="s">
        <v>8224</v>
      </c>
      <c r="F2053" t="s">
        <v>8246</v>
      </c>
      <c r="G2053">
        <v>1476277875</v>
      </c>
      <c r="H2053">
        <v>1474895475</v>
      </c>
      <c r="I2053" t="b">
        <v>0</v>
      </c>
      <c r="J2053">
        <v>26</v>
      </c>
      <c r="K2053" t="b">
        <v>1</v>
      </c>
      <c r="L2053" t="s">
        <v>8301</v>
      </c>
      <c r="M2053" s="4">
        <v>166</v>
      </c>
      <c r="N2053" s="6">
        <v>31.96</v>
      </c>
      <c r="O2053" t="s">
        <v>8319</v>
      </c>
      <c r="P2053" t="s">
        <v>8355</v>
      </c>
      <c r="Q2053" s="10">
        <v>42639.549479166672</v>
      </c>
      <c r="R2053" s="10">
        <v>42655.549479166672</v>
      </c>
      <c r="S2053" s="12">
        <f t="shared" si="32"/>
        <v>16</v>
      </c>
    </row>
    <row r="2054" spans="1:19" x14ac:dyDescent="0.3">
      <c r="A2054">
        <v>2638</v>
      </c>
      <c r="B2054" s="14">
        <v>347</v>
      </c>
      <c r="C2054" s="14">
        <v>353</v>
      </c>
      <c r="D2054" s="5" t="s">
        <v>8219</v>
      </c>
      <c r="E2054" t="s">
        <v>8224</v>
      </c>
      <c r="F2054" t="s">
        <v>8246</v>
      </c>
      <c r="G2054">
        <v>1421358895</v>
      </c>
      <c r="H2054">
        <v>1418766895</v>
      </c>
      <c r="I2054" t="b">
        <v>0</v>
      </c>
      <c r="J2054">
        <v>14</v>
      </c>
      <c r="K2054" t="b">
        <v>1</v>
      </c>
      <c r="L2054" t="s">
        <v>8301</v>
      </c>
      <c r="M2054" s="4">
        <v>102</v>
      </c>
      <c r="N2054" s="6">
        <v>25.21</v>
      </c>
      <c r="O2054" t="s">
        <v>8319</v>
      </c>
      <c r="P2054" t="s">
        <v>8355</v>
      </c>
      <c r="Q2054" s="10">
        <v>41989.913136574076</v>
      </c>
      <c r="R2054" s="10">
        <v>42019.913136574076</v>
      </c>
      <c r="S2054" s="12">
        <f t="shared" si="32"/>
        <v>30</v>
      </c>
    </row>
    <row r="2055" spans="1:19" x14ac:dyDescent="0.3">
      <c r="A2055">
        <v>2640</v>
      </c>
      <c r="B2055" s="14">
        <v>3000</v>
      </c>
      <c r="C2055" s="14">
        <v>3170</v>
      </c>
      <c r="D2055" s="5" t="s">
        <v>8219</v>
      </c>
      <c r="E2055" t="s">
        <v>8224</v>
      </c>
      <c r="F2055" t="s">
        <v>8246</v>
      </c>
      <c r="G2055">
        <v>1433735474</v>
      </c>
      <c r="H2055">
        <v>1428551474</v>
      </c>
      <c r="I2055" t="b">
        <v>0</v>
      </c>
      <c r="J2055">
        <v>69</v>
      </c>
      <c r="K2055" t="b">
        <v>1</v>
      </c>
      <c r="L2055" t="s">
        <v>8301</v>
      </c>
      <c r="M2055" s="4">
        <v>106</v>
      </c>
      <c r="N2055" s="6">
        <v>45.94</v>
      </c>
      <c r="O2055" t="s">
        <v>8319</v>
      </c>
      <c r="P2055" t="s">
        <v>8355</v>
      </c>
      <c r="Q2055" s="10">
        <v>42103.160578703704</v>
      </c>
      <c r="R2055" s="10">
        <v>42163.160578703704</v>
      </c>
      <c r="S2055" s="12">
        <f t="shared" si="32"/>
        <v>60</v>
      </c>
    </row>
    <row r="2056" spans="1:19" x14ac:dyDescent="0.3">
      <c r="A2056">
        <v>2641</v>
      </c>
      <c r="B2056" s="14">
        <v>1500</v>
      </c>
      <c r="C2056" s="14">
        <v>15</v>
      </c>
      <c r="D2056" s="5" t="s">
        <v>8221</v>
      </c>
      <c r="E2056" t="s">
        <v>8224</v>
      </c>
      <c r="F2056" t="s">
        <v>8246</v>
      </c>
      <c r="G2056">
        <v>1410811740</v>
      </c>
      <c r="H2056">
        <v>1409341863</v>
      </c>
      <c r="I2056" t="b">
        <v>0</v>
      </c>
      <c r="J2056">
        <v>1</v>
      </c>
      <c r="K2056" t="b">
        <v>0</v>
      </c>
      <c r="L2056" t="s">
        <v>8301</v>
      </c>
      <c r="M2056" s="4">
        <v>1</v>
      </c>
      <c r="N2056" s="6">
        <v>15</v>
      </c>
      <c r="O2056" t="s">
        <v>8319</v>
      </c>
      <c r="P2056" t="s">
        <v>8355</v>
      </c>
      <c r="Q2056" s="10">
        <v>41880.827118055553</v>
      </c>
      <c r="R2056" s="10">
        <v>41897.839583333334</v>
      </c>
      <c r="S2056" s="12">
        <f t="shared" si="32"/>
        <v>17</v>
      </c>
    </row>
    <row r="2057" spans="1:19" x14ac:dyDescent="0.3">
      <c r="A2057">
        <v>2643</v>
      </c>
      <c r="B2057" s="14">
        <v>1000000</v>
      </c>
      <c r="C2057" s="14">
        <v>335597.31</v>
      </c>
      <c r="D2057" s="5" t="s">
        <v>8220</v>
      </c>
      <c r="E2057" t="s">
        <v>8224</v>
      </c>
      <c r="F2057" t="s">
        <v>8246</v>
      </c>
      <c r="G2057">
        <v>1482307140</v>
      </c>
      <c r="H2057">
        <v>1479218315</v>
      </c>
      <c r="I2057" t="b">
        <v>1</v>
      </c>
      <c r="J2057">
        <v>1501</v>
      </c>
      <c r="K2057" t="b">
        <v>0</v>
      </c>
      <c r="L2057" t="s">
        <v>8301</v>
      </c>
      <c r="M2057" s="4">
        <v>34</v>
      </c>
      <c r="N2057" s="6">
        <v>223.58</v>
      </c>
      <c r="O2057" t="s">
        <v>8319</v>
      </c>
      <c r="P2057" t="s">
        <v>8355</v>
      </c>
      <c r="Q2057" s="10">
        <v>42689.582349537035</v>
      </c>
      <c r="R2057" s="10">
        <v>42725.332638888889</v>
      </c>
      <c r="S2057" s="12">
        <f t="shared" si="32"/>
        <v>36</v>
      </c>
    </row>
    <row r="2058" spans="1:19" x14ac:dyDescent="0.3">
      <c r="A2058">
        <v>2644</v>
      </c>
      <c r="B2058" s="14">
        <v>100000</v>
      </c>
      <c r="C2058" s="14">
        <v>2053</v>
      </c>
      <c r="D2058" s="5" t="s">
        <v>8220</v>
      </c>
      <c r="E2058" t="s">
        <v>8224</v>
      </c>
      <c r="F2058" t="s">
        <v>8246</v>
      </c>
      <c r="G2058">
        <v>1489172435</v>
      </c>
      <c r="H2058">
        <v>1486580435</v>
      </c>
      <c r="I2058" t="b">
        <v>1</v>
      </c>
      <c r="J2058">
        <v>52</v>
      </c>
      <c r="K2058" t="b">
        <v>0</v>
      </c>
      <c r="L2058" t="s">
        <v>8301</v>
      </c>
      <c r="M2058" s="4">
        <v>2</v>
      </c>
      <c r="N2058" s="6">
        <v>39.479999999999997</v>
      </c>
      <c r="O2058" t="s">
        <v>8319</v>
      </c>
      <c r="P2058" t="s">
        <v>8355</v>
      </c>
      <c r="Q2058" s="10">
        <v>42774.792071759264</v>
      </c>
      <c r="R2058" s="10">
        <v>42804.792071759264</v>
      </c>
      <c r="S2058" s="12">
        <f t="shared" si="32"/>
        <v>30</v>
      </c>
    </row>
    <row r="2059" spans="1:19" x14ac:dyDescent="0.3">
      <c r="A2059">
        <v>2646</v>
      </c>
      <c r="B2059" s="14">
        <v>500000</v>
      </c>
      <c r="C2059" s="14">
        <v>42086.42</v>
      </c>
      <c r="D2059" s="5" t="s">
        <v>8220</v>
      </c>
      <c r="E2059" t="s">
        <v>8224</v>
      </c>
      <c r="F2059" t="s">
        <v>8246</v>
      </c>
      <c r="G2059">
        <v>1441783869</v>
      </c>
      <c r="H2059">
        <v>1439191869</v>
      </c>
      <c r="I2059" t="b">
        <v>1</v>
      </c>
      <c r="J2059">
        <v>535</v>
      </c>
      <c r="K2059" t="b">
        <v>0</v>
      </c>
      <c r="L2059" t="s">
        <v>8301</v>
      </c>
      <c r="M2059" s="4">
        <v>8</v>
      </c>
      <c r="N2059" s="6">
        <v>78.67</v>
      </c>
      <c r="O2059" t="s">
        <v>8319</v>
      </c>
      <c r="P2059" t="s">
        <v>8355</v>
      </c>
      <c r="Q2059" s="10">
        <v>42226.313298611116</v>
      </c>
      <c r="R2059" s="10">
        <v>42256.313298611116</v>
      </c>
      <c r="S2059" s="12">
        <f t="shared" si="32"/>
        <v>30</v>
      </c>
    </row>
    <row r="2060" spans="1:19" x14ac:dyDescent="0.3">
      <c r="A2060">
        <v>2648</v>
      </c>
      <c r="B2060" s="14">
        <v>12000</v>
      </c>
      <c r="C2060" s="14">
        <v>106</v>
      </c>
      <c r="D2060" s="5" t="s">
        <v>8220</v>
      </c>
      <c r="E2060" t="s">
        <v>8224</v>
      </c>
      <c r="F2060" t="s">
        <v>8246</v>
      </c>
      <c r="G2060">
        <v>1457543360</v>
      </c>
      <c r="H2060">
        <v>1454951360</v>
      </c>
      <c r="I2060" t="b">
        <v>0</v>
      </c>
      <c r="J2060">
        <v>6</v>
      </c>
      <c r="K2060" t="b">
        <v>0</v>
      </c>
      <c r="L2060" t="s">
        <v>8301</v>
      </c>
      <c r="M2060" s="4">
        <v>1</v>
      </c>
      <c r="N2060" s="6">
        <v>17.670000000000002</v>
      </c>
      <c r="O2060" t="s">
        <v>8319</v>
      </c>
      <c r="P2060" t="s">
        <v>8355</v>
      </c>
      <c r="Q2060" s="10">
        <v>42408.714814814812</v>
      </c>
      <c r="R2060" s="10">
        <v>42438.714814814812</v>
      </c>
      <c r="S2060" s="12">
        <f t="shared" si="32"/>
        <v>30</v>
      </c>
    </row>
    <row r="2061" spans="1:19" x14ac:dyDescent="0.3">
      <c r="A2061">
        <v>2649</v>
      </c>
      <c r="B2061" s="14">
        <v>125000</v>
      </c>
      <c r="C2061" s="14">
        <v>124</v>
      </c>
      <c r="D2061" s="5" t="s">
        <v>8220</v>
      </c>
      <c r="E2061" t="s">
        <v>8224</v>
      </c>
      <c r="F2061" t="s">
        <v>8246</v>
      </c>
      <c r="G2061">
        <v>1454370941</v>
      </c>
      <c r="H2061">
        <v>1449186941</v>
      </c>
      <c r="I2061" t="b">
        <v>0</v>
      </c>
      <c r="J2061">
        <v>3</v>
      </c>
      <c r="K2061" t="b">
        <v>0</v>
      </c>
      <c r="L2061" t="s">
        <v>8301</v>
      </c>
      <c r="M2061" s="4">
        <v>0</v>
      </c>
      <c r="N2061" s="6">
        <v>41.33</v>
      </c>
      <c r="O2061" t="s">
        <v>8319</v>
      </c>
      <c r="P2061" t="s">
        <v>8355</v>
      </c>
      <c r="Q2061" s="10">
        <v>42341.99700231482</v>
      </c>
      <c r="R2061" s="10">
        <v>42401.99700231482</v>
      </c>
      <c r="S2061" s="12">
        <f t="shared" si="32"/>
        <v>60</v>
      </c>
    </row>
    <row r="2062" spans="1:19" x14ac:dyDescent="0.3">
      <c r="A2062">
        <v>2650</v>
      </c>
      <c r="B2062" s="14">
        <v>60000</v>
      </c>
      <c r="C2062" s="14">
        <v>358</v>
      </c>
      <c r="D2062" s="5" t="s">
        <v>8220</v>
      </c>
      <c r="E2062" t="s">
        <v>8224</v>
      </c>
      <c r="F2062" t="s">
        <v>8246</v>
      </c>
      <c r="G2062">
        <v>1482332343</v>
      </c>
      <c r="H2062">
        <v>1479740343</v>
      </c>
      <c r="I2062" t="b">
        <v>0</v>
      </c>
      <c r="J2062">
        <v>5</v>
      </c>
      <c r="K2062" t="b">
        <v>0</v>
      </c>
      <c r="L2062" t="s">
        <v>8301</v>
      </c>
      <c r="M2062" s="4">
        <v>1</v>
      </c>
      <c r="N2062" s="6">
        <v>71.599999999999994</v>
      </c>
      <c r="O2062" t="s">
        <v>8319</v>
      </c>
      <c r="P2062" t="s">
        <v>8355</v>
      </c>
      <c r="Q2062" s="10">
        <v>42695.624340277776</v>
      </c>
      <c r="R2062" s="10">
        <v>42725.624340277776</v>
      </c>
      <c r="S2062" s="12">
        <f t="shared" si="32"/>
        <v>30</v>
      </c>
    </row>
    <row r="2063" spans="1:19" x14ac:dyDescent="0.3">
      <c r="A2063">
        <v>2651</v>
      </c>
      <c r="B2063" s="14">
        <v>280000</v>
      </c>
      <c r="C2063" s="14">
        <v>5233</v>
      </c>
      <c r="D2063" s="5" t="s">
        <v>8220</v>
      </c>
      <c r="E2063" t="s">
        <v>8224</v>
      </c>
      <c r="F2063" t="s">
        <v>8246</v>
      </c>
      <c r="G2063">
        <v>1450380009</v>
      </c>
      <c r="H2063">
        <v>1447960809</v>
      </c>
      <c r="I2063" t="b">
        <v>0</v>
      </c>
      <c r="J2063">
        <v>17</v>
      </c>
      <c r="K2063" t="b">
        <v>0</v>
      </c>
      <c r="L2063" t="s">
        <v>8301</v>
      </c>
      <c r="M2063" s="4">
        <v>2</v>
      </c>
      <c r="N2063" s="6">
        <v>307.82</v>
      </c>
      <c r="O2063" t="s">
        <v>8319</v>
      </c>
      <c r="P2063" t="s">
        <v>8355</v>
      </c>
      <c r="Q2063" s="10">
        <v>42327.805659722217</v>
      </c>
      <c r="R2063" s="10">
        <v>42355.805659722217</v>
      </c>
      <c r="S2063" s="12">
        <f t="shared" si="32"/>
        <v>28</v>
      </c>
    </row>
    <row r="2064" spans="1:19" x14ac:dyDescent="0.3">
      <c r="A2064">
        <v>2653</v>
      </c>
      <c r="B2064" s="14">
        <v>51000</v>
      </c>
      <c r="C2064" s="14">
        <v>5876</v>
      </c>
      <c r="D2064" s="5" t="s">
        <v>8220</v>
      </c>
      <c r="E2064" t="s">
        <v>8224</v>
      </c>
      <c r="F2064" t="s">
        <v>8246</v>
      </c>
      <c r="G2064">
        <v>1402632000</v>
      </c>
      <c r="H2064">
        <v>1399909127</v>
      </c>
      <c r="I2064" t="b">
        <v>0</v>
      </c>
      <c r="J2064">
        <v>70</v>
      </c>
      <c r="K2064" t="b">
        <v>0</v>
      </c>
      <c r="L2064" t="s">
        <v>8301</v>
      </c>
      <c r="M2064" s="4">
        <v>12</v>
      </c>
      <c r="N2064" s="6">
        <v>83.94</v>
      </c>
      <c r="O2064" t="s">
        <v>8319</v>
      </c>
      <c r="P2064" t="s">
        <v>8355</v>
      </c>
      <c r="Q2064" s="10">
        <v>41771.651932870373</v>
      </c>
      <c r="R2064" s="10">
        <v>41803.166666666664</v>
      </c>
      <c r="S2064" s="12">
        <f t="shared" si="32"/>
        <v>32</v>
      </c>
    </row>
    <row r="2065" spans="1:19" x14ac:dyDescent="0.3">
      <c r="A2065">
        <v>2654</v>
      </c>
      <c r="B2065" s="14">
        <v>100000</v>
      </c>
      <c r="C2065" s="14">
        <v>51</v>
      </c>
      <c r="D2065" s="5" t="s">
        <v>8220</v>
      </c>
      <c r="E2065" t="s">
        <v>8224</v>
      </c>
      <c r="F2065" t="s">
        <v>8246</v>
      </c>
      <c r="G2065">
        <v>1429622726</v>
      </c>
      <c r="H2065">
        <v>1424442326</v>
      </c>
      <c r="I2065" t="b">
        <v>0</v>
      </c>
      <c r="J2065">
        <v>6</v>
      </c>
      <c r="K2065" t="b">
        <v>0</v>
      </c>
      <c r="L2065" t="s">
        <v>8301</v>
      </c>
      <c r="M2065" s="4">
        <v>0</v>
      </c>
      <c r="N2065" s="6">
        <v>8.5</v>
      </c>
      <c r="O2065" t="s">
        <v>8319</v>
      </c>
      <c r="P2065" t="s">
        <v>8355</v>
      </c>
      <c r="Q2065" s="10">
        <v>42055.600995370376</v>
      </c>
      <c r="R2065" s="10">
        <v>42115.559328703705</v>
      </c>
      <c r="S2065" s="12">
        <f t="shared" si="32"/>
        <v>60</v>
      </c>
    </row>
    <row r="2066" spans="1:19" x14ac:dyDescent="0.3">
      <c r="A2066">
        <v>2655</v>
      </c>
      <c r="B2066" s="14">
        <v>15000</v>
      </c>
      <c r="C2066" s="14">
        <v>3155</v>
      </c>
      <c r="D2066" s="5" t="s">
        <v>8220</v>
      </c>
      <c r="E2066" t="s">
        <v>8224</v>
      </c>
      <c r="F2066" t="s">
        <v>8246</v>
      </c>
      <c r="G2066">
        <v>1455048000</v>
      </c>
      <c r="H2066">
        <v>1452631647</v>
      </c>
      <c r="I2066" t="b">
        <v>0</v>
      </c>
      <c r="J2066">
        <v>43</v>
      </c>
      <c r="K2066" t="b">
        <v>0</v>
      </c>
      <c r="L2066" t="s">
        <v>8301</v>
      </c>
      <c r="M2066" s="4">
        <v>21</v>
      </c>
      <c r="N2066" s="6">
        <v>73.37</v>
      </c>
      <c r="O2066" t="s">
        <v>8319</v>
      </c>
      <c r="P2066" t="s">
        <v>8355</v>
      </c>
      <c r="Q2066" s="10">
        <v>42381.866284722222</v>
      </c>
      <c r="R2066" s="10">
        <v>42409.833333333328</v>
      </c>
      <c r="S2066" s="12">
        <f t="shared" si="32"/>
        <v>28</v>
      </c>
    </row>
    <row r="2067" spans="1:19" x14ac:dyDescent="0.3">
      <c r="A2067">
        <v>2656</v>
      </c>
      <c r="B2067" s="14">
        <v>150000</v>
      </c>
      <c r="C2067" s="14">
        <v>17155</v>
      </c>
      <c r="D2067" s="5" t="s">
        <v>8220</v>
      </c>
      <c r="E2067" t="s">
        <v>8224</v>
      </c>
      <c r="F2067" t="s">
        <v>8246</v>
      </c>
      <c r="G2067">
        <v>1489345200</v>
      </c>
      <c r="H2067">
        <v>1485966688</v>
      </c>
      <c r="I2067" t="b">
        <v>0</v>
      </c>
      <c r="J2067">
        <v>152</v>
      </c>
      <c r="K2067" t="b">
        <v>0</v>
      </c>
      <c r="L2067" t="s">
        <v>8301</v>
      </c>
      <c r="M2067" s="4">
        <v>11</v>
      </c>
      <c r="N2067" s="6">
        <v>112.86</v>
      </c>
      <c r="O2067" t="s">
        <v>8319</v>
      </c>
      <c r="P2067" t="s">
        <v>8355</v>
      </c>
      <c r="Q2067" s="10">
        <v>42767.688518518517</v>
      </c>
      <c r="R2067" s="10">
        <v>42806.791666666672</v>
      </c>
      <c r="S2067" s="12">
        <f t="shared" si="32"/>
        <v>39</v>
      </c>
    </row>
    <row r="2068" spans="1:19" x14ac:dyDescent="0.3">
      <c r="A2068">
        <v>2657</v>
      </c>
      <c r="B2068" s="14">
        <v>30000</v>
      </c>
      <c r="C2068" s="14">
        <v>5621.38</v>
      </c>
      <c r="D2068" s="5" t="s">
        <v>8220</v>
      </c>
      <c r="E2068" t="s">
        <v>8224</v>
      </c>
      <c r="F2068" t="s">
        <v>8246</v>
      </c>
      <c r="G2068">
        <v>1470187800</v>
      </c>
      <c r="H2068">
        <v>1467325053</v>
      </c>
      <c r="I2068" t="b">
        <v>0</v>
      </c>
      <c r="J2068">
        <v>59</v>
      </c>
      <c r="K2068" t="b">
        <v>0</v>
      </c>
      <c r="L2068" t="s">
        <v>8301</v>
      </c>
      <c r="M2068" s="4">
        <v>19</v>
      </c>
      <c r="N2068" s="6">
        <v>95.28</v>
      </c>
      <c r="O2068" t="s">
        <v>8319</v>
      </c>
      <c r="P2068" t="s">
        <v>8355</v>
      </c>
      <c r="Q2068" s="10">
        <v>42551.928854166668</v>
      </c>
      <c r="R2068" s="10">
        <v>42585.0625</v>
      </c>
      <c r="S2068" s="12">
        <f t="shared" si="32"/>
        <v>33</v>
      </c>
    </row>
    <row r="2069" spans="1:19" x14ac:dyDescent="0.3">
      <c r="A2069">
        <v>2658</v>
      </c>
      <c r="B2069" s="14">
        <v>98000</v>
      </c>
      <c r="C2069" s="14">
        <v>91</v>
      </c>
      <c r="D2069" s="5" t="s">
        <v>8220</v>
      </c>
      <c r="E2069" t="s">
        <v>8224</v>
      </c>
      <c r="F2069" t="s">
        <v>8246</v>
      </c>
      <c r="G2069">
        <v>1469913194</v>
      </c>
      <c r="H2069">
        <v>1467321194</v>
      </c>
      <c r="I2069" t="b">
        <v>0</v>
      </c>
      <c r="J2069">
        <v>4</v>
      </c>
      <c r="K2069" t="b">
        <v>0</v>
      </c>
      <c r="L2069" t="s">
        <v>8301</v>
      </c>
      <c r="M2069" s="4">
        <v>0</v>
      </c>
      <c r="N2069" s="6">
        <v>22.75</v>
      </c>
      <c r="O2069" t="s">
        <v>8319</v>
      </c>
      <c r="P2069" t="s">
        <v>8355</v>
      </c>
      <c r="Q2069" s="10">
        <v>42551.884189814817</v>
      </c>
      <c r="R2069" s="10">
        <v>42581.884189814817</v>
      </c>
      <c r="S2069" s="12">
        <f t="shared" si="32"/>
        <v>30</v>
      </c>
    </row>
    <row r="2070" spans="1:19" x14ac:dyDescent="0.3">
      <c r="A2070">
        <v>2659</v>
      </c>
      <c r="B2070" s="14">
        <v>49000</v>
      </c>
      <c r="C2070" s="14">
        <v>1333</v>
      </c>
      <c r="D2070" s="5" t="s">
        <v>8220</v>
      </c>
      <c r="E2070" t="s">
        <v>8224</v>
      </c>
      <c r="F2070" t="s">
        <v>8246</v>
      </c>
      <c r="G2070">
        <v>1429321210</v>
      </c>
      <c r="H2070">
        <v>1426729210</v>
      </c>
      <c r="I2070" t="b">
        <v>0</v>
      </c>
      <c r="J2070">
        <v>10</v>
      </c>
      <c r="K2070" t="b">
        <v>0</v>
      </c>
      <c r="L2070" t="s">
        <v>8301</v>
      </c>
      <c r="M2070" s="4">
        <v>3</v>
      </c>
      <c r="N2070" s="6">
        <v>133.30000000000001</v>
      </c>
      <c r="O2070" t="s">
        <v>8319</v>
      </c>
      <c r="P2070" t="s">
        <v>8355</v>
      </c>
      <c r="Q2070" s="10">
        <v>42082.069560185191</v>
      </c>
      <c r="R2070" s="10">
        <v>42112.069560185191</v>
      </c>
      <c r="S2070" s="12">
        <f t="shared" si="32"/>
        <v>30</v>
      </c>
    </row>
    <row r="2071" spans="1:19" x14ac:dyDescent="0.3">
      <c r="A2071">
        <v>2660</v>
      </c>
      <c r="B2071" s="14">
        <v>20000</v>
      </c>
      <c r="C2071" s="14">
        <v>19</v>
      </c>
      <c r="D2071" s="5" t="s">
        <v>8220</v>
      </c>
      <c r="E2071" t="s">
        <v>8224</v>
      </c>
      <c r="F2071" t="s">
        <v>8246</v>
      </c>
      <c r="G2071">
        <v>1448388418</v>
      </c>
      <c r="H2071">
        <v>1443200818</v>
      </c>
      <c r="I2071" t="b">
        <v>0</v>
      </c>
      <c r="J2071">
        <v>5</v>
      </c>
      <c r="K2071" t="b">
        <v>0</v>
      </c>
      <c r="L2071" t="s">
        <v>8301</v>
      </c>
      <c r="M2071" s="4">
        <v>0</v>
      </c>
      <c r="N2071" s="6">
        <v>3.8</v>
      </c>
      <c r="O2071" t="s">
        <v>8319</v>
      </c>
      <c r="P2071" t="s">
        <v>8355</v>
      </c>
      <c r="Q2071" s="10">
        <v>42272.713171296295</v>
      </c>
      <c r="R2071" s="10">
        <v>42332.754837962959</v>
      </c>
      <c r="S2071" s="12">
        <f t="shared" si="32"/>
        <v>60</v>
      </c>
    </row>
    <row r="2072" spans="1:19" x14ac:dyDescent="0.3">
      <c r="A2072">
        <v>2661</v>
      </c>
      <c r="B2072" s="14">
        <v>5000</v>
      </c>
      <c r="C2072" s="14">
        <v>5145</v>
      </c>
      <c r="D2072" s="5" t="s">
        <v>8219</v>
      </c>
      <c r="E2072" t="s">
        <v>8224</v>
      </c>
      <c r="F2072" t="s">
        <v>8246</v>
      </c>
      <c r="G2072">
        <v>1382742010</v>
      </c>
      <c r="H2072">
        <v>1380150010</v>
      </c>
      <c r="I2072" t="b">
        <v>0</v>
      </c>
      <c r="J2072">
        <v>60</v>
      </c>
      <c r="K2072" t="b">
        <v>1</v>
      </c>
      <c r="L2072" t="s">
        <v>8302</v>
      </c>
      <c r="M2072" s="4">
        <v>103</v>
      </c>
      <c r="N2072" s="6">
        <v>85.75</v>
      </c>
      <c r="O2072" t="s">
        <v>8319</v>
      </c>
      <c r="P2072" t="s">
        <v>8356</v>
      </c>
      <c r="Q2072" s="10">
        <v>41542.958449074074</v>
      </c>
      <c r="R2072" s="10">
        <v>41572.958449074074</v>
      </c>
      <c r="S2072" s="12">
        <f t="shared" si="32"/>
        <v>30</v>
      </c>
    </row>
    <row r="2073" spans="1:19" x14ac:dyDescent="0.3">
      <c r="A2073">
        <v>2662</v>
      </c>
      <c r="B2073" s="14">
        <v>20000</v>
      </c>
      <c r="C2073" s="14">
        <v>21360</v>
      </c>
      <c r="D2073" s="5" t="s">
        <v>8219</v>
      </c>
      <c r="E2073" t="s">
        <v>8224</v>
      </c>
      <c r="F2073" t="s">
        <v>8246</v>
      </c>
      <c r="G2073">
        <v>1440179713</v>
      </c>
      <c r="H2073">
        <v>1437587713</v>
      </c>
      <c r="I2073" t="b">
        <v>0</v>
      </c>
      <c r="J2073">
        <v>80</v>
      </c>
      <c r="K2073" t="b">
        <v>1</v>
      </c>
      <c r="L2073" t="s">
        <v>8302</v>
      </c>
      <c r="M2073" s="4">
        <v>107</v>
      </c>
      <c r="N2073" s="6">
        <v>267</v>
      </c>
      <c r="O2073" t="s">
        <v>8319</v>
      </c>
      <c r="P2073" t="s">
        <v>8356</v>
      </c>
      <c r="Q2073" s="10">
        <v>42207.746678240743</v>
      </c>
      <c r="R2073" s="10">
        <v>42237.746678240743</v>
      </c>
      <c r="S2073" s="12">
        <f t="shared" si="32"/>
        <v>30</v>
      </c>
    </row>
    <row r="2074" spans="1:19" x14ac:dyDescent="0.3">
      <c r="A2074">
        <v>2664</v>
      </c>
      <c r="B2074" s="14">
        <v>17500</v>
      </c>
      <c r="C2074" s="14">
        <v>18100</v>
      </c>
      <c r="D2074" s="5" t="s">
        <v>8219</v>
      </c>
      <c r="E2074" t="s">
        <v>8224</v>
      </c>
      <c r="F2074" t="s">
        <v>8246</v>
      </c>
      <c r="G2074">
        <v>1449644340</v>
      </c>
      <c r="H2074">
        <v>1446683797</v>
      </c>
      <c r="I2074" t="b">
        <v>0</v>
      </c>
      <c r="J2074">
        <v>104</v>
      </c>
      <c r="K2074" t="b">
        <v>1</v>
      </c>
      <c r="L2074" t="s">
        <v>8302</v>
      </c>
      <c r="M2074" s="4">
        <v>103</v>
      </c>
      <c r="N2074" s="6">
        <v>174.04</v>
      </c>
      <c r="O2074" t="s">
        <v>8319</v>
      </c>
      <c r="P2074" t="s">
        <v>8356</v>
      </c>
      <c r="Q2074" s="10">
        <v>42313.02542824074</v>
      </c>
      <c r="R2074" s="10">
        <v>42347.290972222225</v>
      </c>
      <c r="S2074" s="12">
        <f t="shared" si="32"/>
        <v>34</v>
      </c>
    </row>
    <row r="2075" spans="1:19" x14ac:dyDescent="0.3">
      <c r="A2075">
        <v>2665</v>
      </c>
      <c r="B2075" s="14">
        <v>3500</v>
      </c>
      <c r="C2075" s="14">
        <v>4310</v>
      </c>
      <c r="D2075" s="5" t="s">
        <v>8219</v>
      </c>
      <c r="E2075" t="s">
        <v>8224</v>
      </c>
      <c r="F2075" t="s">
        <v>8246</v>
      </c>
      <c r="G2075">
        <v>1430774974</v>
      </c>
      <c r="H2075">
        <v>1426886974</v>
      </c>
      <c r="I2075" t="b">
        <v>0</v>
      </c>
      <c r="J2075">
        <v>46</v>
      </c>
      <c r="K2075" t="b">
        <v>1</v>
      </c>
      <c r="L2075" t="s">
        <v>8302</v>
      </c>
      <c r="M2075" s="4">
        <v>123</v>
      </c>
      <c r="N2075" s="6">
        <v>93.7</v>
      </c>
      <c r="O2075" t="s">
        <v>8319</v>
      </c>
      <c r="P2075" t="s">
        <v>8356</v>
      </c>
      <c r="Q2075" s="10">
        <v>42083.895532407405</v>
      </c>
      <c r="R2075" s="10">
        <v>42128.895532407405</v>
      </c>
      <c r="S2075" s="12">
        <f t="shared" si="32"/>
        <v>45</v>
      </c>
    </row>
    <row r="2076" spans="1:19" x14ac:dyDescent="0.3">
      <c r="A2076">
        <v>2666</v>
      </c>
      <c r="B2076" s="14">
        <v>10000</v>
      </c>
      <c r="C2076" s="14">
        <v>15929.51</v>
      </c>
      <c r="D2076" s="5" t="s">
        <v>8219</v>
      </c>
      <c r="E2076" t="s">
        <v>8224</v>
      </c>
      <c r="F2076" t="s">
        <v>8246</v>
      </c>
      <c r="G2076">
        <v>1443214800</v>
      </c>
      <c r="H2076">
        <v>1440008439</v>
      </c>
      <c r="I2076" t="b">
        <v>0</v>
      </c>
      <c r="J2076">
        <v>206</v>
      </c>
      <c r="K2076" t="b">
        <v>1</v>
      </c>
      <c r="L2076" t="s">
        <v>8302</v>
      </c>
      <c r="M2076" s="4">
        <v>159</v>
      </c>
      <c r="N2076" s="6">
        <v>77.33</v>
      </c>
      <c r="O2076" t="s">
        <v>8319</v>
      </c>
      <c r="P2076" t="s">
        <v>8356</v>
      </c>
      <c r="Q2076" s="10">
        <v>42235.764340277776</v>
      </c>
      <c r="R2076" s="10">
        <v>42272.875</v>
      </c>
      <c r="S2076" s="12">
        <f t="shared" si="32"/>
        <v>37</v>
      </c>
    </row>
    <row r="2077" spans="1:19" x14ac:dyDescent="0.3">
      <c r="A2077">
        <v>2667</v>
      </c>
      <c r="B2077" s="14">
        <v>1500</v>
      </c>
      <c r="C2077" s="14">
        <v>1660</v>
      </c>
      <c r="D2077" s="5" t="s">
        <v>8219</v>
      </c>
      <c r="E2077" t="s">
        <v>8224</v>
      </c>
      <c r="F2077" t="s">
        <v>8246</v>
      </c>
      <c r="G2077">
        <v>1455142416</v>
      </c>
      <c r="H2077">
        <v>1452550416</v>
      </c>
      <c r="I2077" t="b">
        <v>0</v>
      </c>
      <c r="J2077">
        <v>18</v>
      </c>
      <c r="K2077" t="b">
        <v>1</v>
      </c>
      <c r="L2077" t="s">
        <v>8302</v>
      </c>
      <c r="M2077" s="4">
        <v>111</v>
      </c>
      <c r="N2077" s="6">
        <v>92.22</v>
      </c>
      <c r="O2077" t="s">
        <v>8319</v>
      </c>
      <c r="P2077" t="s">
        <v>8356</v>
      </c>
      <c r="Q2077" s="10">
        <v>42380.926111111112</v>
      </c>
      <c r="R2077" s="10">
        <v>42410.926111111112</v>
      </c>
      <c r="S2077" s="12">
        <f t="shared" si="32"/>
        <v>30</v>
      </c>
    </row>
    <row r="2078" spans="1:19" x14ac:dyDescent="0.3">
      <c r="A2078">
        <v>2669</v>
      </c>
      <c r="B2078" s="14">
        <v>800</v>
      </c>
      <c r="C2078" s="14">
        <v>1001</v>
      </c>
      <c r="D2078" s="5" t="s">
        <v>8219</v>
      </c>
      <c r="E2078" t="s">
        <v>8224</v>
      </c>
      <c r="F2078" t="s">
        <v>8246</v>
      </c>
      <c r="G2078">
        <v>1452387096</v>
      </c>
      <c r="H2078">
        <v>1447203096</v>
      </c>
      <c r="I2078" t="b">
        <v>0</v>
      </c>
      <c r="J2078">
        <v>11</v>
      </c>
      <c r="K2078" t="b">
        <v>1</v>
      </c>
      <c r="L2078" t="s">
        <v>8302</v>
      </c>
      <c r="M2078" s="4">
        <v>125</v>
      </c>
      <c r="N2078" s="6">
        <v>91</v>
      </c>
      <c r="O2078" t="s">
        <v>8319</v>
      </c>
      <c r="P2078" t="s">
        <v>8356</v>
      </c>
      <c r="Q2078" s="10">
        <v>42319.035833333335</v>
      </c>
      <c r="R2078" s="10">
        <v>42379.035833333335</v>
      </c>
      <c r="S2078" s="12">
        <f t="shared" si="32"/>
        <v>60</v>
      </c>
    </row>
    <row r="2079" spans="1:19" x14ac:dyDescent="0.3">
      <c r="A2079">
        <v>2671</v>
      </c>
      <c r="B2079" s="14">
        <v>25000</v>
      </c>
      <c r="C2079" s="14">
        <v>2836</v>
      </c>
      <c r="D2079" s="5" t="s">
        <v>8221</v>
      </c>
      <c r="E2079" t="s">
        <v>8224</v>
      </c>
      <c r="F2079" t="s">
        <v>8246</v>
      </c>
      <c r="G2079">
        <v>1419017880</v>
      </c>
      <c r="H2079">
        <v>1416419916</v>
      </c>
      <c r="I2079" t="b">
        <v>1</v>
      </c>
      <c r="J2079">
        <v>84</v>
      </c>
      <c r="K2079" t="b">
        <v>0</v>
      </c>
      <c r="L2079" t="s">
        <v>8302</v>
      </c>
      <c r="M2079" s="4">
        <v>11</v>
      </c>
      <c r="N2079" s="6">
        <v>33.76</v>
      </c>
      <c r="O2079" t="s">
        <v>8319</v>
      </c>
      <c r="P2079" t="s">
        <v>8356</v>
      </c>
      <c r="Q2079" s="10">
        <v>41962.749027777783</v>
      </c>
      <c r="R2079" s="10">
        <v>41992.818055555559</v>
      </c>
      <c r="S2079" s="12">
        <f t="shared" si="32"/>
        <v>30</v>
      </c>
    </row>
    <row r="2080" spans="1:19" x14ac:dyDescent="0.3">
      <c r="A2080">
        <v>2672</v>
      </c>
      <c r="B2080" s="14">
        <v>10000</v>
      </c>
      <c r="C2080" s="14">
        <v>3319</v>
      </c>
      <c r="D2080" s="5" t="s">
        <v>8221</v>
      </c>
      <c r="E2080" t="s">
        <v>8224</v>
      </c>
      <c r="F2080" t="s">
        <v>8246</v>
      </c>
      <c r="G2080">
        <v>1451282400</v>
      </c>
      <c r="H2080">
        <v>1449436390</v>
      </c>
      <c r="I2080" t="b">
        <v>1</v>
      </c>
      <c r="J2080">
        <v>47</v>
      </c>
      <c r="K2080" t="b">
        <v>0</v>
      </c>
      <c r="L2080" t="s">
        <v>8302</v>
      </c>
      <c r="M2080" s="4">
        <v>33</v>
      </c>
      <c r="N2080" s="6">
        <v>70.62</v>
      </c>
      <c r="O2080" t="s">
        <v>8319</v>
      </c>
      <c r="P2080" t="s">
        <v>8356</v>
      </c>
      <c r="Q2080" s="10">
        <v>42344.884143518517</v>
      </c>
      <c r="R2080" s="10">
        <v>42366.25</v>
      </c>
      <c r="S2080" s="12">
        <f t="shared" si="32"/>
        <v>21</v>
      </c>
    </row>
    <row r="2081" spans="1:19" x14ac:dyDescent="0.3">
      <c r="A2081">
        <v>2673</v>
      </c>
      <c r="B2081" s="14">
        <v>40000</v>
      </c>
      <c r="C2081" s="14">
        <v>11032</v>
      </c>
      <c r="D2081" s="5" t="s">
        <v>8221</v>
      </c>
      <c r="E2081" t="s">
        <v>8224</v>
      </c>
      <c r="F2081" t="s">
        <v>8246</v>
      </c>
      <c r="G2081">
        <v>1414622700</v>
      </c>
      <c r="H2081">
        <v>1412081999</v>
      </c>
      <c r="I2081" t="b">
        <v>1</v>
      </c>
      <c r="J2081">
        <v>66</v>
      </c>
      <c r="K2081" t="b">
        <v>0</v>
      </c>
      <c r="L2081" t="s">
        <v>8302</v>
      </c>
      <c r="M2081" s="4">
        <v>28</v>
      </c>
      <c r="N2081" s="6">
        <v>167.15</v>
      </c>
      <c r="O2081" t="s">
        <v>8319</v>
      </c>
      <c r="P2081" t="s">
        <v>8356</v>
      </c>
      <c r="Q2081" s="10">
        <v>41912.541655092595</v>
      </c>
      <c r="R2081" s="10">
        <v>41941.947916666664</v>
      </c>
      <c r="S2081" s="12">
        <f t="shared" si="32"/>
        <v>29</v>
      </c>
    </row>
    <row r="2082" spans="1:19" x14ac:dyDescent="0.3">
      <c r="A2082">
        <v>2674</v>
      </c>
      <c r="B2082" s="14">
        <v>35000</v>
      </c>
      <c r="C2082" s="14">
        <v>21994</v>
      </c>
      <c r="D2082" s="5" t="s">
        <v>8221</v>
      </c>
      <c r="E2082" t="s">
        <v>8224</v>
      </c>
      <c r="F2082" t="s">
        <v>8246</v>
      </c>
      <c r="G2082">
        <v>1467694740</v>
      </c>
      <c r="H2082">
        <v>1465398670</v>
      </c>
      <c r="I2082" t="b">
        <v>1</v>
      </c>
      <c r="J2082">
        <v>171</v>
      </c>
      <c r="K2082" t="b">
        <v>0</v>
      </c>
      <c r="L2082" t="s">
        <v>8302</v>
      </c>
      <c r="M2082" s="4">
        <v>63</v>
      </c>
      <c r="N2082" s="6">
        <v>128.62</v>
      </c>
      <c r="O2082" t="s">
        <v>8319</v>
      </c>
      <c r="P2082" t="s">
        <v>8356</v>
      </c>
      <c r="Q2082" s="10">
        <v>42529.632754629631</v>
      </c>
      <c r="R2082" s="10">
        <v>42556.207638888889</v>
      </c>
      <c r="S2082" s="12">
        <f t="shared" si="32"/>
        <v>27</v>
      </c>
    </row>
    <row r="2083" spans="1:19" x14ac:dyDescent="0.3">
      <c r="A2083">
        <v>2675</v>
      </c>
      <c r="B2083" s="14">
        <v>25000</v>
      </c>
      <c r="C2083" s="14">
        <v>1897</v>
      </c>
      <c r="D2083" s="5" t="s">
        <v>8221</v>
      </c>
      <c r="E2083" t="s">
        <v>8224</v>
      </c>
      <c r="F2083" t="s">
        <v>8246</v>
      </c>
      <c r="G2083">
        <v>1415655289</v>
      </c>
      <c r="H2083">
        <v>1413059689</v>
      </c>
      <c r="I2083" t="b">
        <v>1</v>
      </c>
      <c r="J2083">
        <v>29</v>
      </c>
      <c r="K2083" t="b">
        <v>0</v>
      </c>
      <c r="L2083" t="s">
        <v>8302</v>
      </c>
      <c r="M2083" s="4">
        <v>8</v>
      </c>
      <c r="N2083" s="6">
        <v>65.41</v>
      </c>
      <c r="O2083" t="s">
        <v>8319</v>
      </c>
      <c r="P2083" t="s">
        <v>8356</v>
      </c>
      <c r="Q2083" s="10">
        <v>41923.857511574075</v>
      </c>
      <c r="R2083" s="10">
        <v>41953.899178240739</v>
      </c>
      <c r="S2083" s="12">
        <f t="shared" si="32"/>
        <v>30</v>
      </c>
    </row>
    <row r="2084" spans="1:19" x14ac:dyDescent="0.3">
      <c r="A2084">
        <v>2677</v>
      </c>
      <c r="B2084" s="14">
        <v>19500</v>
      </c>
      <c r="C2084" s="14">
        <v>3415</v>
      </c>
      <c r="D2084" s="5" t="s">
        <v>8221</v>
      </c>
      <c r="E2084" t="s">
        <v>8224</v>
      </c>
      <c r="F2084" t="s">
        <v>8246</v>
      </c>
      <c r="G2084">
        <v>1404348143</v>
      </c>
      <c r="H2084">
        <v>1401756143</v>
      </c>
      <c r="I2084" t="b">
        <v>0</v>
      </c>
      <c r="J2084">
        <v>27</v>
      </c>
      <c r="K2084" t="b">
        <v>0</v>
      </c>
      <c r="L2084" t="s">
        <v>8302</v>
      </c>
      <c r="M2084" s="4">
        <v>18</v>
      </c>
      <c r="N2084" s="6">
        <v>126.48</v>
      </c>
      <c r="O2084" t="s">
        <v>8319</v>
      </c>
      <c r="P2084" t="s">
        <v>8356</v>
      </c>
      <c r="Q2084" s="10">
        <v>41793.029432870368</v>
      </c>
      <c r="R2084" s="10">
        <v>41823.029432870368</v>
      </c>
      <c r="S2084" s="12">
        <f t="shared" si="32"/>
        <v>30</v>
      </c>
    </row>
    <row r="2085" spans="1:19" x14ac:dyDescent="0.3">
      <c r="A2085">
        <v>2679</v>
      </c>
      <c r="B2085" s="14">
        <v>40000</v>
      </c>
      <c r="C2085" s="14">
        <v>132</v>
      </c>
      <c r="D2085" s="5" t="s">
        <v>8221</v>
      </c>
      <c r="E2085" t="s">
        <v>8224</v>
      </c>
      <c r="F2085" t="s">
        <v>8246</v>
      </c>
      <c r="G2085">
        <v>1425081694</v>
      </c>
      <c r="H2085">
        <v>1422489694</v>
      </c>
      <c r="I2085" t="b">
        <v>0</v>
      </c>
      <c r="J2085">
        <v>3</v>
      </c>
      <c r="K2085" t="b">
        <v>0</v>
      </c>
      <c r="L2085" t="s">
        <v>8302</v>
      </c>
      <c r="M2085" s="4">
        <v>0</v>
      </c>
      <c r="N2085" s="6">
        <v>44</v>
      </c>
      <c r="O2085" t="s">
        <v>8319</v>
      </c>
      <c r="P2085" t="s">
        <v>8356</v>
      </c>
      <c r="Q2085" s="10">
        <v>42033.001087962963</v>
      </c>
      <c r="R2085" s="10">
        <v>42063.001087962963</v>
      </c>
      <c r="S2085" s="12">
        <f t="shared" si="32"/>
        <v>30</v>
      </c>
    </row>
    <row r="2086" spans="1:19" x14ac:dyDescent="0.3">
      <c r="A2086">
        <v>2681</v>
      </c>
      <c r="B2086" s="14">
        <v>8000</v>
      </c>
      <c r="C2086" s="14">
        <v>55</v>
      </c>
      <c r="D2086" s="5" t="s">
        <v>8221</v>
      </c>
      <c r="E2086" t="s">
        <v>8224</v>
      </c>
      <c r="F2086" t="s">
        <v>8246</v>
      </c>
      <c r="G2086">
        <v>1405027750</v>
      </c>
      <c r="H2086">
        <v>1402867750</v>
      </c>
      <c r="I2086" t="b">
        <v>0</v>
      </c>
      <c r="J2086">
        <v>2</v>
      </c>
      <c r="K2086" t="b">
        <v>0</v>
      </c>
      <c r="L2086" t="s">
        <v>8284</v>
      </c>
      <c r="M2086" s="4">
        <v>1</v>
      </c>
      <c r="N2086" s="6">
        <v>27.5</v>
      </c>
      <c r="O2086" t="s">
        <v>8336</v>
      </c>
      <c r="P2086" t="s">
        <v>8337</v>
      </c>
      <c r="Q2086" s="10">
        <v>41805.895254629628</v>
      </c>
      <c r="R2086" s="10">
        <v>41830.895254629628</v>
      </c>
      <c r="S2086" s="12">
        <f t="shared" si="32"/>
        <v>25</v>
      </c>
    </row>
    <row r="2087" spans="1:19" x14ac:dyDescent="0.3">
      <c r="A2087">
        <v>2682</v>
      </c>
      <c r="B2087" s="14">
        <v>6000</v>
      </c>
      <c r="C2087" s="14">
        <v>1698</v>
      </c>
      <c r="D2087" s="5" t="s">
        <v>8221</v>
      </c>
      <c r="E2087" t="s">
        <v>8224</v>
      </c>
      <c r="F2087" t="s">
        <v>8246</v>
      </c>
      <c r="G2087">
        <v>1416635940</v>
      </c>
      <c r="H2087">
        <v>1413838540</v>
      </c>
      <c r="I2087" t="b">
        <v>0</v>
      </c>
      <c r="J2087">
        <v>20</v>
      </c>
      <c r="K2087" t="b">
        <v>0</v>
      </c>
      <c r="L2087" t="s">
        <v>8284</v>
      </c>
      <c r="M2087" s="4">
        <v>28</v>
      </c>
      <c r="N2087" s="6">
        <v>84.9</v>
      </c>
      <c r="O2087" t="s">
        <v>8336</v>
      </c>
      <c r="P2087" t="s">
        <v>8337</v>
      </c>
      <c r="Q2087" s="10">
        <v>41932.871990740743</v>
      </c>
      <c r="R2087" s="10">
        <v>41965.249305555553</v>
      </c>
      <c r="S2087" s="12">
        <f t="shared" si="32"/>
        <v>32</v>
      </c>
    </row>
    <row r="2088" spans="1:19" x14ac:dyDescent="0.3">
      <c r="A2088">
        <v>2683</v>
      </c>
      <c r="B2088" s="14">
        <v>15000</v>
      </c>
      <c r="C2088" s="14">
        <v>36</v>
      </c>
      <c r="D2088" s="5" t="s">
        <v>8221</v>
      </c>
      <c r="E2088" t="s">
        <v>8224</v>
      </c>
      <c r="F2088" t="s">
        <v>8246</v>
      </c>
      <c r="G2088">
        <v>1425233240</v>
      </c>
      <c r="H2088">
        <v>1422641240</v>
      </c>
      <c r="I2088" t="b">
        <v>0</v>
      </c>
      <c r="J2088">
        <v>3</v>
      </c>
      <c r="K2088" t="b">
        <v>0</v>
      </c>
      <c r="L2088" t="s">
        <v>8284</v>
      </c>
      <c r="M2088" s="4">
        <v>0</v>
      </c>
      <c r="N2088" s="6">
        <v>12</v>
      </c>
      <c r="O2088" t="s">
        <v>8336</v>
      </c>
      <c r="P2088" t="s">
        <v>8337</v>
      </c>
      <c r="Q2088" s="10">
        <v>42034.75509259259</v>
      </c>
      <c r="R2088" s="10">
        <v>42064.75509259259</v>
      </c>
      <c r="S2088" s="12">
        <f t="shared" si="32"/>
        <v>30</v>
      </c>
    </row>
    <row r="2089" spans="1:19" x14ac:dyDescent="0.3">
      <c r="A2089">
        <v>2684</v>
      </c>
      <c r="B2089" s="14">
        <v>70000</v>
      </c>
      <c r="C2089" s="14">
        <v>800</v>
      </c>
      <c r="D2089" s="5" t="s">
        <v>8221</v>
      </c>
      <c r="E2089" t="s">
        <v>8224</v>
      </c>
      <c r="F2089" t="s">
        <v>8246</v>
      </c>
      <c r="G2089">
        <v>1407621425</v>
      </c>
      <c r="H2089">
        <v>1404165425</v>
      </c>
      <c r="I2089" t="b">
        <v>0</v>
      </c>
      <c r="J2089">
        <v>4</v>
      </c>
      <c r="K2089" t="b">
        <v>0</v>
      </c>
      <c r="L2089" t="s">
        <v>8284</v>
      </c>
      <c r="M2089" s="4">
        <v>1</v>
      </c>
      <c r="N2089" s="6">
        <v>200</v>
      </c>
      <c r="O2089" t="s">
        <v>8336</v>
      </c>
      <c r="P2089" t="s">
        <v>8337</v>
      </c>
      <c r="Q2089" s="10">
        <v>41820.914641203701</v>
      </c>
      <c r="R2089" s="10">
        <v>41860.914641203701</v>
      </c>
      <c r="S2089" s="12">
        <f t="shared" si="32"/>
        <v>40</v>
      </c>
    </row>
    <row r="2090" spans="1:19" x14ac:dyDescent="0.3">
      <c r="A2090">
        <v>2685</v>
      </c>
      <c r="B2090" s="14">
        <v>50000</v>
      </c>
      <c r="C2090" s="14">
        <v>10</v>
      </c>
      <c r="D2090" s="5" t="s">
        <v>8221</v>
      </c>
      <c r="E2090" t="s">
        <v>8224</v>
      </c>
      <c r="F2090" t="s">
        <v>8246</v>
      </c>
      <c r="G2090">
        <v>1430149330</v>
      </c>
      <c r="H2090">
        <v>1424968930</v>
      </c>
      <c r="I2090" t="b">
        <v>0</v>
      </c>
      <c r="J2090">
        <v>1</v>
      </c>
      <c r="K2090" t="b">
        <v>0</v>
      </c>
      <c r="L2090" t="s">
        <v>8284</v>
      </c>
      <c r="M2090" s="4">
        <v>0</v>
      </c>
      <c r="N2090" s="6">
        <v>10</v>
      </c>
      <c r="O2090" t="s">
        <v>8336</v>
      </c>
      <c r="P2090" t="s">
        <v>8337</v>
      </c>
      <c r="Q2090" s="10">
        <v>42061.69594907407</v>
      </c>
      <c r="R2090" s="10">
        <v>42121.654282407413</v>
      </c>
      <c r="S2090" s="12">
        <f t="shared" si="32"/>
        <v>60</v>
      </c>
    </row>
    <row r="2091" spans="1:19" x14ac:dyDescent="0.3">
      <c r="A2091">
        <v>2686</v>
      </c>
      <c r="B2091" s="14">
        <v>30000</v>
      </c>
      <c r="C2091" s="14">
        <v>0</v>
      </c>
      <c r="D2091" s="5" t="s">
        <v>8221</v>
      </c>
      <c r="E2091" t="s">
        <v>8224</v>
      </c>
      <c r="F2091" t="s">
        <v>8246</v>
      </c>
      <c r="G2091">
        <v>1412119423</v>
      </c>
      <c r="H2091">
        <v>1410391423</v>
      </c>
      <c r="I2091" t="b">
        <v>0</v>
      </c>
      <c r="J2091">
        <v>0</v>
      </c>
      <c r="K2091" t="b">
        <v>0</v>
      </c>
      <c r="L2091" t="s">
        <v>8284</v>
      </c>
      <c r="M2091" s="4">
        <v>0</v>
      </c>
      <c r="N2091" s="6">
        <v>0</v>
      </c>
      <c r="O2091" t="s">
        <v>8336</v>
      </c>
      <c r="P2091" t="s">
        <v>8337</v>
      </c>
      <c r="Q2091" s="10">
        <v>41892.974803240737</v>
      </c>
      <c r="R2091" s="10">
        <v>41912.974803240737</v>
      </c>
      <c r="S2091" s="12">
        <f t="shared" si="32"/>
        <v>20</v>
      </c>
    </row>
    <row r="2092" spans="1:19" x14ac:dyDescent="0.3">
      <c r="A2092">
        <v>2687</v>
      </c>
      <c r="B2092" s="14">
        <v>15000</v>
      </c>
      <c r="C2092" s="14">
        <v>0</v>
      </c>
      <c r="D2092" s="5" t="s">
        <v>8221</v>
      </c>
      <c r="E2092" t="s">
        <v>8224</v>
      </c>
      <c r="F2092" t="s">
        <v>8246</v>
      </c>
      <c r="G2092">
        <v>1435591318</v>
      </c>
      <c r="H2092">
        <v>1432999318</v>
      </c>
      <c r="I2092" t="b">
        <v>0</v>
      </c>
      <c r="J2092">
        <v>0</v>
      </c>
      <c r="K2092" t="b">
        <v>0</v>
      </c>
      <c r="L2092" t="s">
        <v>8284</v>
      </c>
      <c r="M2092" s="4">
        <v>0</v>
      </c>
      <c r="N2092" s="6">
        <v>0</v>
      </c>
      <c r="O2092" t="s">
        <v>8336</v>
      </c>
      <c r="P2092" t="s">
        <v>8337</v>
      </c>
      <c r="Q2092" s="10">
        <v>42154.64025462963</v>
      </c>
      <c r="R2092" s="10">
        <v>42184.64025462963</v>
      </c>
      <c r="S2092" s="12">
        <f t="shared" si="32"/>
        <v>30</v>
      </c>
    </row>
    <row r="2093" spans="1:19" x14ac:dyDescent="0.3">
      <c r="A2093">
        <v>2688</v>
      </c>
      <c r="B2093" s="14">
        <v>50000</v>
      </c>
      <c r="C2093" s="14">
        <v>74</v>
      </c>
      <c r="D2093" s="5" t="s">
        <v>8221</v>
      </c>
      <c r="E2093" t="s">
        <v>8224</v>
      </c>
      <c r="F2093" t="s">
        <v>8246</v>
      </c>
      <c r="G2093">
        <v>1424746800</v>
      </c>
      <c r="H2093">
        <v>1422067870</v>
      </c>
      <c r="I2093" t="b">
        <v>0</v>
      </c>
      <c r="J2093">
        <v>14</v>
      </c>
      <c r="K2093" t="b">
        <v>0</v>
      </c>
      <c r="L2093" t="s">
        <v>8284</v>
      </c>
      <c r="M2093" s="4">
        <v>0</v>
      </c>
      <c r="N2093" s="6">
        <v>5.29</v>
      </c>
      <c r="O2093" t="s">
        <v>8336</v>
      </c>
      <c r="P2093" t="s">
        <v>8337</v>
      </c>
      <c r="Q2093" s="10">
        <v>42028.118865740747</v>
      </c>
      <c r="R2093" s="10">
        <v>42059.125</v>
      </c>
      <c r="S2093" s="12">
        <f t="shared" si="32"/>
        <v>31</v>
      </c>
    </row>
    <row r="2094" spans="1:19" x14ac:dyDescent="0.3">
      <c r="A2094">
        <v>2689</v>
      </c>
      <c r="B2094" s="14">
        <v>35000</v>
      </c>
      <c r="C2094" s="14">
        <v>1</v>
      </c>
      <c r="D2094" s="5" t="s">
        <v>8221</v>
      </c>
      <c r="E2094" t="s">
        <v>8224</v>
      </c>
      <c r="F2094" t="s">
        <v>8246</v>
      </c>
      <c r="G2094">
        <v>1469919890</v>
      </c>
      <c r="H2094">
        <v>1467327890</v>
      </c>
      <c r="I2094" t="b">
        <v>0</v>
      </c>
      <c r="J2094">
        <v>1</v>
      </c>
      <c r="K2094" t="b">
        <v>0</v>
      </c>
      <c r="L2094" t="s">
        <v>8284</v>
      </c>
      <c r="M2094" s="4">
        <v>0</v>
      </c>
      <c r="N2094" s="6">
        <v>1</v>
      </c>
      <c r="O2094" t="s">
        <v>8336</v>
      </c>
      <c r="P2094" t="s">
        <v>8337</v>
      </c>
      <c r="Q2094" s="10">
        <v>42551.961689814809</v>
      </c>
      <c r="R2094" s="10">
        <v>42581.961689814809</v>
      </c>
      <c r="S2094" s="12">
        <f t="shared" si="32"/>
        <v>30</v>
      </c>
    </row>
    <row r="2095" spans="1:19" x14ac:dyDescent="0.3">
      <c r="A2095">
        <v>2690</v>
      </c>
      <c r="B2095" s="14">
        <v>80000</v>
      </c>
      <c r="C2095" s="14">
        <v>8586</v>
      </c>
      <c r="D2095" s="5" t="s">
        <v>8221</v>
      </c>
      <c r="E2095" t="s">
        <v>8224</v>
      </c>
      <c r="F2095" t="s">
        <v>8246</v>
      </c>
      <c r="G2095">
        <v>1433298676</v>
      </c>
      <c r="H2095">
        <v>1429410676</v>
      </c>
      <c r="I2095" t="b">
        <v>0</v>
      </c>
      <c r="J2095">
        <v>118</v>
      </c>
      <c r="K2095" t="b">
        <v>0</v>
      </c>
      <c r="L2095" t="s">
        <v>8284</v>
      </c>
      <c r="M2095" s="4">
        <v>11</v>
      </c>
      <c r="N2095" s="6">
        <v>72.760000000000005</v>
      </c>
      <c r="O2095" t="s">
        <v>8336</v>
      </c>
      <c r="P2095" t="s">
        <v>8337</v>
      </c>
      <c r="Q2095" s="10">
        <v>42113.105046296296</v>
      </c>
      <c r="R2095" s="10">
        <v>42158.105046296296</v>
      </c>
      <c r="S2095" s="12">
        <f t="shared" si="32"/>
        <v>45</v>
      </c>
    </row>
    <row r="2096" spans="1:19" x14ac:dyDescent="0.3">
      <c r="A2096">
        <v>2692</v>
      </c>
      <c r="B2096" s="14">
        <v>3500</v>
      </c>
      <c r="C2096" s="14">
        <v>25</v>
      </c>
      <c r="D2096" s="5" t="s">
        <v>8221</v>
      </c>
      <c r="E2096" t="s">
        <v>8224</v>
      </c>
      <c r="F2096" t="s">
        <v>8246</v>
      </c>
      <c r="G2096">
        <v>1427266860</v>
      </c>
      <c r="H2096">
        <v>1424678460</v>
      </c>
      <c r="I2096" t="b">
        <v>0</v>
      </c>
      <c r="J2096">
        <v>1</v>
      </c>
      <c r="K2096" t="b">
        <v>0</v>
      </c>
      <c r="L2096" t="s">
        <v>8284</v>
      </c>
      <c r="M2096" s="4">
        <v>1</v>
      </c>
      <c r="N2096" s="6">
        <v>25</v>
      </c>
      <c r="O2096" t="s">
        <v>8336</v>
      </c>
      <c r="P2096" t="s">
        <v>8337</v>
      </c>
      <c r="Q2096" s="10">
        <v>42058.334027777775</v>
      </c>
      <c r="R2096" s="10">
        <v>42088.292361111111</v>
      </c>
      <c r="S2096" s="12">
        <f t="shared" si="32"/>
        <v>30</v>
      </c>
    </row>
    <row r="2097" spans="1:19" x14ac:dyDescent="0.3">
      <c r="A2097">
        <v>2693</v>
      </c>
      <c r="B2097" s="14">
        <v>5000</v>
      </c>
      <c r="C2097" s="14">
        <v>40</v>
      </c>
      <c r="D2097" s="5" t="s">
        <v>8221</v>
      </c>
      <c r="E2097" t="s">
        <v>8224</v>
      </c>
      <c r="F2097" t="s">
        <v>8246</v>
      </c>
      <c r="G2097">
        <v>1407899966</v>
      </c>
      <c r="H2097">
        <v>1405307966</v>
      </c>
      <c r="I2097" t="b">
        <v>0</v>
      </c>
      <c r="J2097">
        <v>3</v>
      </c>
      <c r="K2097" t="b">
        <v>0</v>
      </c>
      <c r="L2097" t="s">
        <v>8284</v>
      </c>
      <c r="M2097" s="4">
        <v>1</v>
      </c>
      <c r="N2097" s="6">
        <v>13.33</v>
      </c>
      <c r="O2097" t="s">
        <v>8336</v>
      </c>
      <c r="P2097" t="s">
        <v>8337</v>
      </c>
      <c r="Q2097" s="10">
        <v>41834.138495370367</v>
      </c>
      <c r="R2097" s="10">
        <v>41864.138495370367</v>
      </c>
      <c r="S2097" s="12">
        <f t="shared" si="32"/>
        <v>30</v>
      </c>
    </row>
    <row r="2098" spans="1:19" x14ac:dyDescent="0.3">
      <c r="A2098">
        <v>2694</v>
      </c>
      <c r="B2098" s="14">
        <v>30000</v>
      </c>
      <c r="C2098" s="14">
        <v>1</v>
      </c>
      <c r="D2098" s="5" t="s">
        <v>8221</v>
      </c>
      <c r="E2098" t="s">
        <v>8224</v>
      </c>
      <c r="F2098" t="s">
        <v>8246</v>
      </c>
      <c r="G2098">
        <v>1411701739</v>
      </c>
      <c r="H2098">
        <v>1409109739</v>
      </c>
      <c r="I2098" t="b">
        <v>0</v>
      </c>
      <c r="J2098">
        <v>1</v>
      </c>
      <c r="K2098" t="b">
        <v>0</v>
      </c>
      <c r="L2098" t="s">
        <v>8284</v>
      </c>
      <c r="M2098" s="4">
        <v>0</v>
      </c>
      <c r="N2098" s="6">
        <v>1</v>
      </c>
      <c r="O2098" t="s">
        <v>8336</v>
      </c>
      <c r="P2098" t="s">
        <v>8337</v>
      </c>
      <c r="Q2098" s="10">
        <v>41878.140497685185</v>
      </c>
      <c r="R2098" s="10">
        <v>41908.140497685185</v>
      </c>
      <c r="S2098" s="12">
        <f t="shared" si="32"/>
        <v>30</v>
      </c>
    </row>
    <row r="2099" spans="1:19" x14ac:dyDescent="0.3">
      <c r="A2099">
        <v>2695</v>
      </c>
      <c r="B2099" s="14">
        <v>15000</v>
      </c>
      <c r="C2099" s="14">
        <v>71</v>
      </c>
      <c r="D2099" s="5" t="s">
        <v>8221</v>
      </c>
      <c r="E2099" t="s">
        <v>8224</v>
      </c>
      <c r="F2099" t="s">
        <v>8246</v>
      </c>
      <c r="G2099">
        <v>1428981718</v>
      </c>
      <c r="H2099">
        <v>1423801318</v>
      </c>
      <c r="I2099" t="b">
        <v>0</v>
      </c>
      <c r="J2099">
        <v>3</v>
      </c>
      <c r="K2099" t="b">
        <v>0</v>
      </c>
      <c r="L2099" t="s">
        <v>8284</v>
      </c>
      <c r="M2099" s="4">
        <v>0</v>
      </c>
      <c r="N2099" s="6">
        <v>23.67</v>
      </c>
      <c r="O2099" t="s">
        <v>8336</v>
      </c>
      <c r="P2099" t="s">
        <v>8337</v>
      </c>
      <c r="Q2099" s="10">
        <v>42048.181921296295</v>
      </c>
      <c r="R2099" s="10">
        <v>42108.14025462963</v>
      </c>
      <c r="S2099" s="12">
        <f t="shared" si="32"/>
        <v>60</v>
      </c>
    </row>
    <row r="2100" spans="1:19" x14ac:dyDescent="0.3">
      <c r="A2100">
        <v>2696</v>
      </c>
      <c r="B2100" s="14">
        <v>60000</v>
      </c>
      <c r="C2100" s="14">
        <v>3390</v>
      </c>
      <c r="D2100" s="5" t="s">
        <v>8221</v>
      </c>
      <c r="E2100" t="s">
        <v>8224</v>
      </c>
      <c r="F2100" t="s">
        <v>8246</v>
      </c>
      <c r="G2100">
        <v>1419538560</v>
      </c>
      <c r="H2100">
        <v>1416600960</v>
      </c>
      <c r="I2100" t="b">
        <v>0</v>
      </c>
      <c r="J2100">
        <v>38</v>
      </c>
      <c r="K2100" t="b">
        <v>0</v>
      </c>
      <c r="L2100" t="s">
        <v>8284</v>
      </c>
      <c r="M2100" s="4">
        <v>6</v>
      </c>
      <c r="N2100" s="6">
        <v>89.21</v>
      </c>
      <c r="O2100" t="s">
        <v>8336</v>
      </c>
      <c r="P2100" t="s">
        <v>8337</v>
      </c>
      <c r="Q2100" s="10">
        <v>41964.844444444447</v>
      </c>
      <c r="R2100" s="10">
        <v>41998.844444444447</v>
      </c>
      <c r="S2100" s="12">
        <f t="shared" si="32"/>
        <v>34</v>
      </c>
    </row>
    <row r="2101" spans="1:19" x14ac:dyDescent="0.3">
      <c r="A2101">
        <v>2697</v>
      </c>
      <c r="B2101" s="14">
        <v>23000</v>
      </c>
      <c r="C2101" s="14">
        <v>6061</v>
      </c>
      <c r="D2101" s="5" t="s">
        <v>8221</v>
      </c>
      <c r="E2101" t="s">
        <v>8224</v>
      </c>
      <c r="F2101" t="s">
        <v>8246</v>
      </c>
      <c r="G2101">
        <v>1438552800</v>
      </c>
      <c r="H2101">
        <v>1435876423</v>
      </c>
      <c r="I2101" t="b">
        <v>0</v>
      </c>
      <c r="J2101">
        <v>52</v>
      </c>
      <c r="K2101" t="b">
        <v>0</v>
      </c>
      <c r="L2101" t="s">
        <v>8284</v>
      </c>
      <c r="M2101" s="4">
        <v>26</v>
      </c>
      <c r="N2101" s="6">
        <v>116.56</v>
      </c>
      <c r="O2101" t="s">
        <v>8336</v>
      </c>
      <c r="P2101" t="s">
        <v>8337</v>
      </c>
      <c r="Q2101" s="10">
        <v>42187.940081018518</v>
      </c>
      <c r="R2101" s="10">
        <v>42218.916666666672</v>
      </c>
      <c r="S2101" s="12">
        <f t="shared" si="32"/>
        <v>31</v>
      </c>
    </row>
    <row r="2102" spans="1:19" x14ac:dyDescent="0.3">
      <c r="A2102">
        <v>2698</v>
      </c>
      <c r="B2102" s="14">
        <v>8000</v>
      </c>
      <c r="C2102" s="14">
        <v>26.01</v>
      </c>
      <c r="D2102" s="5" t="s">
        <v>8221</v>
      </c>
      <c r="E2102" t="s">
        <v>8224</v>
      </c>
      <c r="F2102" t="s">
        <v>8246</v>
      </c>
      <c r="G2102">
        <v>1403904808</v>
      </c>
      <c r="H2102">
        <v>1401312808</v>
      </c>
      <c r="I2102" t="b">
        <v>0</v>
      </c>
      <c r="J2102">
        <v>2</v>
      </c>
      <c r="K2102" t="b">
        <v>0</v>
      </c>
      <c r="L2102" t="s">
        <v>8284</v>
      </c>
      <c r="M2102" s="4">
        <v>0</v>
      </c>
      <c r="N2102" s="6">
        <v>13.01</v>
      </c>
      <c r="O2102" t="s">
        <v>8336</v>
      </c>
      <c r="P2102" t="s">
        <v>8337</v>
      </c>
      <c r="Q2102" s="10">
        <v>41787.898240740738</v>
      </c>
      <c r="R2102" s="10">
        <v>41817.898240740738</v>
      </c>
      <c r="S2102" s="12">
        <f t="shared" si="32"/>
        <v>30</v>
      </c>
    </row>
    <row r="2103" spans="1:19" x14ac:dyDescent="0.3">
      <c r="A2103">
        <v>2700</v>
      </c>
      <c r="B2103" s="14">
        <v>9999</v>
      </c>
      <c r="C2103" s="14">
        <v>70</v>
      </c>
      <c r="D2103" s="5" t="s">
        <v>8221</v>
      </c>
      <c r="E2103" t="s">
        <v>8224</v>
      </c>
      <c r="F2103" t="s">
        <v>8246</v>
      </c>
      <c r="G2103">
        <v>1411073972</v>
      </c>
      <c r="H2103">
        <v>1408481972</v>
      </c>
      <c r="I2103" t="b">
        <v>0</v>
      </c>
      <c r="J2103">
        <v>4</v>
      </c>
      <c r="K2103" t="b">
        <v>0</v>
      </c>
      <c r="L2103" t="s">
        <v>8284</v>
      </c>
      <c r="M2103" s="4">
        <v>1</v>
      </c>
      <c r="N2103" s="6">
        <v>17.5</v>
      </c>
      <c r="O2103" t="s">
        <v>8336</v>
      </c>
      <c r="P2103" t="s">
        <v>8337</v>
      </c>
      <c r="Q2103" s="10">
        <v>41870.87467592593</v>
      </c>
      <c r="R2103" s="10">
        <v>41900.87467592593</v>
      </c>
      <c r="S2103" s="12">
        <f t="shared" si="32"/>
        <v>30</v>
      </c>
    </row>
    <row r="2104" spans="1:19" x14ac:dyDescent="0.3">
      <c r="A2104">
        <v>2702</v>
      </c>
      <c r="B2104" s="14">
        <v>10000</v>
      </c>
      <c r="C2104" s="14">
        <v>3441</v>
      </c>
      <c r="D2104" s="5" t="s">
        <v>8222</v>
      </c>
      <c r="E2104" t="s">
        <v>8224</v>
      </c>
      <c r="F2104" t="s">
        <v>8246</v>
      </c>
      <c r="G2104">
        <v>1491416077</v>
      </c>
      <c r="H2104">
        <v>1488827677</v>
      </c>
      <c r="I2104" t="b">
        <v>1</v>
      </c>
      <c r="J2104">
        <v>26</v>
      </c>
      <c r="K2104" t="b">
        <v>0</v>
      </c>
      <c r="L2104" t="s">
        <v>8303</v>
      </c>
      <c r="M2104" s="4">
        <v>34</v>
      </c>
      <c r="N2104" s="6">
        <v>132.35</v>
      </c>
      <c r="O2104" t="s">
        <v>8317</v>
      </c>
      <c r="P2104" t="s">
        <v>8357</v>
      </c>
      <c r="Q2104" s="10">
        <v>42800.801817129628</v>
      </c>
      <c r="R2104" s="10">
        <v>42830.760150462964</v>
      </c>
      <c r="S2104" s="12">
        <f t="shared" si="32"/>
        <v>30</v>
      </c>
    </row>
    <row r="2105" spans="1:19" x14ac:dyDescent="0.3">
      <c r="A2105">
        <v>2704</v>
      </c>
      <c r="B2105" s="14">
        <v>19000</v>
      </c>
      <c r="C2105" s="14">
        <v>1145</v>
      </c>
      <c r="D2105" s="5" t="s">
        <v>8222</v>
      </c>
      <c r="E2105" t="s">
        <v>8224</v>
      </c>
      <c r="F2105" t="s">
        <v>8246</v>
      </c>
      <c r="G2105">
        <v>1491421314</v>
      </c>
      <c r="H2105">
        <v>1487709714</v>
      </c>
      <c r="I2105" t="b">
        <v>0</v>
      </c>
      <c r="J2105">
        <v>7</v>
      </c>
      <c r="K2105" t="b">
        <v>0</v>
      </c>
      <c r="L2105" t="s">
        <v>8303</v>
      </c>
      <c r="M2105" s="4">
        <v>6</v>
      </c>
      <c r="N2105" s="6">
        <v>163.57</v>
      </c>
      <c r="O2105" t="s">
        <v>8317</v>
      </c>
      <c r="P2105" t="s">
        <v>8357</v>
      </c>
      <c r="Q2105" s="10">
        <v>42787.862430555557</v>
      </c>
      <c r="R2105" s="10">
        <v>42830.820763888885</v>
      </c>
      <c r="S2105" s="12">
        <f t="shared" si="32"/>
        <v>43</v>
      </c>
    </row>
    <row r="2106" spans="1:19" x14ac:dyDescent="0.3">
      <c r="A2106">
        <v>2705</v>
      </c>
      <c r="B2106" s="14">
        <v>16500</v>
      </c>
      <c r="C2106" s="14">
        <v>1739</v>
      </c>
      <c r="D2106" s="5" t="s">
        <v>8222</v>
      </c>
      <c r="E2106" t="s">
        <v>8224</v>
      </c>
      <c r="F2106" t="s">
        <v>8246</v>
      </c>
      <c r="G2106">
        <v>1490389158</v>
      </c>
      <c r="H2106">
        <v>1486504758</v>
      </c>
      <c r="I2106" t="b">
        <v>0</v>
      </c>
      <c r="J2106">
        <v>8</v>
      </c>
      <c r="K2106" t="b">
        <v>0</v>
      </c>
      <c r="L2106" t="s">
        <v>8303</v>
      </c>
      <c r="M2106" s="4">
        <v>11</v>
      </c>
      <c r="N2106" s="6">
        <v>217.38</v>
      </c>
      <c r="O2106" t="s">
        <v>8317</v>
      </c>
      <c r="P2106" t="s">
        <v>8357</v>
      </c>
      <c r="Q2106" s="10">
        <v>42773.916180555556</v>
      </c>
      <c r="R2106" s="10">
        <v>42818.874513888892</v>
      </c>
      <c r="S2106" s="12">
        <f t="shared" si="32"/>
        <v>45</v>
      </c>
    </row>
    <row r="2107" spans="1:19" x14ac:dyDescent="0.3">
      <c r="A2107">
        <v>2706</v>
      </c>
      <c r="B2107" s="14">
        <v>35000</v>
      </c>
      <c r="C2107" s="14">
        <v>39304</v>
      </c>
      <c r="D2107" s="5" t="s">
        <v>8219</v>
      </c>
      <c r="E2107" t="s">
        <v>8224</v>
      </c>
      <c r="F2107" t="s">
        <v>8246</v>
      </c>
      <c r="G2107">
        <v>1413442740</v>
      </c>
      <c r="H2107">
        <v>1410937483</v>
      </c>
      <c r="I2107" t="b">
        <v>1</v>
      </c>
      <c r="J2107">
        <v>263</v>
      </c>
      <c r="K2107" t="b">
        <v>1</v>
      </c>
      <c r="L2107" t="s">
        <v>8303</v>
      </c>
      <c r="M2107" s="4">
        <v>112</v>
      </c>
      <c r="N2107" s="6">
        <v>149.44</v>
      </c>
      <c r="O2107" t="s">
        <v>8317</v>
      </c>
      <c r="P2107" t="s">
        <v>8357</v>
      </c>
      <c r="Q2107" s="10">
        <v>41899.294942129629</v>
      </c>
      <c r="R2107" s="10">
        <v>41928.290972222225</v>
      </c>
      <c r="S2107" s="12">
        <f t="shared" si="32"/>
        <v>29</v>
      </c>
    </row>
    <row r="2108" spans="1:19" x14ac:dyDescent="0.3">
      <c r="A2108">
        <v>2707</v>
      </c>
      <c r="B2108" s="14">
        <v>8000</v>
      </c>
      <c r="C2108" s="14">
        <v>28067.57</v>
      </c>
      <c r="D2108" s="5" t="s">
        <v>8219</v>
      </c>
      <c r="E2108" t="s">
        <v>8224</v>
      </c>
      <c r="F2108" t="s">
        <v>8246</v>
      </c>
      <c r="G2108">
        <v>1369637940</v>
      </c>
      <c r="H2108">
        <v>1367088443</v>
      </c>
      <c r="I2108" t="b">
        <v>1</v>
      </c>
      <c r="J2108">
        <v>394</v>
      </c>
      <c r="K2108" t="b">
        <v>1</v>
      </c>
      <c r="L2108" t="s">
        <v>8303</v>
      </c>
      <c r="M2108" s="4">
        <v>351</v>
      </c>
      <c r="N2108" s="6">
        <v>71.239999999999995</v>
      </c>
      <c r="O2108" t="s">
        <v>8317</v>
      </c>
      <c r="P2108" t="s">
        <v>8357</v>
      </c>
      <c r="Q2108" s="10">
        <v>41391.782905092594</v>
      </c>
      <c r="R2108" s="10">
        <v>41421.290972222225</v>
      </c>
      <c r="S2108" s="12">
        <f t="shared" si="32"/>
        <v>30</v>
      </c>
    </row>
    <row r="2109" spans="1:19" x14ac:dyDescent="0.3">
      <c r="A2109">
        <v>2709</v>
      </c>
      <c r="B2109" s="14">
        <v>50000</v>
      </c>
      <c r="C2109" s="14">
        <v>50803</v>
      </c>
      <c r="D2109" s="5" t="s">
        <v>8219</v>
      </c>
      <c r="E2109" t="s">
        <v>8224</v>
      </c>
      <c r="F2109" t="s">
        <v>8246</v>
      </c>
      <c r="G2109">
        <v>1475553540</v>
      </c>
      <c r="H2109">
        <v>1472528141</v>
      </c>
      <c r="I2109" t="b">
        <v>1</v>
      </c>
      <c r="J2109">
        <v>308</v>
      </c>
      <c r="K2109" t="b">
        <v>1</v>
      </c>
      <c r="L2109" t="s">
        <v>8303</v>
      </c>
      <c r="M2109" s="4">
        <v>102</v>
      </c>
      <c r="N2109" s="6">
        <v>164.94</v>
      </c>
      <c r="O2109" t="s">
        <v>8317</v>
      </c>
      <c r="P2109" t="s">
        <v>8357</v>
      </c>
      <c r="Q2109" s="10">
        <v>42612.149780092594</v>
      </c>
      <c r="R2109" s="10">
        <v>42647.165972222225</v>
      </c>
      <c r="S2109" s="12">
        <f t="shared" si="32"/>
        <v>35</v>
      </c>
    </row>
    <row r="2110" spans="1:19" x14ac:dyDescent="0.3">
      <c r="A2110">
        <v>2710</v>
      </c>
      <c r="B2110" s="14">
        <v>60000</v>
      </c>
      <c r="C2110" s="14">
        <v>92340.21</v>
      </c>
      <c r="D2110" s="5" t="s">
        <v>8219</v>
      </c>
      <c r="E2110" t="s">
        <v>8224</v>
      </c>
      <c r="F2110" t="s">
        <v>8246</v>
      </c>
      <c r="G2110">
        <v>1407549600</v>
      </c>
      <c r="H2110">
        <v>1404797428</v>
      </c>
      <c r="I2110" t="b">
        <v>1</v>
      </c>
      <c r="J2110">
        <v>1088</v>
      </c>
      <c r="K2110" t="b">
        <v>1</v>
      </c>
      <c r="L2110" t="s">
        <v>8303</v>
      </c>
      <c r="M2110" s="4">
        <v>154</v>
      </c>
      <c r="N2110" s="6">
        <v>84.87</v>
      </c>
      <c r="O2110" t="s">
        <v>8317</v>
      </c>
      <c r="P2110" t="s">
        <v>8357</v>
      </c>
      <c r="Q2110" s="10">
        <v>41828.229490740741</v>
      </c>
      <c r="R2110" s="10">
        <v>41860.083333333336</v>
      </c>
      <c r="S2110" s="12">
        <f t="shared" si="32"/>
        <v>32</v>
      </c>
    </row>
    <row r="2111" spans="1:19" x14ac:dyDescent="0.3">
      <c r="A2111">
        <v>2712</v>
      </c>
      <c r="B2111" s="14">
        <v>5500</v>
      </c>
      <c r="C2111" s="14">
        <v>7226</v>
      </c>
      <c r="D2111" s="5" t="s">
        <v>8219</v>
      </c>
      <c r="E2111" t="s">
        <v>8224</v>
      </c>
      <c r="F2111" t="s">
        <v>8246</v>
      </c>
      <c r="G2111">
        <v>1373738400</v>
      </c>
      <c r="H2111">
        <v>1370568560</v>
      </c>
      <c r="I2111" t="b">
        <v>1</v>
      </c>
      <c r="J2111">
        <v>143</v>
      </c>
      <c r="K2111" t="b">
        <v>1</v>
      </c>
      <c r="L2111" t="s">
        <v>8303</v>
      </c>
      <c r="M2111" s="4">
        <v>131</v>
      </c>
      <c r="N2111" s="6">
        <v>50.53</v>
      </c>
      <c r="O2111" t="s">
        <v>8317</v>
      </c>
      <c r="P2111" t="s">
        <v>8357</v>
      </c>
      <c r="Q2111" s="10">
        <v>41432.062037037038</v>
      </c>
      <c r="R2111" s="10">
        <v>41468.75</v>
      </c>
      <c r="S2111" s="12">
        <f t="shared" si="32"/>
        <v>37</v>
      </c>
    </row>
    <row r="2112" spans="1:19" x14ac:dyDescent="0.3">
      <c r="A2112">
        <v>2713</v>
      </c>
      <c r="B2112" s="14">
        <v>150000</v>
      </c>
      <c r="C2112" s="14">
        <v>153362</v>
      </c>
      <c r="D2112" s="5" t="s">
        <v>8219</v>
      </c>
      <c r="E2112" t="s">
        <v>8224</v>
      </c>
      <c r="F2112" t="s">
        <v>8246</v>
      </c>
      <c r="G2112">
        <v>1450971684</v>
      </c>
      <c r="H2112">
        <v>1447515684</v>
      </c>
      <c r="I2112" t="b">
        <v>1</v>
      </c>
      <c r="J2112">
        <v>1420</v>
      </c>
      <c r="K2112" t="b">
        <v>1</v>
      </c>
      <c r="L2112" t="s">
        <v>8303</v>
      </c>
      <c r="M2112" s="4">
        <v>102</v>
      </c>
      <c r="N2112" s="6">
        <v>108</v>
      </c>
      <c r="O2112" t="s">
        <v>8317</v>
      </c>
      <c r="P2112" t="s">
        <v>8357</v>
      </c>
      <c r="Q2112" s="10">
        <v>42322.653749999998</v>
      </c>
      <c r="R2112" s="10">
        <v>42362.653749999998</v>
      </c>
      <c r="S2112" s="12">
        <f t="shared" si="32"/>
        <v>40</v>
      </c>
    </row>
    <row r="2113" spans="1:19" x14ac:dyDescent="0.3">
      <c r="A2113">
        <v>2714</v>
      </c>
      <c r="B2113" s="14">
        <v>25000</v>
      </c>
      <c r="C2113" s="14">
        <v>29089</v>
      </c>
      <c r="D2113" s="5" t="s">
        <v>8219</v>
      </c>
      <c r="E2113" t="s">
        <v>8224</v>
      </c>
      <c r="F2113" t="s">
        <v>8246</v>
      </c>
      <c r="G2113">
        <v>1476486000</v>
      </c>
      <c r="H2113">
        <v>1474040596</v>
      </c>
      <c r="I2113" t="b">
        <v>1</v>
      </c>
      <c r="J2113">
        <v>305</v>
      </c>
      <c r="K2113" t="b">
        <v>1</v>
      </c>
      <c r="L2113" t="s">
        <v>8303</v>
      </c>
      <c r="M2113" s="4">
        <v>116</v>
      </c>
      <c r="N2113" s="6">
        <v>95.37</v>
      </c>
      <c r="O2113" t="s">
        <v>8317</v>
      </c>
      <c r="P2113" t="s">
        <v>8357</v>
      </c>
      <c r="Q2113" s="10">
        <v>42629.655046296291</v>
      </c>
      <c r="R2113" s="10">
        <v>42657.958333333328</v>
      </c>
      <c r="S2113" s="12">
        <f t="shared" si="32"/>
        <v>28</v>
      </c>
    </row>
    <row r="2114" spans="1:19" x14ac:dyDescent="0.3">
      <c r="A2114">
        <v>2715</v>
      </c>
      <c r="B2114" s="14">
        <v>12000</v>
      </c>
      <c r="C2114" s="14">
        <v>31754.69</v>
      </c>
      <c r="D2114" s="5" t="s">
        <v>8219</v>
      </c>
      <c r="E2114" t="s">
        <v>8224</v>
      </c>
      <c r="F2114" t="s">
        <v>8246</v>
      </c>
      <c r="G2114">
        <v>1456047228</v>
      </c>
      <c r="H2114">
        <v>1453109628</v>
      </c>
      <c r="I2114" t="b">
        <v>1</v>
      </c>
      <c r="J2114">
        <v>551</v>
      </c>
      <c r="K2114" t="b">
        <v>1</v>
      </c>
      <c r="L2114" t="s">
        <v>8303</v>
      </c>
      <c r="M2114" s="4">
        <v>265</v>
      </c>
      <c r="N2114" s="6">
        <v>57.63</v>
      </c>
      <c r="O2114" t="s">
        <v>8317</v>
      </c>
      <c r="P2114" t="s">
        <v>8357</v>
      </c>
      <c r="Q2114" s="10">
        <v>42387.398472222223</v>
      </c>
      <c r="R2114" s="10">
        <v>42421.398472222223</v>
      </c>
      <c r="S2114" s="12">
        <f t="shared" si="32"/>
        <v>34</v>
      </c>
    </row>
    <row r="2115" spans="1:19" x14ac:dyDescent="0.3">
      <c r="A2115">
        <v>2717</v>
      </c>
      <c r="B2115" s="14">
        <v>25000</v>
      </c>
      <c r="C2115" s="14">
        <v>30026</v>
      </c>
      <c r="D2115" s="5" t="s">
        <v>8219</v>
      </c>
      <c r="E2115" t="s">
        <v>8224</v>
      </c>
      <c r="F2115" t="s">
        <v>8246</v>
      </c>
      <c r="G2115">
        <v>1417906649</v>
      </c>
      <c r="H2115">
        <v>1414015049</v>
      </c>
      <c r="I2115" t="b">
        <v>1</v>
      </c>
      <c r="J2115">
        <v>325</v>
      </c>
      <c r="K2115" t="b">
        <v>1</v>
      </c>
      <c r="L2115" t="s">
        <v>8303</v>
      </c>
      <c r="M2115" s="4">
        <v>120</v>
      </c>
      <c r="N2115" s="6">
        <v>92.39</v>
      </c>
      <c r="O2115" t="s">
        <v>8317</v>
      </c>
      <c r="P2115" t="s">
        <v>8357</v>
      </c>
      <c r="Q2115" s="10">
        <v>41934.914918981485</v>
      </c>
      <c r="R2115" s="10">
        <v>41979.956585648149</v>
      </c>
      <c r="S2115" s="12">
        <f t="shared" ref="S2115:S2178" si="33">ROUND(+R2115-Q2115,0)</f>
        <v>45</v>
      </c>
    </row>
    <row r="2116" spans="1:19" x14ac:dyDescent="0.3">
      <c r="A2116">
        <v>2718</v>
      </c>
      <c r="B2116" s="14">
        <v>18000</v>
      </c>
      <c r="C2116" s="14">
        <v>18645</v>
      </c>
      <c r="D2116" s="5" t="s">
        <v>8219</v>
      </c>
      <c r="E2116" t="s">
        <v>8224</v>
      </c>
      <c r="F2116" t="s">
        <v>8246</v>
      </c>
      <c r="G2116">
        <v>1462316400</v>
      </c>
      <c r="H2116">
        <v>1459865945</v>
      </c>
      <c r="I2116" t="b">
        <v>1</v>
      </c>
      <c r="J2116">
        <v>148</v>
      </c>
      <c r="K2116" t="b">
        <v>1</v>
      </c>
      <c r="L2116" t="s">
        <v>8303</v>
      </c>
      <c r="M2116" s="4">
        <v>104</v>
      </c>
      <c r="N2116" s="6">
        <v>125.98</v>
      </c>
      <c r="O2116" t="s">
        <v>8317</v>
      </c>
      <c r="P2116" t="s">
        <v>8357</v>
      </c>
      <c r="Q2116" s="10">
        <v>42465.596585648149</v>
      </c>
      <c r="R2116" s="10">
        <v>42493.958333333328</v>
      </c>
      <c r="S2116" s="12">
        <f t="shared" si="33"/>
        <v>28</v>
      </c>
    </row>
    <row r="2117" spans="1:19" x14ac:dyDescent="0.3">
      <c r="A2117">
        <v>2719</v>
      </c>
      <c r="B2117" s="14">
        <v>6000</v>
      </c>
      <c r="C2117" s="14">
        <v>6530</v>
      </c>
      <c r="D2117" s="5" t="s">
        <v>8219</v>
      </c>
      <c r="E2117" t="s">
        <v>8224</v>
      </c>
      <c r="F2117" t="s">
        <v>8246</v>
      </c>
      <c r="G2117">
        <v>1460936694</v>
      </c>
      <c r="H2117">
        <v>1455756294</v>
      </c>
      <c r="I2117" t="b">
        <v>0</v>
      </c>
      <c r="J2117">
        <v>69</v>
      </c>
      <c r="K2117" t="b">
        <v>1</v>
      </c>
      <c r="L2117" t="s">
        <v>8303</v>
      </c>
      <c r="M2117" s="4">
        <v>109</v>
      </c>
      <c r="N2117" s="6">
        <v>94.64</v>
      </c>
      <c r="O2117" t="s">
        <v>8317</v>
      </c>
      <c r="P2117" t="s">
        <v>8357</v>
      </c>
      <c r="Q2117" s="10">
        <v>42418.031180555554</v>
      </c>
      <c r="R2117" s="10">
        <v>42477.989513888882</v>
      </c>
      <c r="S2117" s="12">
        <f t="shared" si="33"/>
        <v>60</v>
      </c>
    </row>
    <row r="2118" spans="1:19" x14ac:dyDescent="0.3">
      <c r="A2118">
        <v>2720</v>
      </c>
      <c r="B2118" s="14">
        <v>25000</v>
      </c>
      <c r="C2118" s="14">
        <v>29531</v>
      </c>
      <c r="D2118" s="5" t="s">
        <v>8219</v>
      </c>
      <c r="E2118" t="s">
        <v>8224</v>
      </c>
      <c r="F2118" t="s">
        <v>8246</v>
      </c>
      <c r="G2118">
        <v>1478866253</v>
      </c>
      <c r="H2118">
        <v>1476270653</v>
      </c>
      <c r="I2118" t="b">
        <v>0</v>
      </c>
      <c r="J2118">
        <v>173</v>
      </c>
      <c r="K2118" t="b">
        <v>1</v>
      </c>
      <c r="L2118" t="s">
        <v>8303</v>
      </c>
      <c r="M2118" s="4">
        <v>118</v>
      </c>
      <c r="N2118" s="6">
        <v>170.7</v>
      </c>
      <c r="O2118" t="s">
        <v>8317</v>
      </c>
      <c r="P2118" t="s">
        <v>8357</v>
      </c>
      <c r="Q2118" s="10">
        <v>42655.465891203698</v>
      </c>
      <c r="R2118" s="10">
        <v>42685.507557870369</v>
      </c>
      <c r="S2118" s="12">
        <f t="shared" si="33"/>
        <v>30</v>
      </c>
    </row>
    <row r="2119" spans="1:19" x14ac:dyDescent="0.3">
      <c r="A2119">
        <v>2722</v>
      </c>
      <c r="B2119" s="14">
        <v>5000</v>
      </c>
      <c r="C2119" s="14">
        <v>12627</v>
      </c>
      <c r="D2119" s="5" t="s">
        <v>8219</v>
      </c>
      <c r="E2119" t="s">
        <v>8224</v>
      </c>
      <c r="F2119" t="s">
        <v>8246</v>
      </c>
      <c r="G2119">
        <v>1485722053</v>
      </c>
      <c r="H2119">
        <v>1480538053</v>
      </c>
      <c r="I2119" t="b">
        <v>0</v>
      </c>
      <c r="J2119">
        <v>185</v>
      </c>
      <c r="K2119" t="b">
        <v>1</v>
      </c>
      <c r="L2119" t="s">
        <v>8295</v>
      </c>
      <c r="M2119" s="4">
        <v>253</v>
      </c>
      <c r="N2119" s="6">
        <v>68.25</v>
      </c>
      <c r="O2119" t="s">
        <v>8319</v>
      </c>
      <c r="P2119" t="s">
        <v>8349</v>
      </c>
      <c r="Q2119" s="10">
        <v>42704.857094907406</v>
      </c>
      <c r="R2119" s="10">
        <v>42764.857094907406</v>
      </c>
      <c r="S2119" s="12">
        <f t="shared" si="33"/>
        <v>60</v>
      </c>
    </row>
    <row r="2120" spans="1:19" x14ac:dyDescent="0.3">
      <c r="A2120">
        <v>2723</v>
      </c>
      <c r="B2120" s="14">
        <v>12000</v>
      </c>
      <c r="C2120" s="14">
        <v>16806</v>
      </c>
      <c r="D2120" s="5" t="s">
        <v>8219</v>
      </c>
      <c r="E2120" t="s">
        <v>8224</v>
      </c>
      <c r="F2120" t="s">
        <v>8246</v>
      </c>
      <c r="G2120">
        <v>1420060088</v>
      </c>
      <c r="H2120">
        <v>1414872488</v>
      </c>
      <c r="I2120" t="b">
        <v>0</v>
      </c>
      <c r="J2120">
        <v>176</v>
      </c>
      <c r="K2120" t="b">
        <v>1</v>
      </c>
      <c r="L2120" t="s">
        <v>8295</v>
      </c>
      <c r="M2120" s="4">
        <v>140</v>
      </c>
      <c r="N2120" s="6">
        <v>95.49</v>
      </c>
      <c r="O2120" t="s">
        <v>8319</v>
      </c>
      <c r="P2120" t="s">
        <v>8349</v>
      </c>
      <c r="Q2120" s="10">
        <v>41944.83898148148</v>
      </c>
      <c r="R2120" s="10">
        <v>42004.880648148144</v>
      </c>
      <c r="S2120" s="12">
        <f t="shared" si="33"/>
        <v>60</v>
      </c>
    </row>
    <row r="2121" spans="1:19" x14ac:dyDescent="0.3">
      <c r="A2121">
        <v>2726</v>
      </c>
      <c r="B2121" s="14">
        <v>100000</v>
      </c>
      <c r="C2121" s="14">
        <v>105745</v>
      </c>
      <c r="D2121" s="5" t="s">
        <v>8219</v>
      </c>
      <c r="E2121" t="s">
        <v>8224</v>
      </c>
      <c r="F2121" t="s">
        <v>8246</v>
      </c>
      <c r="G2121">
        <v>1461333311</v>
      </c>
      <c r="H2121">
        <v>1458741311</v>
      </c>
      <c r="I2121" t="b">
        <v>0</v>
      </c>
      <c r="J2121">
        <v>404</v>
      </c>
      <c r="K2121" t="b">
        <v>1</v>
      </c>
      <c r="L2121" t="s">
        <v>8295</v>
      </c>
      <c r="M2121" s="4">
        <v>106</v>
      </c>
      <c r="N2121" s="6">
        <v>261.75</v>
      </c>
      <c r="O2121" t="s">
        <v>8319</v>
      </c>
      <c r="P2121" t="s">
        <v>8349</v>
      </c>
      <c r="Q2121" s="10">
        <v>42452.579988425925</v>
      </c>
      <c r="R2121" s="10">
        <v>42482.579988425925</v>
      </c>
      <c r="S2121" s="12">
        <f t="shared" si="33"/>
        <v>30</v>
      </c>
    </row>
    <row r="2122" spans="1:19" x14ac:dyDescent="0.3">
      <c r="A2122">
        <v>2727</v>
      </c>
      <c r="B2122" s="14">
        <v>10000</v>
      </c>
      <c r="C2122" s="14">
        <v>49321</v>
      </c>
      <c r="D2122" s="5" t="s">
        <v>8219</v>
      </c>
      <c r="E2122" t="s">
        <v>8224</v>
      </c>
      <c r="F2122" t="s">
        <v>8246</v>
      </c>
      <c r="G2122">
        <v>1438964063</v>
      </c>
      <c r="H2122">
        <v>1436804063</v>
      </c>
      <c r="I2122" t="b">
        <v>0</v>
      </c>
      <c r="J2122">
        <v>707</v>
      </c>
      <c r="K2122" t="b">
        <v>1</v>
      </c>
      <c r="L2122" t="s">
        <v>8295</v>
      </c>
      <c r="M2122" s="4">
        <v>493</v>
      </c>
      <c r="N2122" s="6">
        <v>69.760000000000005</v>
      </c>
      <c r="O2122" t="s">
        <v>8319</v>
      </c>
      <c r="P2122" t="s">
        <v>8349</v>
      </c>
      <c r="Q2122" s="10">
        <v>42198.676655092597</v>
      </c>
      <c r="R2122" s="10">
        <v>42223.676655092597</v>
      </c>
      <c r="S2122" s="12">
        <f t="shared" si="33"/>
        <v>25</v>
      </c>
    </row>
    <row r="2123" spans="1:19" x14ac:dyDescent="0.3">
      <c r="A2123">
        <v>2728</v>
      </c>
      <c r="B2123" s="14">
        <v>15000</v>
      </c>
      <c r="C2123" s="14">
        <v>30274</v>
      </c>
      <c r="D2123" s="5" t="s">
        <v>8219</v>
      </c>
      <c r="E2123" t="s">
        <v>8224</v>
      </c>
      <c r="F2123" t="s">
        <v>8246</v>
      </c>
      <c r="G2123">
        <v>1451485434</v>
      </c>
      <c r="H2123">
        <v>1448461434</v>
      </c>
      <c r="I2123" t="b">
        <v>0</v>
      </c>
      <c r="J2123">
        <v>392</v>
      </c>
      <c r="K2123" t="b">
        <v>1</v>
      </c>
      <c r="L2123" t="s">
        <v>8295</v>
      </c>
      <c r="M2123" s="4">
        <v>202</v>
      </c>
      <c r="N2123" s="6">
        <v>77.23</v>
      </c>
      <c r="O2123" t="s">
        <v>8319</v>
      </c>
      <c r="P2123" t="s">
        <v>8349</v>
      </c>
      <c r="Q2123" s="10">
        <v>42333.59993055556</v>
      </c>
      <c r="R2123" s="10">
        <v>42368.59993055556</v>
      </c>
      <c r="S2123" s="12">
        <f t="shared" si="33"/>
        <v>35</v>
      </c>
    </row>
    <row r="2124" spans="1:19" x14ac:dyDescent="0.3">
      <c r="A2124">
        <v>2729</v>
      </c>
      <c r="B2124" s="14">
        <v>7500</v>
      </c>
      <c r="C2124" s="14">
        <v>7833</v>
      </c>
      <c r="D2124" s="5" t="s">
        <v>8219</v>
      </c>
      <c r="E2124" t="s">
        <v>8224</v>
      </c>
      <c r="F2124" t="s">
        <v>8246</v>
      </c>
      <c r="G2124">
        <v>1430459197</v>
      </c>
      <c r="H2124">
        <v>1427867197</v>
      </c>
      <c r="I2124" t="b">
        <v>0</v>
      </c>
      <c r="J2124">
        <v>23</v>
      </c>
      <c r="K2124" t="b">
        <v>1</v>
      </c>
      <c r="L2124" t="s">
        <v>8295</v>
      </c>
      <c r="M2124" s="4">
        <v>104</v>
      </c>
      <c r="N2124" s="6">
        <v>340.57</v>
      </c>
      <c r="O2124" t="s">
        <v>8319</v>
      </c>
      <c r="P2124" t="s">
        <v>8349</v>
      </c>
      <c r="Q2124" s="10">
        <v>42095.240706018521</v>
      </c>
      <c r="R2124" s="10">
        <v>42125.240706018521</v>
      </c>
      <c r="S2124" s="12">
        <f t="shared" si="33"/>
        <v>30</v>
      </c>
    </row>
    <row r="2125" spans="1:19" x14ac:dyDescent="0.3">
      <c r="A2125">
        <v>2730</v>
      </c>
      <c r="B2125" s="14">
        <v>27000</v>
      </c>
      <c r="C2125" s="14">
        <v>45979.01</v>
      </c>
      <c r="D2125" s="5" t="s">
        <v>8219</v>
      </c>
      <c r="E2125" t="s">
        <v>8224</v>
      </c>
      <c r="F2125" t="s">
        <v>8246</v>
      </c>
      <c r="G2125">
        <v>1366635575</v>
      </c>
      <c r="H2125">
        <v>1363611575</v>
      </c>
      <c r="I2125" t="b">
        <v>0</v>
      </c>
      <c r="J2125">
        <v>682</v>
      </c>
      <c r="K2125" t="b">
        <v>1</v>
      </c>
      <c r="L2125" t="s">
        <v>8295</v>
      </c>
      <c r="M2125" s="4">
        <v>170</v>
      </c>
      <c r="N2125" s="6">
        <v>67.42</v>
      </c>
      <c r="O2125" t="s">
        <v>8319</v>
      </c>
      <c r="P2125" t="s">
        <v>8349</v>
      </c>
      <c r="Q2125" s="10">
        <v>41351.541377314818</v>
      </c>
      <c r="R2125" s="10">
        <v>41386.541377314818</v>
      </c>
      <c r="S2125" s="12">
        <f t="shared" si="33"/>
        <v>35</v>
      </c>
    </row>
    <row r="2126" spans="1:19" x14ac:dyDescent="0.3">
      <c r="A2126">
        <v>2731</v>
      </c>
      <c r="B2126" s="14">
        <v>30000</v>
      </c>
      <c r="C2126" s="14">
        <v>31291</v>
      </c>
      <c r="D2126" s="5" t="s">
        <v>8219</v>
      </c>
      <c r="E2126" t="s">
        <v>8224</v>
      </c>
      <c r="F2126" t="s">
        <v>8246</v>
      </c>
      <c r="G2126">
        <v>1413604800</v>
      </c>
      <c r="H2126">
        <v>1408624622</v>
      </c>
      <c r="I2126" t="b">
        <v>0</v>
      </c>
      <c r="J2126">
        <v>37</v>
      </c>
      <c r="K2126" t="b">
        <v>1</v>
      </c>
      <c r="L2126" t="s">
        <v>8295</v>
      </c>
      <c r="M2126" s="4">
        <v>104</v>
      </c>
      <c r="N2126" s="6">
        <v>845.7</v>
      </c>
      <c r="O2126" t="s">
        <v>8319</v>
      </c>
      <c r="P2126" t="s">
        <v>8349</v>
      </c>
      <c r="Q2126" s="10">
        <v>41872.525717592594</v>
      </c>
      <c r="R2126" s="10">
        <v>41930.166666666664</v>
      </c>
      <c r="S2126" s="12">
        <f t="shared" si="33"/>
        <v>58</v>
      </c>
    </row>
    <row r="2127" spans="1:19" x14ac:dyDescent="0.3">
      <c r="A2127">
        <v>2732</v>
      </c>
      <c r="B2127" s="14">
        <v>12000</v>
      </c>
      <c r="C2127" s="14">
        <v>14190</v>
      </c>
      <c r="D2127" s="5" t="s">
        <v>8219</v>
      </c>
      <c r="E2127" t="s">
        <v>8224</v>
      </c>
      <c r="F2127" t="s">
        <v>8246</v>
      </c>
      <c r="G2127">
        <v>1369699200</v>
      </c>
      <c r="H2127">
        <v>1366917828</v>
      </c>
      <c r="I2127" t="b">
        <v>0</v>
      </c>
      <c r="J2127">
        <v>146</v>
      </c>
      <c r="K2127" t="b">
        <v>1</v>
      </c>
      <c r="L2127" t="s">
        <v>8295</v>
      </c>
      <c r="M2127" s="4">
        <v>118</v>
      </c>
      <c r="N2127" s="6">
        <v>97.19</v>
      </c>
      <c r="O2127" t="s">
        <v>8319</v>
      </c>
      <c r="P2127" t="s">
        <v>8349</v>
      </c>
      <c r="Q2127" s="10">
        <v>41389.808194444442</v>
      </c>
      <c r="R2127" s="10">
        <v>41422</v>
      </c>
      <c r="S2127" s="12">
        <f t="shared" si="33"/>
        <v>32</v>
      </c>
    </row>
    <row r="2128" spans="1:19" x14ac:dyDescent="0.3">
      <c r="A2128">
        <v>2733</v>
      </c>
      <c r="B2128" s="14">
        <v>50000</v>
      </c>
      <c r="C2128" s="14">
        <v>53769</v>
      </c>
      <c r="D2128" s="5" t="s">
        <v>8219</v>
      </c>
      <c r="E2128" t="s">
        <v>8224</v>
      </c>
      <c r="F2128" t="s">
        <v>8246</v>
      </c>
      <c r="G2128">
        <v>1428643974</v>
      </c>
      <c r="H2128">
        <v>1423463574</v>
      </c>
      <c r="I2128" t="b">
        <v>0</v>
      </c>
      <c r="J2128">
        <v>119</v>
      </c>
      <c r="K2128" t="b">
        <v>1</v>
      </c>
      <c r="L2128" t="s">
        <v>8295</v>
      </c>
      <c r="M2128" s="4">
        <v>108</v>
      </c>
      <c r="N2128" s="6">
        <v>451.84</v>
      </c>
      <c r="O2128" t="s">
        <v>8319</v>
      </c>
      <c r="P2128" t="s">
        <v>8349</v>
      </c>
      <c r="Q2128" s="10">
        <v>42044.272847222222</v>
      </c>
      <c r="R2128" s="10">
        <v>42104.231180555551</v>
      </c>
      <c r="S2128" s="12">
        <f t="shared" si="33"/>
        <v>60</v>
      </c>
    </row>
    <row r="2129" spans="1:19" x14ac:dyDescent="0.3">
      <c r="A2129">
        <v>2734</v>
      </c>
      <c r="B2129" s="14">
        <v>1</v>
      </c>
      <c r="C2129" s="14">
        <v>22603</v>
      </c>
      <c r="D2129" s="5" t="s">
        <v>8219</v>
      </c>
      <c r="E2129" t="s">
        <v>8224</v>
      </c>
      <c r="F2129" t="s">
        <v>8246</v>
      </c>
      <c r="G2129">
        <v>1476395940</v>
      </c>
      <c r="H2129">
        <v>1473782592</v>
      </c>
      <c r="I2129" t="b">
        <v>0</v>
      </c>
      <c r="J2129">
        <v>163</v>
      </c>
      <c r="K2129" t="b">
        <v>1</v>
      </c>
      <c r="L2129" t="s">
        <v>8295</v>
      </c>
      <c r="M2129" s="4">
        <v>2260300</v>
      </c>
      <c r="N2129" s="6">
        <v>138.66999999999999</v>
      </c>
      <c r="O2129" t="s">
        <v>8319</v>
      </c>
      <c r="P2129" t="s">
        <v>8349</v>
      </c>
      <c r="Q2129" s="10">
        <v>42626.668888888889</v>
      </c>
      <c r="R2129" s="10">
        <v>42656.915972222225</v>
      </c>
      <c r="S2129" s="12">
        <f t="shared" si="33"/>
        <v>30</v>
      </c>
    </row>
    <row r="2130" spans="1:19" x14ac:dyDescent="0.3">
      <c r="A2130">
        <v>2737</v>
      </c>
      <c r="B2130" s="14">
        <v>30000</v>
      </c>
      <c r="C2130" s="14">
        <v>73818.240000000005</v>
      </c>
      <c r="D2130" s="5" t="s">
        <v>8219</v>
      </c>
      <c r="E2130" t="s">
        <v>8224</v>
      </c>
      <c r="F2130" t="s">
        <v>8246</v>
      </c>
      <c r="G2130">
        <v>1389812400</v>
      </c>
      <c r="H2130">
        <v>1386108087</v>
      </c>
      <c r="I2130" t="b">
        <v>0</v>
      </c>
      <c r="J2130">
        <v>456</v>
      </c>
      <c r="K2130" t="b">
        <v>1</v>
      </c>
      <c r="L2130" t="s">
        <v>8295</v>
      </c>
      <c r="M2130" s="4">
        <v>246</v>
      </c>
      <c r="N2130" s="6">
        <v>161.88</v>
      </c>
      <c r="O2130" t="s">
        <v>8319</v>
      </c>
      <c r="P2130" t="s">
        <v>8349</v>
      </c>
      <c r="Q2130" s="10">
        <v>41611.917673611111</v>
      </c>
      <c r="R2130" s="10">
        <v>41654.791666666664</v>
      </c>
      <c r="S2130" s="12">
        <f t="shared" si="33"/>
        <v>43</v>
      </c>
    </row>
    <row r="2131" spans="1:19" x14ac:dyDescent="0.3">
      <c r="A2131">
        <v>2738</v>
      </c>
      <c r="B2131" s="14">
        <v>5000</v>
      </c>
      <c r="C2131" s="14">
        <v>7397</v>
      </c>
      <c r="D2131" s="5" t="s">
        <v>8219</v>
      </c>
      <c r="E2131" t="s">
        <v>8224</v>
      </c>
      <c r="F2131" t="s">
        <v>8246</v>
      </c>
      <c r="G2131">
        <v>1478402804</v>
      </c>
      <c r="H2131">
        <v>1473218804</v>
      </c>
      <c r="I2131" t="b">
        <v>0</v>
      </c>
      <c r="J2131">
        <v>15</v>
      </c>
      <c r="K2131" t="b">
        <v>1</v>
      </c>
      <c r="L2131" t="s">
        <v>8295</v>
      </c>
      <c r="M2131" s="4">
        <v>148</v>
      </c>
      <c r="N2131" s="6">
        <v>493.13</v>
      </c>
      <c r="O2131" t="s">
        <v>8319</v>
      </c>
      <c r="P2131" t="s">
        <v>8349</v>
      </c>
      <c r="Q2131" s="10">
        <v>42620.143564814818</v>
      </c>
      <c r="R2131" s="10">
        <v>42680.143564814818</v>
      </c>
      <c r="S2131" s="12">
        <f t="shared" si="33"/>
        <v>60</v>
      </c>
    </row>
    <row r="2132" spans="1:19" x14ac:dyDescent="0.3">
      <c r="A2132">
        <v>2740</v>
      </c>
      <c r="B2132" s="14">
        <v>300</v>
      </c>
      <c r="C2132" s="14">
        <v>310</v>
      </c>
      <c r="D2132" s="5" t="s">
        <v>8219</v>
      </c>
      <c r="E2132" t="s">
        <v>8224</v>
      </c>
      <c r="F2132" t="s">
        <v>8246</v>
      </c>
      <c r="G2132">
        <v>1426117552</v>
      </c>
      <c r="H2132">
        <v>1423529152</v>
      </c>
      <c r="I2132" t="b">
        <v>0</v>
      </c>
      <c r="J2132">
        <v>17</v>
      </c>
      <c r="K2132" t="b">
        <v>1</v>
      </c>
      <c r="L2132" t="s">
        <v>8295</v>
      </c>
      <c r="M2132" s="4">
        <v>103</v>
      </c>
      <c r="N2132" s="6">
        <v>18.239999999999998</v>
      </c>
      <c r="O2132" t="s">
        <v>8319</v>
      </c>
      <c r="P2132" t="s">
        <v>8349</v>
      </c>
      <c r="Q2132" s="10">
        <v>42045.031851851847</v>
      </c>
      <c r="R2132" s="10">
        <v>42074.99018518519</v>
      </c>
      <c r="S2132" s="12">
        <f t="shared" si="33"/>
        <v>30</v>
      </c>
    </row>
    <row r="2133" spans="1:19" x14ac:dyDescent="0.3">
      <c r="A2133">
        <v>2741</v>
      </c>
      <c r="B2133" s="14">
        <v>8000</v>
      </c>
      <c r="C2133" s="14">
        <v>35</v>
      </c>
      <c r="D2133" s="5" t="s">
        <v>8221</v>
      </c>
      <c r="E2133" t="s">
        <v>8224</v>
      </c>
      <c r="F2133" t="s">
        <v>8246</v>
      </c>
      <c r="G2133">
        <v>1413770820</v>
      </c>
      <c r="H2133">
        <v>1412005602</v>
      </c>
      <c r="I2133" t="b">
        <v>0</v>
      </c>
      <c r="J2133">
        <v>4</v>
      </c>
      <c r="K2133" t="b">
        <v>0</v>
      </c>
      <c r="L2133" t="s">
        <v>8304</v>
      </c>
      <c r="M2133" s="4">
        <v>0</v>
      </c>
      <c r="N2133" s="6">
        <v>8.75</v>
      </c>
      <c r="O2133" t="s">
        <v>8322</v>
      </c>
      <c r="P2133" t="s">
        <v>8358</v>
      </c>
      <c r="Q2133" s="10">
        <v>41911.657430555555</v>
      </c>
      <c r="R2133" s="10">
        <v>41932.088194444441</v>
      </c>
      <c r="S2133" s="12">
        <f t="shared" si="33"/>
        <v>20</v>
      </c>
    </row>
    <row r="2134" spans="1:19" x14ac:dyDescent="0.3">
      <c r="A2134">
        <v>2742</v>
      </c>
      <c r="B2134" s="14">
        <v>2500</v>
      </c>
      <c r="C2134" s="14">
        <v>731</v>
      </c>
      <c r="D2134" s="5" t="s">
        <v>8221</v>
      </c>
      <c r="E2134" t="s">
        <v>8224</v>
      </c>
      <c r="F2134" t="s">
        <v>8246</v>
      </c>
      <c r="G2134">
        <v>1337102187</v>
      </c>
      <c r="H2134">
        <v>1335892587</v>
      </c>
      <c r="I2134" t="b">
        <v>0</v>
      </c>
      <c r="J2134">
        <v>18</v>
      </c>
      <c r="K2134" t="b">
        <v>0</v>
      </c>
      <c r="L2134" t="s">
        <v>8304</v>
      </c>
      <c r="M2134" s="4">
        <v>29</v>
      </c>
      <c r="N2134" s="6">
        <v>40.61</v>
      </c>
      <c r="O2134" t="s">
        <v>8322</v>
      </c>
      <c r="P2134" t="s">
        <v>8358</v>
      </c>
      <c r="Q2134" s="10">
        <v>41030.719756944447</v>
      </c>
      <c r="R2134" s="10">
        <v>41044.719756944447</v>
      </c>
      <c r="S2134" s="12">
        <f t="shared" si="33"/>
        <v>14</v>
      </c>
    </row>
    <row r="2135" spans="1:19" x14ac:dyDescent="0.3">
      <c r="A2135">
        <v>2743</v>
      </c>
      <c r="B2135" s="14">
        <v>5999</v>
      </c>
      <c r="C2135" s="14">
        <v>0</v>
      </c>
      <c r="D2135" s="5" t="s">
        <v>8221</v>
      </c>
      <c r="E2135" t="s">
        <v>8224</v>
      </c>
      <c r="F2135" t="s">
        <v>8246</v>
      </c>
      <c r="G2135">
        <v>1476863607</v>
      </c>
      <c r="H2135">
        <v>1474271607</v>
      </c>
      <c r="I2135" t="b">
        <v>0</v>
      </c>
      <c r="J2135">
        <v>0</v>
      </c>
      <c r="K2135" t="b">
        <v>0</v>
      </c>
      <c r="L2135" t="s">
        <v>8304</v>
      </c>
      <c r="M2135" s="4">
        <v>0</v>
      </c>
      <c r="N2135" s="6">
        <v>0</v>
      </c>
      <c r="O2135" t="s">
        <v>8322</v>
      </c>
      <c r="P2135" t="s">
        <v>8358</v>
      </c>
      <c r="Q2135" s="10">
        <v>42632.328784722224</v>
      </c>
      <c r="R2135" s="10">
        <v>42662.328784722224</v>
      </c>
      <c r="S2135" s="12">
        <f t="shared" si="33"/>
        <v>30</v>
      </c>
    </row>
    <row r="2136" spans="1:19" x14ac:dyDescent="0.3">
      <c r="A2136">
        <v>2744</v>
      </c>
      <c r="B2136" s="14">
        <v>16000</v>
      </c>
      <c r="C2136" s="14">
        <v>835</v>
      </c>
      <c r="D2136" s="5" t="s">
        <v>8221</v>
      </c>
      <c r="E2136" t="s">
        <v>8224</v>
      </c>
      <c r="F2136" t="s">
        <v>8246</v>
      </c>
      <c r="G2136">
        <v>1330478998</v>
      </c>
      <c r="H2136">
        <v>1327886998</v>
      </c>
      <c r="I2136" t="b">
        <v>0</v>
      </c>
      <c r="J2136">
        <v>22</v>
      </c>
      <c r="K2136" t="b">
        <v>0</v>
      </c>
      <c r="L2136" t="s">
        <v>8304</v>
      </c>
      <c r="M2136" s="4">
        <v>5</v>
      </c>
      <c r="N2136" s="6">
        <v>37.950000000000003</v>
      </c>
      <c r="O2136" t="s">
        <v>8322</v>
      </c>
      <c r="P2136" t="s">
        <v>8358</v>
      </c>
      <c r="Q2136" s="10">
        <v>40938.062476851854</v>
      </c>
      <c r="R2136" s="10">
        <v>40968.062476851854</v>
      </c>
      <c r="S2136" s="12">
        <f t="shared" si="33"/>
        <v>30</v>
      </c>
    </row>
    <row r="2137" spans="1:19" x14ac:dyDescent="0.3">
      <c r="A2137">
        <v>2745</v>
      </c>
      <c r="B2137" s="14">
        <v>8000</v>
      </c>
      <c r="C2137" s="14">
        <v>1751</v>
      </c>
      <c r="D2137" s="5" t="s">
        <v>8221</v>
      </c>
      <c r="E2137" t="s">
        <v>8224</v>
      </c>
      <c r="F2137" t="s">
        <v>8246</v>
      </c>
      <c r="G2137">
        <v>1342309368</v>
      </c>
      <c r="H2137">
        <v>1337125368</v>
      </c>
      <c r="I2137" t="b">
        <v>0</v>
      </c>
      <c r="J2137">
        <v>49</v>
      </c>
      <c r="K2137" t="b">
        <v>0</v>
      </c>
      <c r="L2137" t="s">
        <v>8304</v>
      </c>
      <c r="M2137" s="4">
        <v>22</v>
      </c>
      <c r="N2137" s="6">
        <v>35.729999999999997</v>
      </c>
      <c r="O2137" t="s">
        <v>8322</v>
      </c>
      <c r="P2137" t="s">
        <v>8358</v>
      </c>
      <c r="Q2137" s="10">
        <v>41044.988055555557</v>
      </c>
      <c r="R2137" s="10">
        <v>41104.988055555557</v>
      </c>
      <c r="S2137" s="12">
        <f t="shared" si="33"/>
        <v>60</v>
      </c>
    </row>
    <row r="2138" spans="1:19" x14ac:dyDescent="0.3">
      <c r="A2138">
        <v>2746</v>
      </c>
      <c r="B2138" s="14">
        <v>3000</v>
      </c>
      <c r="C2138" s="14">
        <v>801</v>
      </c>
      <c r="D2138" s="5" t="s">
        <v>8221</v>
      </c>
      <c r="E2138" t="s">
        <v>8224</v>
      </c>
      <c r="F2138" t="s">
        <v>8246</v>
      </c>
      <c r="G2138">
        <v>1409337911</v>
      </c>
      <c r="H2138">
        <v>1406745911</v>
      </c>
      <c r="I2138" t="b">
        <v>0</v>
      </c>
      <c r="J2138">
        <v>19</v>
      </c>
      <c r="K2138" t="b">
        <v>0</v>
      </c>
      <c r="L2138" t="s">
        <v>8304</v>
      </c>
      <c r="M2138" s="4">
        <v>27</v>
      </c>
      <c r="N2138" s="6">
        <v>42.16</v>
      </c>
      <c r="O2138" t="s">
        <v>8322</v>
      </c>
      <c r="P2138" t="s">
        <v>8358</v>
      </c>
      <c r="Q2138" s="10">
        <v>41850.781377314815</v>
      </c>
      <c r="R2138" s="10">
        <v>41880.781377314815</v>
      </c>
      <c r="S2138" s="12">
        <f t="shared" si="33"/>
        <v>30</v>
      </c>
    </row>
    <row r="2139" spans="1:19" x14ac:dyDescent="0.3">
      <c r="A2139">
        <v>2747</v>
      </c>
      <c r="B2139" s="14">
        <v>500</v>
      </c>
      <c r="C2139" s="14">
        <v>140</v>
      </c>
      <c r="D2139" s="5" t="s">
        <v>8221</v>
      </c>
      <c r="E2139" t="s">
        <v>8224</v>
      </c>
      <c r="F2139" t="s">
        <v>8246</v>
      </c>
      <c r="G2139">
        <v>1339816200</v>
      </c>
      <c r="H2139">
        <v>1337095997</v>
      </c>
      <c r="I2139" t="b">
        <v>0</v>
      </c>
      <c r="J2139">
        <v>4</v>
      </c>
      <c r="K2139" t="b">
        <v>0</v>
      </c>
      <c r="L2139" t="s">
        <v>8304</v>
      </c>
      <c r="M2139" s="4">
        <v>28</v>
      </c>
      <c r="N2139" s="6">
        <v>35</v>
      </c>
      <c r="O2139" t="s">
        <v>8322</v>
      </c>
      <c r="P2139" t="s">
        <v>8358</v>
      </c>
      <c r="Q2139" s="10">
        <v>41044.64811342593</v>
      </c>
      <c r="R2139" s="10">
        <v>41076.131944444445</v>
      </c>
      <c r="S2139" s="12">
        <f t="shared" si="33"/>
        <v>31</v>
      </c>
    </row>
    <row r="2140" spans="1:19" x14ac:dyDescent="0.3">
      <c r="A2140">
        <v>2748</v>
      </c>
      <c r="B2140" s="14">
        <v>5000</v>
      </c>
      <c r="C2140" s="14">
        <v>53</v>
      </c>
      <c r="D2140" s="5" t="s">
        <v>8221</v>
      </c>
      <c r="E2140" t="s">
        <v>8224</v>
      </c>
      <c r="F2140" t="s">
        <v>8246</v>
      </c>
      <c r="G2140">
        <v>1472835802</v>
      </c>
      <c r="H2140">
        <v>1470243802</v>
      </c>
      <c r="I2140" t="b">
        <v>0</v>
      </c>
      <c r="J2140">
        <v>4</v>
      </c>
      <c r="K2140" t="b">
        <v>0</v>
      </c>
      <c r="L2140" t="s">
        <v>8304</v>
      </c>
      <c r="M2140" s="4">
        <v>1</v>
      </c>
      <c r="N2140" s="6">
        <v>13.25</v>
      </c>
      <c r="O2140" t="s">
        <v>8322</v>
      </c>
      <c r="P2140" t="s">
        <v>8358</v>
      </c>
      <c r="Q2140" s="10">
        <v>42585.7106712963</v>
      </c>
      <c r="R2140" s="10">
        <v>42615.7106712963</v>
      </c>
      <c r="S2140" s="12">
        <f t="shared" si="33"/>
        <v>30</v>
      </c>
    </row>
    <row r="2141" spans="1:19" x14ac:dyDescent="0.3">
      <c r="A2141">
        <v>2749</v>
      </c>
      <c r="B2141" s="14">
        <v>10000</v>
      </c>
      <c r="C2141" s="14">
        <v>110</v>
      </c>
      <c r="D2141" s="5" t="s">
        <v>8221</v>
      </c>
      <c r="E2141" t="s">
        <v>8224</v>
      </c>
      <c r="F2141" t="s">
        <v>8246</v>
      </c>
      <c r="G2141">
        <v>1428171037</v>
      </c>
      <c r="H2141">
        <v>1425582637</v>
      </c>
      <c r="I2141" t="b">
        <v>0</v>
      </c>
      <c r="J2141">
        <v>2</v>
      </c>
      <c r="K2141" t="b">
        <v>0</v>
      </c>
      <c r="L2141" t="s">
        <v>8304</v>
      </c>
      <c r="M2141" s="4">
        <v>1</v>
      </c>
      <c r="N2141" s="6">
        <v>55</v>
      </c>
      <c r="O2141" t="s">
        <v>8322</v>
      </c>
      <c r="P2141" t="s">
        <v>8358</v>
      </c>
      <c r="Q2141" s="10">
        <v>42068.799039351856</v>
      </c>
      <c r="R2141" s="10">
        <v>42098.757372685184</v>
      </c>
      <c r="S2141" s="12">
        <f t="shared" si="33"/>
        <v>30</v>
      </c>
    </row>
    <row r="2142" spans="1:19" x14ac:dyDescent="0.3">
      <c r="A2142">
        <v>2750</v>
      </c>
      <c r="B2142" s="14">
        <v>1999</v>
      </c>
      <c r="C2142" s="14">
        <v>0</v>
      </c>
      <c r="D2142" s="5" t="s">
        <v>8221</v>
      </c>
      <c r="E2142" t="s">
        <v>8224</v>
      </c>
      <c r="F2142" t="s">
        <v>8246</v>
      </c>
      <c r="G2142">
        <v>1341086400</v>
      </c>
      <c r="H2142">
        <v>1340055345</v>
      </c>
      <c r="I2142" t="b">
        <v>0</v>
      </c>
      <c r="J2142">
        <v>0</v>
      </c>
      <c r="K2142" t="b">
        <v>0</v>
      </c>
      <c r="L2142" t="s">
        <v>8304</v>
      </c>
      <c r="M2142" s="4">
        <v>0</v>
      </c>
      <c r="N2142" s="6">
        <v>0</v>
      </c>
      <c r="O2142" t="s">
        <v>8322</v>
      </c>
      <c r="P2142" t="s">
        <v>8358</v>
      </c>
      <c r="Q2142" s="10">
        <v>41078.899826388886</v>
      </c>
      <c r="R2142" s="10">
        <v>41090.833333333336</v>
      </c>
      <c r="S2142" s="12">
        <f t="shared" si="33"/>
        <v>12</v>
      </c>
    </row>
    <row r="2143" spans="1:19" x14ac:dyDescent="0.3">
      <c r="A2143">
        <v>2751</v>
      </c>
      <c r="B2143" s="14">
        <v>3274</v>
      </c>
      <c r="C2143" s="14">
        <v>0</v>
      </c>
      <c r="D2143" s="5" t="s">
        <v>8221</v>
      </c>
      <c r="E2143" t="s">
        <v>8224</v>
      </c>
      <c r="F2143" t="s">
        <v>8246</v>
      </c>
      <c r="G2143">
        <v>1403039842</v>
      </c>
      <c r="H2143">
        <v>1397855842</v>
      </c>
      <c r="I2143" t="b">
        <v>0</v>
      </c>
      <c r="J2143">
        <v>0</v>
      </c>
      <c r="K2143" t="b">
        <v>0</v>
      </c>
      <c r="L2143" t="s">
        <v>8304</v>
      </c>
      <c r="M2143" s="4">
        <v>0</v>
      </c>
      <c r="N2143" s="6">
        <v>0</v>
      </c>
      <c r="O2143" t="s">
        <v>8322</v>
      </c>
      <c r="P2143" t="s">
        <v>8358</v>
      </c>
      <c r="Q2143" s="10">
        <v>41747.887060185189</v>
      </c>
      <c r="R2143" s="10">
        <v>41807.887060185189</v>
      </c>
      <c r="S2143" s="12">
        <f t="shared" si="33"/>
        <v>60</v>
      </c>
    </row>
    <row r="2144" spans="1:19" x14ac:dyDescent="0.3">
      <c r="A2144">
        <v>2752</v>
      </c>
      <c r="B2144" s="14">
        <v>4800</v>
      </c>
      <c r="C2144" s="14">
        <v>550</v>
      </c>
      <c r="D2144" s="5" t="s">
        <v>8221</v>
      </c>
      <c r="E2144" t="s">
        <v>8224</v>
      </c>
      <c r="F2144" t="s">
        <v>8246</v>
      </c>
      <c r="G2144">
        <v>1324232504</v>
      </c>
      <c r="H2144">
        <v>1320776504</v>
      </c>
      <c r="I2144" t="b">
        <v>0</v>
      </c>
      <c r="J2144">
        <v>14</v>
      </c>
      <c r="K2144" t="b">
        <v>0</v>
      </c>
      <c r="L2144" t="s">
        <v>8304</v>
      </c>
      <c r="M2144" s="4">
        <v>11</v>
      </c>
      <c r="N2144" s="6">
        <v>39.29</v>
      </c>
      <c r="O2144" t="s">
        <v>8322</v>
      </c>
      <c r="P2144" t="s">
        <v>8358</v>
      </c>
      <c r="Q2144" s="10">
        <v>40855.765092592592</v>
      </c>
      <c r="R2144" s="10">
        <v>40895.765092592592</v>
      </c>
      <c r="S2144" s="12">
        <f t="shared" si="33"/>
        <v>40</v>
      </c>
    </row>
    <row r="2145" spans="1:19" x14ac:dyDescent="0.3">
      <c r="A2145">
        <v>2753</v>
      </c>
      <c r="B2145" s="14">
        <v>2000</v>
      </c>
      <c r="C2145" s="14">
        <v>380</v>
      </c>
      <c r="D2145" s="5" t="s">
        <v>8221</v>
      </c>
      <c r="E2145" t="s">
        <v>8224</v>
      </c>
      <c r="F2145" t="s">
        <v>8246</v>
      </c>
      <c r="G2145">
        <v>1346017023</v>
      </c>
      <c r="H2145">
        <v>1343425023</v>
      </c>
      <c r="I2145" t="b">
        <v>0</v>
      </c>
      <c r="J2145">
        <v>8</v>
      </c>
      <c r="K2145" t="b">
        <v>0</v>
      </c>
      <c r="L2145" t="s">
        <v>8304</v>
      </c>
      <c r="M2145" s="4">
        <v>19</v>
      </c>
      <c r="N2145" s="6">
        <v>47.5</v>
      </c>
      <c r="O2145" t="s">
        <v>8322</v>
      </c>
      <c r="P2145" t="s">
        <v>8358</v>
      </c>
      <c r="Q2145" s="10">
        <v>41117.900729166664</v>
      </c>
      <c r="R2145" s="10">
        <v>41147.900729166664</v>
      </c>
      <c r="S2145" s="12">
        <f t="shared" si="33"/>
        <v>30</v>
      </c>
    </row>
    <row r="2146" spans="1:19" x14ac:dyDescent="0.3">
      <c r="A2146">
        <v>2754</v>
      </c>
      <c r="B2146" s="14">
        <v>10000</v>
      </c>
      <c r="C2146" s="14">
        <v>0</v>
      </c>
      <c r="D2146" s="5" t="s">
        <v>8221</v>
      </c>
      <c r="E2146" t="s">
        <v>8224</v>
      </c>
      <c r="F2146" t="s">
        <v>8246</v>
      </c>
      <c r="G2146">
        <v>1410448551</v>
      </c>
      <c r="H2146">
        <v>1407856551</v>
      </c>
      <c r="I2146" t="b">
        <v>0</v>
      </c>
      <c r="J2146">
        <v>0</v>
      </c>
      <c r="K2146" t="b">
        <v>0</v>
      </c>
      <c r="L2146" t="s">
        <v>8304</v>
      </c>
      <c r="M2146" s="4">
        <v>0</v>
      </c>
      <c r="N2146" s="6">
        <v>0</v>
      </c>
      <c r="O2146" t="s">
        <v>8322</v>
      </c>
      <c r="P2146" t="s">
        <v>8358</v>
      </c>
      <c r="Q2146" s="10">
        <v>41863.636006944449</v>
      </c>
      <c r="R2146" s="10">
        <v>41893.636006944449</v>
      </c>
      <c r="S2146" s="12">
        <f t="shared" si="33"/>
        <v>30</v>
      </c>
    </row>
    <row r="2147" spans="1:19" x14ac:dyDescent="0.3">
      <c r="A2147">
        <v>2756</v>
      </c>
      <c r="B2147" s="14">
        <v>10000</v>
      </c>
      <c r="C2147" s="14">
        <v>1048</v>
      </c>
      <c r="D2147" s="5" t="s">
        <v>8221</v>
      </c>
      <c r="E2147" t="s">
        <v>8224</v>
      </c>
      <c r="F2147" t="s">
        <v>8246</v>
      </c>
      <c r="G2147">
        <v>1389476201</v>
      </c>
      <c r="H2147">
        <v>1386884201</v>
      </c>
      <c r="I2147" t="b">
        <v>0</v>
      </c>
      <c r="J2147">
        <v>33</v>
      </c>
      <c r="K2147" t="b">
        <v>0</v>
      </c>
      <c r="L2147" t="s">
        <v>8304</v>
      </c>
      <c r="M2147" s="4">
        <v>10</v>
      </c>
      <c r="N2147" s="6">
        <v>31.76</v>
      </c>
      <c r="O2147" t="s">
        <v>8322</v>
      </c>
      <c r="P2147" t="s">
        <v>8358</v>
      </c>
      <c r="Q2147" s="10">
        <v>41620.90047453704</v>
      </c>
      <c r="R2147" s="10">
        <v>41650.90047453704</v>
      </c>
      <c r="S2147" s="12">
        <f t="shared" si="33"/>
        <v>30</v>
      </c>
    </row>
    <row r="2148" spans="1:19" x14ac:dyDescent="0.3">
      <c r="A2148">
        <v>2757</v>
      </c>
      <c r="B2148" s="14">
        <v>1500</v>
      </c>
      <c r="C2148" s="14">
        <v>10</v>
      </c>
      <c r="D2148" s="5" t="s">
        <v>8221</v>
      </c>
      <c r="E2148" t="s">
        <v>8224</v>
      </c>
      <c r="F2148" t="s">
        <v>8246</v>
      </c>
      <c r="G2148">
        <v>1470498332</v>
      </c>
      <c r="H2148">
        <v>1469202332</v>
      </c>
      <c r="I2148" t="b">
        <v>0</v>
      </c>
      <c r="J2148">
        <v>2</v>
      </c>
      <c r="K2148" t="b">
        <v>0</v>
      </c>
      <c r="L2148" t="s">
        <v>8304</v>
      </c>
      <c r="M2148" s="4">
        <v>1</v>
      </c>
      <c r="N2148" s="6">
        <v>5</v>
      </c>
      <c r="O2148" t="s">
        <v>8322</v>
      </c>
      <c r="P2148" t="s">
        <v>8358</v>
      </c>
      <c r="Q2148" s="10">
        <v>42573.65662037037</v>
      </c>
      <c r="R2148" s="10">
        <v>42588.65662037037</v>
      </c>
      <c r="S2148" s="12">
        <f t="shared" si="33"/>
        <v>15</v>
      </c>
    </row>
    <row r="2149" spans="1:19" x14ac:dyDescent="0.3">
      <c r="A2149">
        <v>2761</v>
      </c>
      <c r="B2149" s="14">
        <v>5000</v>
      </c>
      <c r="C2149" s="14">
        <v>36</v>
      </c>
      <c r="D2149" s="5" t="s">
        <v>8221</v>
      </c>
      <c r="E2149" t="s">
        <v>8224</v>
      </c>
      <c r="F2149" t="s">
        <v>8246</v>
      </c>
      <c r="G2149">
        <v>1357176693</v>
      </c>
      <c r="H2149">
        <v>1354584693</v>
      </c>
      <c r="I2149" t="b">
        <v>0</v>
      </c>
      <c r="J2149">
        <v>4</v>
      </c>
      <c r="K2149" t="b">
        <v>0</v>
      </c>
      <c r="L2149" t="s">
        <v>8304</v>
      </c>
      <c r="M2149" s="4">
        <v>1</v>
      </c>
      <c r="N2149" s="6">
        <v>9</v>
      </c>
      <c r="O2149" t="s">
        <v>8322</v>
      </c>
      <c r="P2149" t="s">
        <v>8358</v>
      </c>
      <c r="Q2149" s="10">
        <v>41247.063576388886</v>
      </c>
      <c r="R2149" s="10">
        <v>41277.063576388886</v>
      </c>
      <c r="S2149" s="12">
        <f t="shared" si="33"/>
        <v>30</v>
      </c>
    </row>
    <row r="2150" spans="1:19" x14ac:dyDescent="0.3">
      <c r="A2150">
        <v>2762</v>
      </c>
      <c r="B2150" s="14">
        <v>3250</v>
      </c>
      <c r="C2150" s="14">
        <v>25</v>
      </c>
      <c r="D2150" s="5" t="s">
        <v>8221</v>
      </c>
      <c r="E2150" t="s">
        <v>8224</v>
      </c>
      <c r="F2150" t="s">
        <v>8246</v>
      </c>
      <c r="G2150">
        <v>1332114795</v>
      </c>
      <c r="H2150">
        <v>1326934395</v>
      </c>
      <c r="I2150" t="b">
        <v>0</v>
      </c>
      <c r="J2150">
        <v>1</v>
      </c>
      <c r="K2150" t="b">
        <v>0</v>
      </c>
      <c r="L2150" t="s">
        <v>8304</v>
      </c>
      <c r="M2150" s="4">
        <v>1</v>
      </c>
      <c r="N2150" s="6">
        <v>25</v>
      </c>
      <c r="O2150" t="s">
        <v>8322</v>
      </c>
      <c r="P2150" t="s">
        <v>8358</v>
      </c>
      <c r="Q2150" s="10">
        <v>40927.036979166667</v>
      </c>
      <c r="R2150" s="10">
        <v>40986.995312500003</v>
      </c>
      <c r="S2150" s="12">
        <f t="shared" si="33"/>
        <v>60</v>
      </c>
    </row>
    <row r="2151" spans="1:19" x14ac:dyDescent="0.3">
      <c r="A2151">
        <v>2763</v>
      </c>
      <c r="B2151" s="14">
        <v>39400</v>
      </c>
      <c r="C2151" s="14">
        <v>90</v>
      </c>
      <c r="D2151" s="5" t="s">
        <v>8221</v>
      </c>
      <c r="E2151" t="s">
        <v>8224</v>
      </c>
      <c r="F2151" t="s">
        <v>8246</v>
      </c>
      <c r="G2151">
        <v>1369403684</v>
      </c>
      <c r="H2151">
        <v>1365515684</v>
      </c>
      <c r="I2151" t="b">
        <v>0</v>
      </c>
      <c r="J2151">
        <v>3</v>
      </c>
      <c r="K2151" t="b">
        <v>0</v>
      </c>
      <c r="L2151" t="s">
        <v>8304</v>
      </c>
      <c r="M2151" s="4">
        <v>0</v>
      </c>
      <c r="N2151" s="6">
        <v>30</v>
      </c>
      <c r="O2151" t="s">
        <v>8322</v>
      </c>
      <c r="P2151" t="s">
        <v>8358</v>
      </c>
      <c r="Q2151" s="10">
        <v>41373.579675925925</v>
      </c>
      <c r="R2151" s="10">
        <v>41418.579675925925</v>
      </c>
      <c r="S2151" s="12">
        <f t="shared" si="33"/>
        <v>45</v>
      </c>
    </row>
    <row r="2152" spans="1:19" x14ac:dyDescent="0.3">
      <c r="A2152">
        <v>2764</v>
      </c>
      <c r="B2152" s="14">
        <v>4000</v>
      </c>
      <c r="C2152" s="14">
        <v>45</v>
      </c>
      <c r="D2152" s="5" t="s">
        <v>8221</v>
      </c>
      <c r="E2152" t="s">
        <v>8224</v>
      </c>
      <c r="F2152" t="s">
        <v>8246</v>
      </c>
      <c r="G2152">
        <v>1338404400</v>
      </c>
      <c r="H2152">
        <v>1335855631</v>
      </c>
      <c r="I2152" t="b">
        <v>0</v>
      </c>
      <c r="J2152">
        <v>4</v>
      </c>
      <c r="K2152" t="b">
        <v>0</v>
      </c>
      <c r="L2152" t="s">
        <v>8304</v>
      </c>
      <c r="M2152" s="4">
        <v>1</v>
      </c>
      <c r="N2152" s="6">
        <v>11.25</v>
      </c>
      <c r="O2152" t="s">
        <v>8322</v>
      </c>
      <c r="P2152" t="s">
        <v>8358</v>
      </c>
      <c r="Q2152" s="10">
        <v>41030.292025462964</v>
      </c>
      <c r="R2152" s="10">
        <v>41059.791666666664</v>
      </c>
      <c r="S2152" s="12">
        <f t="shared" si="33"/>
        <v>29</v>
      </c>
    </row>
    <row r="2153" spans="1:19" x14ac:dyDescent="0.3">
      <c r="A2153">
        <v>2765</v>
      </c>
      <c r="B2153" s="14">
        <v>4000</v>
      </c>
      <c r="C2153" s="14">
        <v>0</v>
      </c>
      <c r="D2153" s="5" t="s">
        <v>8221</v>
      </c>
      <c r="E2153" t="s">
        <v>8224</v>
      </c>
      <c r="F2153" t="s">
        <v>8246</v>
      </c>
      <c r="G2153">
        <v>1351432428</v>
      </c>
      <c r="H2153">
        <v>1350050028</v>
      </c>
      <c r="I2153" t="b">
        <v>0</v>
      </c>
      <c r="J2153">
        <v>0</v>
      </c>
      <c r="K2153" t="b">
        <v>0</v>
      </c>
      <c r="L2153" t="s">
        <v>8304</v>
      </c>
      <c r="M2153" s="4">
        <v>0</v>
      </c>
      <c r="N2153" s="6">
        <v>0</v>
      </c>
      <c r="O2153" t="s">
        <v>8322</v>
      </c>
      <c r="P2153" t="s">
        <v>8358</v>
      </c>
      <c r="Q2153" s="10">
        <v>41194.579027777778</v>
      </c>
      <c r="R2153" s="10">
        <v>41210.579027777778</v>
      </c>
      <c r="S2153" s="12">
        <f t="shared" si="33"/>
        <v>16</v>
      </c>
    </row>
    <row r="2154" spans="1:19" x14ac:dyDescent="0.3">
      <c r="A2154">
        <v>2766</v>
      </c>
      <c r="B2154" s="14">
        <v>5000</v>
      </c>
      <c r="C2154" s="14">
        <v>100</v>
      </c>
      <c r="D2154" s="5" t="s">
        <v>8221</v>
      </c>
      <c r="E2154" t="s">
        <v>8224</v>
      </c>
      <c r="F2154" t="s">
        <v>8246</v>
      </c>
      <c r="G2154">
        <v>1313078518</v>
      </c>
      <c r="H2154">
        <v>1310486518</v>
      </c>
      <c r="I2154" t="b">
        <v>0</v>
      </c>
      <c r="J2154">
        <v>4</v>
      </c>
      <c r="K2154" t="b">
        <v>0</v>
      </c>
      <c r="L2154" t="s">
        <v>8304</v>
      </c>
      <c r="M2154" s="4">
        <v>2</v>
      </c>
      <c r="N2154" s="6">
        <v>25</v>
      </c>
      <c r="O2154" t="s">
        <v>8322</v>
      </c>
      <c r="P2154" t="s">
        <v>8358</v>
      </c>
      <c r="Q2154" s="10">
        <v>40736.668032407404</v>
      </c>
      <c r="R2154" s="10">
        <v>40766.668032407404</v>
      </c>
      <c r="S2154" s="12">
        <f t="shared" si="33"/>
        <v>30</v>
      </c>
    </row>
    <row r="2155" spans="1:19" x14ac:dyDescent="0.3">
      <c r="A2155">
        <v>2768</v>
      </c>
      <c r="B2155" s="14">
        <v>7000</v>
      </c>
      <c r="C2155" s="14">
        <v>1002</v>
      </c>
      <c r="D2155" s="5" t="s">
        <v>8221</v>
      </c>
      <c r="E2155" t="s">
        <v>8224</v>
      </c>
      <c r="F2155" t="s">
        <v>8246</v>
      </c>
      <c r="G2155">
        <v>1333028723</v>
      </c>
      <c r="H2155">
        <v>1330440323</v>
      </c>
      <c r="I2155" t="b">
        <v>0</v>
      </c>
      <c r="J2155">
        <v>34</v>
      </c>
      <c r="K2155" t="b">
        <v>0</v>
      </c>
      <c r="L2155" t="s">
        <v>8304</v>
      </c>
      <c r="M2155" s="4">
        <v>14</v>
      </c>
      <c r="N2155" s="6">
        <v>29.47</v>
      </c>
      <c r="O2155" t="s">
        <v>8322</v>
      </c>
      <c r="P2155" t="s">
        <v>8358</v>
      </c>
      <c r="Q2155" s="10">
        <v>40967.614849537036</v>
      </c>
      <c r="R2155" s="10">
        <v>40997.573182870372</v>
      </c>
      <c r="S2155" s="12">
        <f t="shared" si="33"/>
        <v>30</v>
      </c>
    </row>
    <row r="2156" spans="1:19" x14ac:dyDescent="0.3">
      <c r="A2156">
        <v>2770</v>
      </c>
      <c r="B2156" s="14">
        <v>20000</v>
      </c>
      <c r="C2156" s="14">
        <v>2082.25</v>
      </c>
      <c r="D2156" s="5" t="s">
        <v>8221</v>
      </c>
      <c r="E2156" t="s">
        <v>8224</v>
      </c>
      <c r="F2156" t="s">
        <v>8246</v>
      </c>
      <c r="G2156">
        <v>1395158130</v>
      </c>
      <c r="H2156">
        <v>1392569730</v>
      </c>
      <c r="I2156" t="b">
        <v>0</v>
      </c>
      <c r="J2156">
        <v>33</v>
      </c>
      <c r="K2156" t="b">
        <v>0</v>
      </c>
      <c r="L2156" t="s">
        <v>8304</v>
      </c>
      <c r="M2156" s="4">
        <v>10</v>
      </c>
      <c r="N2156" s="6">
        <v>63.1</v>
      </c>
      <c r="O2156" t="s">
        <v>8322</v>
      </c>
      <c r="P2156" t="s">
        <v>8358</v>
      </c>
      <c r="Q2156" s="10">
        <v>41686.705208333333</v>
      </c>
      <c r="R2156" s="10">
        <v>41716.663541666669</v>
      </c>
      <c r="S2156" s="12">
        <f t="shared" si="33"/>
        <v>30</v>
      </c>
    </row>
    <row r="2157" spans="1:19" x14ac:dyDescent="0.3">
      <c r="A2157">
        <v>2771</v>
      </c>
      <c r="B2157" s="14">
        <v>19980</v>
      </c>
      <c r="C2157" s="14">
        <v>0</v>
      </c>
      <c r="D2157" s="5" t="s">
        <v>8221</v>
      </c>
      <c r="E2157" t="s">
        <v>8224</v>
      </c>
      <c r="F2157" t="s">
        <v>8246</v>
      </c>
      <c r="G2157">
        <v>1359738000</v>
      </c>
      <c r="H2157">
        <v>1355489140</v>
      </c>
      <c r="I2157" t="b">
        <v>0</v>
      </c>
      <c r="J2157">
        <v>0</v>
      </c>
      <c r="K2157" t="b">
        <v>0</v>
      </c>
      <c r="L2157" t="s">
        <v>8304</v>
      </c>
      <c r="M2157" s="4">
        <v>0</v>
      </c>
      <c r="N2157" s="6">
        <v>0</v>
      </c>
      <c r="O2157" t="s">
        <v>8322</v>
      </c>
      <c r="P2157" t="s">
        <v>8358</v>
      </c>
      <c r="Q2157" s="10">
        <v>41257.531712962962</v>
      </c>
      <c r="R2157" s="10">
        <v>41306.708333333336</v>
      </c>
      <c r="S2157" s="12">
        <f t="shared" si="33"/>
        <v>49</v>
      </c>
    </row>
    <row r="2158" spans="1:19" x14ac:dyDescent="0.3">
      <c r="A2158">
        <v>2772</v>
      </c>
      <c r="B2158" s="14">
        <v>8000</v>
      </c>
      <c r="C2158" s="14">
        <v>0</v>
      </c>
      <c r="D2158" s="5" t="s">
        <v>8221</v>
      </c>
      <c r="E2158" t="s">
        <v>8224</v>
      </c>
      <c r="F2158" t="s">
        <v>8246</v>
      </c>
      <c r="G2158">
        <v>1381006294</v>
      </c>
      <c r="H2158">
        <v>1379710294</v>
      </c>
      <c r="I2158" t="b">
        <v>0</v>
      </c>
      <c r="J2158">
        <v>0</v>
      </c>
      <c r="K2158" t="b">
        <v>0</v>
      </c>
      <c r="L2158" t="s">
        <v>8304</v>
      </c>
      <c r="M2158" s="4">
        <v>0</v>
      </c>
      <c r="N2158" s="6">
        <v>0</v>
      </c>
      <c r="O2158" t="s">
        <v>8322</v>
      </c>
      <c r="P2158" t="s">
        <v>8358</v>
      </c>
      <c r="Q2158" s="10">
        <v>41537.869143518517</v>
      </c>
      <c r="R2158" s="10">
        <v>41552.869143518517</v>
      </c>
      <c r="S2158" s="12">
        <f t="shared" si="33"/>
        <v>15</v>
      </c>
    </row>
    <row r="2159" spans="1:19" x14ac:dyDescent="0.3">
      <c r="A2159">
        <v>2774</v>
      </c>
      <c r="B2159" s="14">
        <v>4000</v>
      </c>
      <c r="C2159" s="14">
        <v>570</v>
      </c>
      <c r="D2159" s="5" t="s">
        <v>8221</v>
      </c>
      <c r="E2159" t="s">
        <v>8224</v>
      </c>
      <c r="F2159" t="s">
        <v>8246</v>
      </c>
      <c r="G2159">
        <v>1362711728</v>
      </c>
      <c r="H2159">
        <v>1360119728</v>
      </c>
      <c r="I2159" t="b">
        <v>0</v>
      </c>
      <c r="J2159">
        <v>13</v>
      </c>
      <c r="K2159" t="b">
        <v>0</v>
      </c>
      <c r="L2159" t="s">
        <v>8304</v>
      </c>
      <c r="M2159" s="4">
        <v>14</v>
      </c>
      <c r="N2159" s="6">
        <v>43.85</v>
      </c>
      <c r="O2159" t="s">
        <v>8322</v>
      </c>
      <c r="P2159" t="s">
        <v>8358</v>
      </c>
      <c r="Q2159" s="10">
        <v>41311.126481481479</v>
      </c>
      <c r="R2159" s="10">
        <v>41341.126481481479</v>
      </c>
      <c r="S2159" s="12">
        <f t="shared" si="33"/>
        <v>30</v>
      </c>
    </row>
    <row r="2160" spans="1:19" x14ac:dyDescent="0.3">
      <c r="A2160">
        <v>2775</v>
      </c>
      <c r="B2160" s="14">
        <v>5000</v>
      </c>
      <c r="C2160" s="14">
        <v>150</v>
      </c>
      <c r="D2160" s="5" t="s">
        <v>8221</v>
      </c>
      <c r="E2160" t="s">
        <v>8224</v>
      </c>
      <c r="F2160" t="s">
        <v>8246</v>
      </c>
      <c r="G2160">
        <v>1323994754</v>
      </c>
      <c r="H2160">
        <v>1321402754</v>
      </c>
      <c r="I2160" t="b">
        <v>0</v>
      </c>
      <c r="J2160">
        <v>2</v>
      </c>
      <c r="K2160" t="b">
        <v>0</v>
      </c>
      <c r="L2160" t="s">
        <v>8304</v>
      </c>
      <c r="M2160" s="4">
        <v>3</v>
      </c>
      <c r="N2160" s="6">
        <v>75</v>
      </c>
      <c r="O2160" t="s">
        <v>8322</v>
      </c>
      <c r="P2160" t="s">
        <v>8358</v>
      </c>
      <c r="Q2160" s="10">
        <v>40863.013356481482</v>
      </c>
      <c r="R2160" s="10">
        <v>40893.013356481482</v>
      </c>
      <c r="S2160" s="12">
        <f t="shared" si="33"/>
        <v>30</v>
      </c>
    </row>
    <row r="2161" spans="1:19" x14ac:dyDescent="0.3">
      <c r="A2161">
        <v>2776</v>
      </c>
      <c r="B2161" s="14">
        <v>21000</v>
      </c>
      <c r="C2161" s="14">
        <v>1655</v>
      </c>
      <c r="D2161" s="5" t="s">
        <v>8221</v>
      </c>
      <c r="E2161" t="s">
        <v>8224</v>
      </c>
      <c r="F2161" t="s">
        <v>8246</v>
      </c>
      <c r="G2161">
        <v>1434092876</v>
      </c>
      <c r="H2161">
        <v>1431414476</v>
      </c>
      <c r="I2161" t="b">
        <v>0</v>
      </c>
      <c r="J2161">
        <v>36</v>
      </c>
      <c r="K2161" t="b">
        <v>0</v>
      </c>
      <c r="L2161" t="s">
        <v>8304</v>
      </c>
      <c r="M2161" s="4">
        <v>8</v>
      </c>
      <c r="N2161" s="6">
        <v>45.97</v>
      </c>
      <c r="O2161" t="s">
        <v>8322</v>
      </c>
      <c r="P2161" t="s">
        <v>8358</v>
      </c>
      <c r="Q2161" s="10">
        <v>42136.297175925924</v>
      </c>
      <c r="R2161" s="10">
        <v>42167.297175925924</v>
      </c>
      <c r="S2161" s="12">
        <f t="shared" si="33"/>
        <v>31</v>
      </c>
    </row>
    <row r="2162" spans="1:19" x14ac:dyDescent="0.3">
      <c r="A2162">
        <v>2777</v>
      </c>
      <c r="B2162" s="14">
        <v>3000</v>
      </c>
      <c r="C2162" s="14">
        <v>10</v>
      </c>
      <c r="D2162" s="5" t="s">
        <v>8221</v>
      </c>
      <c r="E2162" t="s">
        <v>8224</v>
      </c>
      <c r="F2162" t="s">
        <v>8246</v>
      </c>
      <c r="G2162">
        <v>1437149004</v>
      </c>
      <c r="H2162">
        <v>1434557004</v>
      </c>
      <c r="I2162" t="b">
        <v>0</v>
      </c>
      <c r="J2162">
        <v>1</v>
      </c>
      <c r="K2162" t="b">
        <v>0</v>
      </c>
      <c r="L2162" t="s">
        <v>8304</v>
      </c>
      <c r="M2162" s="4">
        <v>0</v>
      </c>
      <c r="N2162" s="6">
        <v>10</v>
      </c>
      <c r="O2162" t="s">
        <v>8322</v>
      </c>
      <c r="P2162" t="s">
        <v>8358</v>
      </c>
      <c r="Q2162" s="10">
        <v>42172.669027777782</v>
      </c>
      <c r="R2162" s="10">
        <v>42202.669027777782</v>
      </c>
      <c r="S2162" s="12">
        <f t="shared" si="33"/>
        <v>30</v>
      </c>
    </row>
    <row r="2163" spans="1:19" x14ac:dyDescent="0.3">
      <c r="A2163">
        <v>2778</v>
      </c>
      <c r="B2163" s="14">
        <v>5500</v>
      </c>
      <c r="C2163" s="14">
        <v>1405</v>
      </c>
      <c r="D2163" s="5" t="s">
        <v>8221</v>
      </c>
      <c r="E2163" t="s">
        <v>8224</v>
      </c>
      <c r="F2163" t="s">
        <v>8246</v>
      </c>
      <c r="G2163">
        <v>1409009306</v>
      </c>
      <c r="H2163">
        <v>1406417306</v>
      </c>
      <c r="I2163" t="b">
        <v>0</v>
      </c>
      <c r="J2163">
        <v>15</v>
      </c>
      <c r="K2163" t="b">
        <v>0</v>
      </c>
      <c r="L2163" t="s">
        <v>8304</v>
      </c>
      <c r="M2163" s="4">
        <v>26</v>
      </c>
      <c r="N2163" s="6">
        <v>93.67</v>
      </c>
      <c r="O2163" t="s">
        <v>8322</v>
      </c>
      <c r="P2163" t="s">
        <v>8358</v>
      </c>
      <c r="Q2163" s="10">
        <v>41846.978078703702</v>
      </c>
      <c r="R2163" s="10">
        <v>41876.978078703702</v>
      </c>
      <c r="S2163" s="12">
        <f t="shared" si="33"/>
        <v>30</v>
      </c>
    </row>
    <row r="2164" spans="1:19" x14ac:dyDescent="0.3">
      <c r="A2164">
        <v>2779</v>
      </c>
      <c r="B2164" s="14">
        <v>2500</v>
      </c>
      <c r="C2164" s="14">
        <v>53</v>
      </c>
      <c r="D2164" s="5" t="s">
        <v>8221</v>
      </c>
      <c r="E2164" t="s">
        <v>8224</v>
      </c>
      <c r="F2164" t="s">
        <v>8246</v>
      </c>
      <c r="G2164">
        <v>1448204621</v>
      </c>
      <c r="H2164">
        <v>1445609021</v>
      </c>
      <c r="I2164" t="b">
        <v>0</v>
      </c>
      <c r="J2164">
        <v>1</v>
      </c>
      <c r="K2164" t="b">
        <v>0</v>
      </c>
      <c r="L2164" t="s">
        <v>8304</v>
      </c>
      <c r="M2164" s="4">
        <v>2</v>
      </c>
      <c r="N2164" s="6">
        <v>53</v>
      </c>
      <c r="O2164" t="s">
        <v>8322</v>
      </c>
      <c r="P2164" t="s">
        <v>8358</v>
      </c>
      <c r="Q2164" s="10">
        <v>42300.585891203707</v>
      </c>
      <c r="R2164" s="10">
        <v>42330.627557870372</v>
      </c>
      <c r="S2164" s="12">
        <f t="shared" si="33"/>
        <v>30</v>
      </c>
    </row>
    <row r="2165" spans="1:19" x14ac:dyDescent="0.3">
      <c r="A2165">
        <v>2781</v>
      </c>
      <c r="B2165" s="14">
        <v>1250</v>
      </c>
      <c r="C2165" s="14">
        <v>1316</v>
      </c>
      <c r="D2165" s="5" t="s">
        <v>8219</v>
      </c>
      <c r="E2165" t="s">
        <v>8224</v>
      </c>
      <c r="F2165" t="s">
        <v>8246</v>
      </c>
      <c r="G2165">
        <v>1423724400</v>
      </c>
      <c r="H2165">
        <v>1421274954</v>
      </c>
      <c r="I2165" t="b">
        <v>0</v>
      </c>
      <c r="J2165">
        <v>28</v>
      </c>
      <c r="K2165" t="b">
        <v>1</v>
      </c>
      <c r="L2165" t="s">
        <v>8271</v>
      </c>
      <c r="M2165" s="4">
        <v>105</v>
      </c>
      <c r="N2165" s="6">
        <v>47</v>
      </c>
      <c r="O2165" t="s">
        <v>8317</v>
      </c>
      <c r="P2165" t="s">
        <v>8318</v>
      </c>
      <c r="Q2165" s="10">
        <v>42018.94159722222</v>
      </c>
      <c r="R2165" s="10">
        <v>42047.291666666672</v>
      </c>
      <c r="S2165" s="12">
        <f t="shared" si="33"/>
        <v>28</v>
      </c>
    </row>
    <row r="2166" spans="1:19" x14ac:dyDescent="0.3">
      <c r="A2166">
        <v>2782</v>
      </c>
      <c r="B2166" s="14">
        <v>1000</v>
      </c>
      <c r="C2166" s="14">
        <v>1200</v>
      </c>
      <c r="D2166" s="5" t="s">
        <v>8219</v>
      </c>
      <c r="E2166" t="s">
        <v>8224</v>
      </c>
      <c r="F2166" t="s">
        <v>8246</v>
      </c>
      <c r="G2166">
        <v>1424149140</v>
      </c>
      <c r="H2166">
        <v>1421964718</v>
      </c>
      <c r="I2166" t="b">
        <v>0</v>
      </c>
      <c r="J2166">
        <v>18</v>
      </c>
      <c r="K2166" t="b">
        <v>1</v>
      </c>
      <c r="L2166" t="s">
        <v>8271</v>
      </c>
      <c r="M2166" s="4">
        <v>120</v>
      </c>
      <c r="N2166" s="6">
        <v>66.67</v>
      </c>
      <c r="O2166" t="s">
        <v>8317</v>
      </c>
      <c r="P2166" t="s">
        <v>8318</v>
      </c>
      <c r="Q2166" s="10">
        <v>42026.924976851849</v>
      </c>
      <c r="R2166" s="10">
        <v>42052.207638888889</v>
      </c>
      <c r="S2166" s="12">
        <f t="shared" si="33"/>
        <v>25</v>
      </c>
    </row>
    <row r="2167" spans="1:19" x14ac:dyDescent="0.3">
      <c r="A2167">
        <v>2784</v>
      </c>
      <c r="B2167" s="14">
        <v>6000</v>
      </c>
      <c r="C2167" s="14">
        <v>7140</v>
      </c>
      <c r="D2167" s="5" t="s">
        <v>8219</v>
      </c>
      <c r="E2167" t="s">
        <v>8224</v>
      </c>
      <c r="F2167" t="s">
        <v>8246</v>
      </c>
      <c r="G2167">
        <v>1414608843</v>
      </c>
      <c r="H2167">
        <v>1412794443</v>
      </c>
      <c r="I2167" t="b">
        <v>0</v>
      </c>
      <c r="J2167">
        <v>108</v>
      </c>
      <c r="K2167" t="b">
        <v>1</v>
      </c>
      <c r="L2167" t="s">
        <v>8271</v>
      </c>
      <c r="M2167" s="4">
        <v>119</v>
      </c>
      <c r="N2167" s="6">
        <v>66.11</v>
      </c>
      <c r="O2167" t="s">
        <v>8317</v>
      </c>
      <c r="P2167" t="s">
        <v>8318</v>
      </c>
      <c r="Q2167" s="10">
        <v>41920.787534722222</v>
      </c>
      <c r="R2167" s="10">
        <v>41941.787534722222</v>
      </c>
      <c r="S2167" s="12">
        <f t="shared" si="33"/>
        <v>21</v>
      </c>
    </row>
    <row r="2168" spans="1:19" x14ac:dyDescent="0.3">
      <c r="A2168">
        <v>2785</v>
      </c>
      <c r="B2168" s="14">
        <v>5000</v>
      </c>
      <c r="C2168" s="14">
        <v>5234</v>
      </c>
      <c r="D2168" s="5" t="s">
        <v>8219</v>
      </c>
      <c r="E2168" t="s">
        <v>8224</v>
      </c>
      <c r="F2168" t="s">
        <v>8246</v>
      </c>
      <c r="G2168">
        <v>1470430800</v>
      </c>
      <c r="H2168">
        <v>1467865967</v>
      </c>
      <c r="I2168" t="b">
        <v>0</v>
      </c>
      <c r="J2168">
        <v>142</v>
      </c>
      <c r="K2168" t="b">
        <v>1</v>
      </c>
      <c r="L2168" t="s">
        <v>8271</v>
      </c>
      <c r="M2168" s="4">
        <v>105</v>
      </c>
      <c r="N2168" s="6">
        <v>36.86</v>
      </c>
      <c r="O2168" t="s">
        <v>8317</v>
      </c>
      <c r="P2168" t="s">
        <v>8318</v>
      </c>
      <c r="Q2168" s="10">
        <v>42558.189432870371</v>
      </c>
      <c r="R2168" s="10">
        <v>42587.875</v>
      </c>
      <c r="S2168" s="12">
        <f t="shared" si="33"/>
        <v>30</v>
      </c>
    </row>
    <row r="2169" spans="1:19" x14ac:dyDescent="0.3">
      <c r="A2169">
        <v>2787</v>
      </c>
      <c r="B2169" s="14">
        <v>1000</v>
      </c>
      <c r="C2169" s="14">
        <v>1197</v>
      </c>
      <c r="D2169" s="5" t="s">
        <v>8219</v>
      </c>
      <c r="E2169" t="s">
        <v>8224</v>
      </c>
      <c r="F2169" t="s">
        <v>8246</v>
      </c>
      <c r="G2169">
        <v>1405658752</v>
      </c>
      <c r="H2169">
        <v>1403066752</v>
      </c>
      <c r="I2169" t="b">
        <v>0</v>
      </c>
      <c r="J2169">
        <v>38</v>
      </c>
      <c r="K2169" t="b">
        <v>1</v>
      </c>
      <c r="L2169" t="s">
        <v>8271</v>
      </c>
      <c r="M2169" s="4">
        <v>120</v>
      </c>
      <c r="N2169" s="6">
        <v>31.5</v>
      </c>
      <c r="O2169" t="s">
        <v>8317</v>
      </c>
      <c r="P2169" t="s">
        <v>8318</v>
      </c>
      <c r="Q2169" s="10">
        <v>41808.198518518519</v>
      </c>
      <c r="R2169" s="10">
        <v>41838.198518518519</v>
      </c>
      <c r="S2169" s="12">
        <f t="shared" si="33"/>
        <v>30</v>
      </c>
    </row>
    <row r="2170" spans="1:19" x14ac:dyDescent="0.3">
      <c r="A2170">
        <v>2788</v>
      </c>
      <c r="B2170" s="14">
        <v>2000</v>
      </c>
      <c r="C2170" s="14">
        <v>2050</v>
      </c>
      <c r="D2170" s="5" t="s">
        <v>8219</v>
      </c>
      <c r="E2170" t="s">
        <v>8224</v>
      </c>
      <c r="F2170" t="s">
        <v>8246</v>
      </c>
      <c r="G2170">
        <v>1469811043</v>
      </c>
      <c r="H2170">
        <v>1467219043</v>
      </c>
      <c r="I2170" t="b">
        <v>0</v>
      </c>
      <c r="J2170">
        <v>20</v>
      </c>
      <c r="K2170" t="b">
        <v>1</v>
      </c>
      <c r="L2170" t="s">
        <v>8271</v>
      </c>
      <c r="M2170" s="4">
        <v>103</v>
      </c>
      <c r="N2170" s="6">
        <v>102.5</v>
      </c>
      <c r="O2170" t="s">
        <v>8317</v>
      </c>
      <c r="P2170" t="s">
        <v>8318</v>
      </c>
      <c r="Q2170" s="10">
        <v>42550.701886574068</v>
      </c>
      <c r="R2170" s="10">
        <v>42580.701886574068</v>
      </c>
      <c r="S2170" s="12">
        <f t="shared" si="33"/>
        <v>30</v>
      </c>
    </row>
    <row r="2171" spans="1:19" x14ac:dyDescent="0.3">
      <c r="A2171">
        <v>2789</v>
      </c>
      <c r="B2171" s="14">
        <v>3000</v>
      </c>
      <c r="C2171" s="14">
        <v>3035</v>
      </c>
      <c r="D2171" s="5" t="s">
        <v>8219</v>
      </c>
      <c r="E2171" t="s">
        <v>8224</v>
      </c>
      <c r="F2171" t="s">
        <v>8246</v>
      </c>
      <c r="G2171">
        <v>1426132800</v>
      </c>
      <c r="H2171">
        <v>1424477934</v>
      </c>
      <c r="I2171" t="b">
        <v>0</v>
      </c>
      <c r="J2171">
        <v>24</v>
      </c>
      <c r="K2171" t="b">
        <v>1</v>
      </c>
      <c r="L2171" t="s">
        <v>8271</v>
      </c>
      <c r="M2171" s="4">
        <v>101</v>
      </c>
      <c r="N2171" s="6">
        <v>126.46</v>
      </c>
      <c r="O2171" t="s">
        <v>8317</v>
      </c>
      <c r="P2171" t="s">
        <v>8318</v>
      </c>
      <c r="Q2171" s="10">
        <v>42056.013124999998</v>
      </c>
      <c r="R2171" s="10">
        <v>42075.166666666672</v>
      </c>
      <c r="S2171" s="12">
        <f t="shared" si="33"/>
        <v>19</v>
      </c>
    </row>
    <row r="2172" spans="1:19" x14ac:dyDescent="0.3">
      <c r="A2172">
        <v>2790</v>
      </c>
      <c r="B2172" s="14">
        <v>3000</v>
      </c>
      <c r="C2172" s="14">
        <v>3160</v>
      </c>
      <c r="D2172" s="5" t="s">
        <v>8219</v>
      </c>
      <c r="E2172" t="s">
        <v>8224</v>
      </c>
      <c r="F2172" t="s">
        <v>8246</v>
      </c>
      <c r="G2172">
        <v>1423693903</v>
      </c>
      <c r="H2172">
        <v>1421101903</v>
      </c>
      <c r="I2172" t="b">
        <v>0</v>
      </c>
      <c r="J2172">
        <v>66</v>
      </c>
      <c r="K2172" t="b">
        <v>1</v>
      </c>
      <c r="L2172" t="s">
        <v>8271</v>
      </c>
      <c r="M2172" s="4">
        <v>105</v>
      </c>
      <c r="N2172" s="6">
        <v>47.88</v>
      </c>
      <c r="O2172" t="s">
        <v>8317</v>
      </c>
      <c r="P2172" t="s">
        <v>8318</v>
      </c>
      <c r="Q2172" s="10">
        <v>42016.938692129625</v>
      </c>
      <c r="R2172" s="10">
        <v>42046.938692129625</v>
      </c>
      <c r="S2172" s="12">
        <f t="shared" si="33"/>
        <v>30</v>
      </c>
    </row>
    <row r="2173" spans="1:19" x14ac:dyDescent="0.3">
      <c r="A2173">
        <v>2791</v>
      </c>
      <c r="B2173" s="14">
        <v>2000</v>
      </c>
      <c r="C2173" s="14">
        <v>2050</v>
      </c>
      <c r="D2173" s="5" t="s">
        <v>8219</v>
      </c>
      <c r="E2173" t="s">
        <v>8224</v>
      </c>
      <c r="F2173" t="s">
        <v>8246</v>
      </c>
      <c r="G2173">
        <v>1473393600</v>
      </c>
      <c r="H2173">
        <v>1470778559</v>
      </c>
      <c r="I2173" t="b">
        <v>0</v>
      </c>
      <c r="J2173">
        <v>28</v>
      </c>
      <c r="K2173" t="b">
        <v>1</v>
      </c>
      <c r="L2173" t="s">
        <v>8271</v>
      </c>
      <c r="M2173" s="4">
        <v>103</v>
      </c>
      <c r="N2173" s="6">
        <v>73.209999999999994</v>
      </c>
      <c r="O2173" t="s">
        <v>8317</v>
      </c>
      <c r="P2173" t="s">
        <v>8318</v>
      </c>
      <c r="Q2173" s="10">
        <v>42591.899988425925</v>
      </c>
      <c r="R2173" s="10">
        <v>42622.166666666672</v>
      </c>
      <c r="S2173" s="12">
        <f t="shared" si="33"/>
        <v>30</v>
      </c>
    </row>
    <row r="2174" spans="1:19" x14ac:dyDescent="0.3">
      <c r="A2174">
        <v>2792</v>
      </c>
      <c r="B2174" s="14">
        <v>2000</v>
      </c>
      <c r="C2174" s="14">
        <v>2152</v>
      </c>
      <c r="D2174" s="5" t="s">
        <v>8219</v>
      </c>
      <c r="E2174" t="s">
        <v>8224</v>
      </c>
      <c r="F2174" t="s">
        <v>8246</v>
      </c>
      <c r="G2174">
        <v>1439357559</v>
      </c>
      <c r="H2174">
        <v>1435469559</v>
      </c>
      <c r="I2174" t="b">
        <v>0</v>
      </c>
      <c r="J2174">
        <v>24</v>
      </c>
      <c r="K2174" t="b">
        <v>1</v>
      </c>
      <c r="L2174" t="s">
        <v>8271</v>
      </c>
      <c r="M2174" s="4">
        <v>108</v>
      </c>
      <c r="N2174" s="6">
        <v>89.67</v>
      </c>
      <c r="O2174" t="s">
        <v>8317</v>
      </c>
      <c r="P2174" t="s">
        <v>8318</v>
      </c>
      <c r="Q2174" s="10">
        <v>42183.231006944443</v>
      </c>
      <c r="R2174" s="10">
        <v>42228.231006944443</v>
      </c>
      <c r="S2174" s="12">
        <f t="shared" si="33"/>
        <v>45</v>
      </c>
    </row>
    <row r="2175" spans="1:19" x14ac:dyDescent="0.3">
      <c r="A2175">
        <v>2795</v>
      </c>
      <c r="B2175" s="14">
        <v>700</v>
      </c>
      <c r="C2175" s="14">
        <v>730</v>
      </c>
      <c r="D2175" s="5" t="s">
        <v>8219</v>
      </c>
      <c r="E2175" t="s">
        <v>8224</v>
      </c>
      <c r="F2175" t="s">
        <v>8246</v>
      </c>
      <c r="G2175">
        <v>1402095600</v>
      </c>
      <c r="H2175">
        <v>1400675841</v>
      </c>
      <c r="I2175" t="b">
        <v>0</v>
      </c>
      <c r="J2175">
        <v>20</v>
      </c>
      <c r="K2175" t="b">
        <v>1</v>
      </c>
      <c r="L2175" t="s">
        <v>8271</v>
      </c>
      <c r="M2175" s="4">
        <v>104</v>
      </c>
      <c r="N2175" s="6">
        <v>36.5</v>
      </c>
      <c r="O2175" t="s">
        <v>8317</v>
      </c>
      <c r="P2175" t="s">
        <v>8318</v>
      </c>
      <c r="Q2175" s="10">
        <v>41780.525937500002</v>
      </c>
      <c r="R2175" s="10">
        <v>41796.958333333336</v>
      </c>
      <c r="S2175" s="12">
        <f t="shared" si="33"/>
        <v>16</v>
      </c>
    </row>
    <row r="2176" spans="1:19" x14ac:dyDescent="0.3">
      <c r="A2176">
        <v>2803</v>
      </c>
      <c r="B2176" s="14">
        <v>10000</v>
      </c>
      <c r="C2176" s="14">
        <v>12795</v>
      </c>
      <c r="D2176" s="5" t="s">
        <v>8219</v>
      </c>
      <c r="E2176" t="s">
        <v>8224</v>
      </c>
      <c r="F2176" t="s">
        <v>8246</v>
      </c>
      <c r="G2176">
        <v>1437004800</v>
      </c>
      <c r="H2176">
        <v>1433295276</v>
      </c>
      <c r="I2176" t="b">
        <v>0</v>
      </c>
      <c r="J2176">
        <v>141</v>
      </c>
      <c r="K2176" t="b">
        <v>1</v>
      </c>
      <c r="L2176" t="s">
        <v>8271</v>
      </c>
      <c r="M2176" s="4">
        <v>128</v>
      </c>
      <c r="N2176" s="6">
        <v>90.74</v>
      </c>
      <c r="O2176" t="s">
        <v>8317</v>
      </c>
      <c r="P2176" t="s">
        <v>8318</v>
      </c>
      <c r="Q2176" s="10">
        <v>42158.065694444449</v>
      </c>
      <c r="R2176" s="10">
        <v>42201</v>
      </c>
      <c r="S2176" s="12">
        <f t="shared" si="33"/>
        <v>43</v>
      </c>
    </row>
    <row r="2177" spans="1:19" x14ac:dyDescent="0.3">
      <c r="A2177">
        <v>2807</v>
      </c>
      <c r="B2177" s="14">
        <v>5000</v>
      </c>
      <c r="C2177" s="14">
        <v>6300</v>
      </c>
      <c r="D2177" s="5" t="s">
        <v>8219</v>
      </c>
      <c r="E2177" t="s">
        <v>8224</v>
      </c>
      <c r="F2177" t="s">
        <v>8246</v>
      </c>
      <c r="G2177">
        <v>1435611438</v>
      </c>
      <c r="H2177">
        <v>1433019438</v>
      </c>
      <c r="I2177" t="b">
        <v>0</v>
      </c>
      <c r="J2177">
        <v>93</v>
      </c>
      <c r="K2177" t="b">
        <v>1</v>
      </c>
      <c r="L2177" t="s">
        <v>8271</v>
      </c>
      <c r="M2177" s="4">
        <v>126</v>
      </c>
      <c r="N2177" s="6">
        <v>67.739999999999995</v>
      </c>
      <c r="O2177" t="s">
        <v>8317</v>
      </c>
      <c r="P2177" t="s">
        <v>8318</v>
      </c>
      <c r="Q2177" s="10">
        <v>42154.873124999998</v>
      </c>
      <c r="R2177" s="10">
        <v>42184.873124999998</v>
      </c>
      <c r="S2177" s="12">
        <f t="shared" si="33"/>
        <v>30</v>
      </c>
    </row>
    <row r="2178" spans="1:19" x14ac:dyDescent="0.3">
      <c r="A2178">
        <v>2808</v>
      </c>
      <c r="B2178" s="14">
        <v>4500</v>
      </c>
      <c r="C2178" s="14">
        <v>4511</v>
      </c>
      <c r="D2178" s="5" t="s">
        <v>8219</v>
      </c>
      <c r="E2178" t="s">
        <v>8224</v>
      </c>
      <c r="F2178" t="s">
        <v>8246</v>
      </c>
      <c r="G2178">
        <v>1440274735</v>
      </c>
      <c r="H2178">
        <v>1437682735</v>
      </c>
      <c r="I2178" t="b">
        <v>0</v>
      </c>
      <c r="J2178">
        <v>69</v>
      </c>
      <c r="K2178" t="b">
        <v>1</v>
      </c>
      <c r="L2178" t="s">
        <v>8271</v>
      </c>
      <c r="M2178" s="4">
        <v>100</v>
      </c>
      <c r="N2178" s="6">
        <v>65.38</v>
      </c>
      <c r="O2178" t="s">
        <v>8317</v>
      </c>
      <c r="P2178" t="s">
        <v>8318</v>
      </c>
      <c r="Q2178" s="10">
        <v>42208.84646990741</v>
      </c>
      <c r="R2178" s="10">
        <v>42238.84646990741</v>
      </c>
      <c r="S2178" s="12">
        <f t="shared" si="33"/>
        <v>30</v>
      </c>
    </row>
    <row r="2179" spans="1:19" x14ac:dyDescent="0.3">
      <c r="A2179">
        <v>2809</v>
      </c>
      <c r="B2179" s="14">
        <v>2500</v>
      </c>
      <c r="C2179" s="14">
        <v>2560</v>
      </c>
      <c r="D2179" s="5" t="s">
        <v>8219</v>
      </c>
      <c r="E2179" t="s">
        <v>8224</v>
      </c>
      <c r="F2179" t="s">
        <v>8246</v>
      </c>
      <c r="G2179">
        <v>1459348740</v>
      </c>
      <c r="H2179">
        <v>1458647725</v>
      </c>
      <c r="I2179" t="b">
        <v>0</v>
      </c>
      <c r="J2179">
        <v>21</v>
      </c>
      <c r="K2179" t="b">
        <v>1</v>
      </c>
      <c r="L2179" t="s">
        <v>8271</v>
      </c>
      <c r="M2179" s="4">
        <v>102</v>
      </c>
      <c r="N2179" s="6">
        <v>121.9</v>
      </c>
      <c r="O2179" t="s">
        <v>8317</v>
      </c>
      <c r="P2179" t="s">
        <v>8318</v>
      </c>
      <c r="Q2179" s="10">
        <v>42451.496817129635</v>
      </c>
      <c r="R2179" s="10">
        <v>42459.610416666663</v>
      </c>
      <c r="S2179" s="12">
        <f t="shared" ref="S2179:S2242" si="34">ROUND(+R2179-Q2179,0)</f>
        <v>8</v>
      </c>
    </row>
    <row r="2180" spans="1:19" x14ac:dyDescent="0.3">
      <c r="A2180">
        <v>2810</v>
      </c>
      <c r="B2180" s="14">
        <v>2500</v>
      </c>
      <c r="C2180" s="14">
        <v>2705</v>
      </c>
      <c r="D2180" s="5" t="s">
        <v>8219</v>
      </c>
      <c r="E2180" t="s">
        <v>8224</v>
      </c>
      <c r="F2180" t="s">
        <v>8246</v>
      </c>
      <c r="G2180">
        <v>1401595140</v>
      </c>
      <c r="H2180">
        <v>1398828064</v>
      </c>
      <c r="I2180" t="b">
        <v>0</v>
      </c>
      <c r="J2180">
        <v>57</v>
      </c>
      <c r="K2180" t="b">
        <v>1</v>
      </c>
      <c r="L2180" t="s">
        <v>8271</v>
      </c>
      <c r="M2180" s="4">
        <v>108</v>
      </c>
      <c r="N2180" s="6">
        <v>47.46</v>
      </c>
      <c r="O2180" t="s">
        <v>8317</v>
      </c>
      <c r="P2180" t="s">
        <v>8318</v>
      </c>
      <c r="Q2180" s="10">
        <v>41759.13962962963</v>
      </c>
      <c r="R2180" s="10">
        <v>41791.165972222225</v>
      </c>
      <c r="S2180" s="12">
        <f t="shared" si="34"/>
        <v>32</v>
      </c>
    </row>
    <row r="2181" spans="1:19" x14ac:dyDescent="0.3">
      <c r="A2181">
        <v>2813</v>
      </c>
      <c r="B2181" s="14">
        <v>2800</v>
      </c>
      <c r="C2181" s="14">
        <v>3572.12</v>
      </c>
      <c r="D2181" s="5" t="s">
        <v>8219</v>
      </c>
      <c r="E2181" t="s">
        <v>8224</v>
      </c>
      <c r="F2181" t="s">
        <v>8246</v>
      </c>
      <c r="G2181">
        <v>1481737761</v>
      </c>
      <c r="H2181">
        <v>1479577761</v>
      </c>
      <c r="I2181" t="b">
        <v>0</v>
      </c>
      <c r="J2181">
        <v>96</v>
      </c>
      <c r="K2181" t="b">
        <v>1</v>
      </c>
      <c r="L2181" t="s">
        <v>8271</v>
      </c>
      <c r="M2181" s="4">
        <v>128</v>
      </c>
      <c r="N2181" s="6">
        <v>37.21</v>
      </c>
      <c r="O2181" t="s">
        <v>8317</v>
      </c>
      <c r="P2181" t="s">
        <v>8318</v>
      </c>
      <c r="Q2181" s="10">
        <v>42693.742604166662</v>
      </c>
      <c r="R2181" s="10">
        <v>42718.742604166662</v>
      </c>
      <c r="S2181" s="12">
        <f t="shared" si="34"/>
        <v>25</v>
      </c>
    </row>
    <row r="2182" spans="1:19" x14ac:dyDescent="0.3">
      <c r="A2182">
        <v>2818</v>
      </c>
      <c r="B2182" s="14">
        <v>10000</v>
      </c>
      <c r="C2182" s="14">
        <v>10603</v>
      </c>
      <c r="D2182" s="5" t="s">
        <v>8219</v>
      </c>
      <c r="E2182" t="s">
        <v>8224</v>
      </c>
      <c r="F2182" t="s">
        <v>8246</v>
      </c>
      <c r="G2182">
        <v>1443018086</v>
      </c>
      <c r="H2182">
        <v>1441290086</v>
      </c>
      <c r="I2182" t="b">
        <v>0</v>
      </c>
      <c r="J2182">
        <v>102</v>
      </c>
      <c r="K2182" t="b">
        <v>1</v>
      </c>
      <c r="L2182" t="s">
        <v>8271</v>
      </c>
      <c r="M2182" s="4">
        <v>106</v>
      </c>
      <c r="N2182" s="6">
        <v>103.95</v>
      </c>
      <c r="O2182" t="s">
        <v>8317</v>
      </c>
      <c r="P2182" t="s">
        <v>8318</v>
      </c>
      <c r="Q2182" s="10">
        <v>42250.598217592589</v>
      </c>
      <c r="R2182" s="10">
        <v>42270.598217592589</v>
      </c>
      <c r="S2182" s="12">
        <f t="shared" si="34"/>
        <v>20</v>
      </c>
    </row>
    <row r="2183" spans="1:19" x14ac:dyDescent="0.3">
      <c r="A2183">
        <v>2822</v>
      </c>
      <c r="B2183" s="14">
        <v>6000</v>
      </c>
      <c r="C2183" s="14">
        <v>6000</v>
      </c>
      <c r="D2183" s="5" t="s">
        <v>8219</v>
      </c>
      <c r="E2183" t="s">
        <v>8224</v>
      </c>
      <c r="F2183" t="s">
        <v>8246</v>
      </c>
      <c r="G2183">
        <v>1427469892</v>
      </c>
      <c r="H2183">
        <v>1424881492</v>
      </c>
      <c r="I2183" t="b">
        <v>0</v>
      </c>
      <c r="J2183">
        <v>94</v>
      </c>
      <c r="K2183" t="b">
        <v>1</v>
      </c>
      <c r="L2183" t="s">
        <v>8271</v>
      </c>
      <c r="M2183" s="4">
        <v>100</v>
      </c>
      <c r="N2183" s="6">
        <v>63.83</v>
      </c>
      <c r="O2183" t="s">
        <v>8317</v>
      </c>
      <c r="P2183" t="s">
        <v>8318</v>
      </c>
      <c r="Q2183" s="10">
        <v>42060.683935185181</v>
      </c>
      <c r="R2183" s="10">
        <v>42090.642268518524</v>
      </c>
      <c r="S2183" s="12">
        <f t="shared" si="34"/>
        <v>30</v>
      </c>
    </row>
    <row r="2184" spans="1:19" x14ac:dyDescent="0.3">
      <c r="A2184">
        <v>2824</v>
      </c>
      <c r="B2184" s="14">
        <v>650</v>
      </c>
      <c r="C2184" s="14">
        <v>760</v>
      </c>
      <c r="D2184" s="5" t="s">
        <v>8219</v>
      </c>
      <c r="E2184" t="s">
        <v>8224</v>
      </c>
      <c r="F2184" t="s">
        <v>8246</v>
      </c>
      <c r="G2184">
        <v>1434159780</v>
      </c>
      <c r="H2184">
        <v>1431412196</v>
      </c>
      <c r="I2184" t="b">
        <v>0</v>
      </c>
      <c r="J2184">
        <v>15</v>
      </c>
      <c r="K2184" t="b">
        <v>1</v>
      </c>
      <c r="L2184" t="s">
        <v>8271</v>
      </c>
      <c r="M2184" s="4">
        <v>117</v>
      </c>
      <c r="N2184" s="6">
        <v>50.67</v>
      </c>
      <c r="O2184" t="s">
        <v>8317</v>
      </c>
      <c r="P2184" t="s">
        <v>8318</v>
      </c>
      <c r="Q2184" s="10">
        <v>42136.270787037036</v>
      </c>
      <c r="R2184" s="10">
        <v>42168.071527777778</v>
      </c>
      <c r="S2184" s="12">
        <f t="shared" si="34"/>
        <v>32</v>
      </c>
    </row>
    <row r="2185" spans="1:19" x14ac:dyDescent="0.3">
      <c r="A2185">
        <v>2826</v>
      </c>
      <c r="B2185" s="14">
        <v>2000</v>
      </c>
      <c r="C2185" s="14">
        <v>2155</v>
      </c>
      <c r="D2185" s="5" t="s">
        <v>8219</v>
      </c>
      <c r="E2185" t="s">
        <v>8224</v>
      </c>
      <c r="F2185" t="s">
        <v>8246</v>
      </c>
      <c r="G2185">
        <v>1436511600</v>
      </c>
      <c r="H2185">
        <v>1434415812</v>
      </c>
      <c r="I2185" t="b">
        <v>0</v>
      </c>
      <c r="J2185">
        <v>19</v>
      </c>
      <c r="K2185" t="b">
        <v>1</v>
      </c>
      <c r="L2185" t="s">
        <v>8271</v>
      </c>
      <c r="M2185" s="4">
        <v>108</v>
      </c>
      <c r="N2185" s="6">
        <v>113.42</v>
      </c>
      <c r="O2185" t="s">
        <v>8317</v>
      </c>
      <c r="P2185" t="s">
        <v>8318</v>
      </c>
      <c r="Q2185" s="10">
        <v>42171.034861111111</v>
      </c>
      <c r="R2185" s="10">
        <v>42195.291666666672</v>
      </c>
      <c r="S2185" s="12">
        <f t="shared" si="34"/>
        <v>24</v>
      </c>
    </row>
    <row r="2186" spans="1:19" x14ac:dyDescent="0.3">
      <c r="A2186">
        <v>2827</v>
      </c>
      <c r="B2186" s="14">
        <v>2000</v>
      </c>
      <c r="C2186" s="14">
        <v>2405</v>
      </c>
      <c r="D2186" s="5" t="s">
        <v>8219</v>
      </c>
      <c r="E2186" t="s">
        <v>8224</v>
      </c>
      <c r="F2186" t="s">
        <v>8246</v>
      </c>
      <c r="G2186">
        <v>1464971400</v>
      </c>
      <c r="H2186">
        <v>1462379066</v>
      </c>
      <c r="I2186" t="b">
        <v>0</v>
      </c>
      <c r="J2186">
        <v>23</v>
      </c>
      <c r="K2186" t="b">
        <v>1</v>
      </c>
      <c r="L2186" t="s">
        <v>8271</v>
      </c>
      <c r="M2186" s="4">
        <v>120</v>
      </c>
      <c r="N2186" s="6">
        <v>104.57</v>
      </c>
      <c r="O2186" t="s">
        <v>8317</v>
      </c>
      <c r="P2186" t="s">
        <v>8318</v>
      </c>
      <c r="Q2186" s="10">
        <v>42494.683634259258</v>
      </c>
      <c r="R2186" s="10">
        <v>42524.6875</v>
      </c>
      <c r="S2186" s="12">
        <f t="shared" si="34"/>
        <v>30</v>
      </c>
    </row>
    <row r="2187" spans="1:19" x14ac:dyDescent="0.3">
      <c r="A2187">
        <v>2830</v>
      </c>
      <c r="B2187" s="14">
        <v>3000</v>
      </c>
      <c r="C2187" s="14">
        <v>3000</v>
      </c>
      <c r="D2187" s="5" t="s">
        <v>8219</v>
      </c>
      <c r="E2187" t="s">
        <v>8224</v>
      </c>
      <c r="F2187" t="s">
        <v>8246</v>
      </c>
      <c r="G2187">
        <v>1399867140</v>
      </c>
      <c r="H2187">
        <v>1398802148</v>
      </c>
      <c r="I2187" t="b">
        <v>0</v>
      </c>
      <c r="J2187">
        <v>11</v>
      </c>
      <c r="K2187" t="b">
        <v>1</v>
      </c>
      <c r="L2187" t="s">
        <v>8271</v>
      </c>
      <c r="M2187" s="4">
        <v>100</v>
      </c>
      <c r="N2187" s="6">
        <v>272.73</v>
      </c>
      <c r="O2187" t="s">
        <v>8317</v>
      </c>
      <c r="P2187" t="s">
        <v>8318</v>
      </c>
      <c r="Q2187" s="10">
        <v>41758.839675925927</v>
      </c>
      <c r="R2187" s="10">
        <v>41771.165972222225</v>
      </c>
      <c r="S2187" s="12">
        <f t="shared" si="34"/>
        <v>12</v>
      </c>
    </row>
    <row r="2188" spans="1:19" x14ac:dyDescent="0.3">
      <c r="A2188">
        <v>2831</v>
      </c>
      <c r="B2188" s="14">
        <v>3000</v>
      </c>
      <c r="C2188" s="14">
        <v>3320</v>
      </c>
      <c r="D2188" s="5" t="s">
        <v>8219</v>
      </c>
      <c r="E2188" t="s">
        <v>8224</v>
      </c>
      <c r="F2188" t="s">
        <v>8246</v>
      </c>
      <c r="G2188">
        <v>1437076070</v>
      </c>
      <c r="H2188">
        <v>1434484070</v>
      </c>
      <c r="I2188" t="b">
        <v>0</v>
      </c>
      <c r="J2188">
        <v>52</v>
      </c>
      <c r="K2188" t="b">
        <v>1</v>
      </c>
      <c r="L2188" t="s">
        <v>8271</v>
      </c>
      <c r="M2188" s="4">
        <v>111</v>
      </c>
      <c r="N2188" s="6">
        <v>63.85</v>
      </c>
      <c r="O2188" t="s">
        <v>8317</v>
      </c>
      <c r="P2188" t="s">
        <v>8318</v>
      </c>
      <c r="Q2188" s="10">
        <v>42171.824884259258</v>
      </c>
      <c r="R2188" s="10">
        <v>42201.824884259258</v>
      </c>
      <c r="S2188" s="12">
        <f t="shared" si="34"/>
        <v>30</v>
      </c>
    </row>
    <row r="2189" spans="1:19" x14ac:dyDescent="0.3">
      <c r="A2189">
        <v>2833</v>
      </c>
      <c r="B2189" s="14">
        <v>2700</v>
      </c>
      <c r="C2189" s="14">
        <v>2923</v>
      </c>
      <c r="D2189" s="5" t="s">
        <v>8219</v>
      </c>
      <c r="E2189" t="s">
        <v>8224</v>
      </c>
      <c r="F2189" t="s">
        <v>8246</v>
      </c>
      <c r="G2189">
        <v>1444528800</v>
      </c>
      <c r="H2189">
        <v>1442804633</v>
      </c>
      <c r="I2189" t="b">
        <v>0</v>
      </c>
      <c r="J2189">
        <v>35</v>
      </c>
      <c r="K2189" t="b">
        <v>1</v>
      </c>
      <c r="L2189" t="s">
        <v>8271</v>
      </c>
      <c r="M2189" s="4">
        <v>108</v>
      </c>
      <c r="N2189" s="6">
        <v>83.51</v>
      </c>
      <c r="O2189" t="s">
        <v>8317</v>
      </c>
      <c r="P2189" t="s">
        <v>8318</v>
      </c>
      <c r="Q2189" s="10">
        <v>42268.127696759257</v>
      </c>
      <c r="R2189" s="10">
        <v>42288.083333333328</v>
      </c>
      <c r="S2189" s="12">
        <f t="shared" si="34"/>
        <v>20</v>
      </c>
    </row>
    <row r="2190" spans="1:19" x14ac:dyDescent="0.3">
      <c r="A2190">
        <v>2836</v>
      </c>
      <c r="B2190" s="14">
        <v>450</v>
      </c>
      <c r="C2190" s="14">
        <v>485</v>
      </c>
      <c r="D2190" s="5" t="s">
        <v>8219</v>
      </c>
      <c r="E2190" t="s">
        <v>8224</v>
      </c>
      <c r="F2190" t="s">
        <v>8246</v>
      </c>
      <c r="G2190">
        <v>1487393940</v>
      </c>
      <c r="H2190">
        <v>1484115418</v>
      </c>
      <c r="I2190" t="b">
        <v>0</v>
      </c>
      <c r="J2190">
        <v>11</v>
      </c>
      <c r="K2190" t="b">
        <v>1</v>
      </c>
      <c r="L2190" t="s">
        <v>8271</v>
      </c>
      <c r="M2190" s="4">
        <v>108</v>
      </c>
      <c r="N2190" s="6">
        <v>44.09</v>
      </c>
      <c r="O2190" t="s">
        <v>8317</v>
      </c>
      <c r="P2190" t="s">
        <v>8318</v>
      </c>
      <c r="Q2190" s="10">
        <v>42746.261782407411</v>
      </c>
      <c r="R2190" s="10">
        <v>42784.207638888889</v>
      </c>
      <c r="S2190" s="12">
        <f t="shared" si="34"/>
        <v>38</v>
      </c>
    </row>
    <row r="2191" spans="1:19" x14ac:dyDescent="0.3">
      <c r="A2191">
        <v>2838</v>
      </c>
      <c r="B2191" s="14">
        <v>2000</v>
      </c>
      <c r="C2191" s="14">
        <v>2405</v>
      </c>
      <c r="D2191" s="5" t="s">
        <v>8219</v>
      </c>
      <c r="E2191" t="s">
        <v>8224</v>
      </c>
      <c r="F2191" t="s">
        <v>8246</v>
      </c>
      <c r="G2191">
        <v>1407967200</v>
      </c>
      <c r="H2191">
        <v>1406039696</v>
      </c>
      <c r="I2191" t="b">
        <v>0</v>
      </c>
      <c r="J2191">
        <v>54</v>
      </c>
      <c r="K2191" t="b">
        <v>1</v>
      </c>
      <c r="L2191" t="s">
        <v>8271</v>
      </c>
      <c r="M2191" s="4">
        <v>120</v>
      </c>
      <c r="N2191" s="6">
        <v>44.54</v>
      </c>
      <c r="O2191" t="s">
        <v>8317</v>
      </c>
      <c r="P2191" t="s">
        <v>8318</v>
      </c>
      <c r="Q2191" s="10">
        <v>41842.607592592591</v>
      </c>
      <c r="R2191" s="10">
        <v>41864.916666666664</v>
      </c>
      <c r="S2191" s="12">
        <f t="shared" si="34"/>
        <v>22</v>
      </c>
    </row>
    <row r="2192" spans="1:19" x14ac:dyDescent="0.3">
      <c r="A2192">
        <v>2839</v>
      </c>
      <c r="B2192" s="14">
        <v>3500</v>
      </c>
      <c r="C2192" s="14">
        <v>3900</v>
      </c>
      <c r="D2192" s="5" t="s">
        <v>8219</v>
      </c>
      <c r="E2192" t="s">
        <v>8224</v>
      </c>
      <c r="F2192" t="s">
        <v>8246</v>
      </c>
      <c r="G2192">
        <v>1408942740</v>
      </c>
      <c r="H2192">
        <v>1406958354</v>
      </c>
      <c r="I2192" t="b">
        <v>0</v>
      </c>
      <c r="J2192">
        <v>31</v>
      </c>
      <c r="K2192" t="b">
        <v>1</v>
      </c>
      <c r="L2192" t="s">
        <v>8271</v>
      </c>
      <c r="M2192" s="4">
        <v>111</v>
      </c>
      <c r="N2192" s="6">
        <v>125.81</v>
      </c>
      <c r="O2192" t="s">
        <v>8317</v>
      </c>
      <c r="P2192" t="s">
        <v>8318</v>
      </c>
      <c r="Q2192" s="10">
        <v>41853.240208333329</v>
      </c>
      <c r="R2192" s="10">
        <v>41876.207638888889</v>
      </c>
      <c r="S2192" s="12">
        <f t="shared" si="34"/>
        <v>23</v>
      </c>
    </row>
    <row r="2193" spans="1:19" x14ac:dyDescent="0.3">
      <c r="A2193">
        <v>2843</v>
      </c>
      <c r="B2193" s="14">
        <v>1200</v>
      </c>
      <c r="C2193" s="14">
        <v>0</v>
      </c>
      <c r="D2193" s="5" t="s">
        <v>8221</v>
      </c>
      <c r="E2193" t="s">
        <v>8224</v>
      </c>
      <c r="F2193" t="s">
        <v>8246</v>
      </c>
      <c r="G2193">
        <v>1465790400</v>
      </c>
      <c r="H2193">
        <v>1462210950</v>
      </c>
      <c r="I2193" t="b">
        <v>0</v>
      </c>
      <c r="J2193">
        <v>0</v>
      </c>
      <c r="K2193" t="b">
        <v>0</v>
      </c>
      <c r="L2193" t="s">
        <v>8271</v>
      </c>
      <c r="M2193" s="4">
        <v>0</v>
      </c>
      <c r="N2193" s="6">
        <v>0</v>
      </c>
      <c r="O2193" t="s">
        <v>8317</v>
      </c>
      <c r="P2193" t="s">
        <v>8318</v>
      </c>
      <c r="Q2193" s="10">
        <v>42492.737847222219</v>
      </c>
      <c r="R2193" s="10">
        <v>42534.166666666672</v>
      </c>
      <c r="S2193" s="12">
        <f t="shared" si="34"/>
        <v>41</v>
      </c>
    </row>
    <row r="2194" spans="1:19" x14ac:dyDescent="0.3">
      <c r="A2194">
        <v>2845</v>
      </c>
      <c r="B2194" s="14">
        <v>7500</v>
      </c>
      <c r="C2194" s="14">
        <v>2366</v>
      </c>
      <c r="D2194" s="5" t="s">
        <v>8221</v>
      </c>
      <c r="E2194" t="s">
        <v>8224</v>
      </c>
      <c r="F2194" t="s">
        <v>8246</v>
      </c>
      <c r="G2194">
        <v>1433723033</v>
      </c>
      <c r="H2194">
        <v>1428539033</v>
      </c>
      <c r="I2194" t="b">
        <v>0</v>
      </c>
      <c r="J2194">
        <v>39</v>
      </c>
      <c r="K2194" t="b">
        <v>0</v>
      </c>
      <c r="L2194" t="s">
        <v>8271</v>
      </c>
      <c r="M2194" s="4">
        <v>32</v>
      </c>
      <c r="N2194" s="6">
        <v>60.67</v>
      </c>
      <c r="O2194" t="s">
        <v>8317</v>
      </c>
      <c r="P2194" t="s">
        <v>8318</v>
      </c>
      <c r="Q2194" s="10">
        <v>42103.016585648147</v>
      </c>
      <c r="R2194" s="10">
        <v>42163.016585648147</v>
      </c>
      <c r="S2194" s="12">
        <f t="shared" si="34"/>
        <v>60</v>
      </c>
    </row>
    <row r="2195" spans="1:19" x14ac:dyDescent="0.3">
      <c r="A2195">
        <v>2846</v>
      </c>
      <c r="B2195" s="14">
        <v>8000</v>
      </c>
      <c r="C2195" s="14">
        <v>0</v>
      </c>
      <c r="D2195" s="5" t="s">
        <v>8221</v>
      </c>
      <c r="E2195" t="s">
        <v>8224</v>
      </c>
      <c r="F2195" t="s">
        <v>8246</v>
      </c>
      <c r="G2195">
        <v>1432917394</v>
      </c>
      <c r="H2195">
        <v>1429029394</v>
      </c>
      <c r="I2195" t="b">
        <v>0</v>
      </c>
      <c r="J2195">
        <v>0</v>
      </c>
      <c r="K2195" t="b">
        <v>0</v>
      </c>
      <c r="L2195" t="s">
        <v>8271</v>
      </c>
      <c r="M2195" s="4">
        <v>0</v>
      </c>
      <c r="N2195" s="6">
        <v>0</v>
      </c>
      <c r="O2195" t="s">
        <v>8317</v>
      </c>
      <c r="P2195" t="s">
        <v>8318</v>
      </c>
      <c r="Q2195" s="10">
        <v>42108.692060185189</v>
      </c>
      <c r="R2195" s="10">
        <v>42153.692060185189</v>
      </c>
      <c r="S2195" s="12">
        <f t="shared" si="34"/>
        <v>45</v>
      </c>
    </row>
    <row r="2196" spans="1:19" x14ac:dyDescent="0.3">
      <c r="A2196">
        <v>2847</v>
      </c>
      <c r="B2196" s="14">
        <v>2000</v>
      </c>
      <c r="C2196" s="14">
        <v>0</v>
      </c>
      <c r="D2196" s="5" t="s">
        <v>8221</v>
      </c>
      <c r="E2196" t="s">
        <v>8224</v>
      </c>
      <c r="F2196" t="s">
        <v>8246</v>
      </c>
      <c r="G2196">
        <v>1464031265</v>
      </c>
      <c r="H2196">
        <v>1458847265</v>
      </c>
      <c r="I2196" t="b">
        <v>0</v>
      </c>
      <c r="J2196">
        <v>0</v>
      </c>
      <c r="K2196" t="b">
        <v>0</v>
      </c>
      <c r="L2196" t="s">
        <v>8271</v>
      </c>
      <c r="M2196" s="4">
        <v>0</v>
      </c>
      <c r="N2196" s="6">
        <v>0</v>
      </c>
      <c r="O2196" t="s">
        <v>8317</v>
      </c>
      <c r="P2196" t="s">
        <v>8318</v>
      </c>
      <c r="Q2196" s="10">
        <v>42453.806307870371</v>
      </c>
      <c r="R2196" s="10">
        <v>42513.806307870371</v>
      </c>
      <c r="S2196" s="12">
        <f t="shared" si="34"/>
        <v>60</v>
      </c>
    </row>
    <row r="2197" spans="1:19" x14ac:dyDescent="0.3">
      <c r="A2197">
        <v>2848</v>
      </c>
      <c r="B2197" s="14">
        <v>35000</v>
      </c>
      <c r="C2197" s="14">
        <v>70</v>
      </c>
      <c r="D2197" s="5" t="s">
        <v>8221</v>
      </c>
      <c r="E2197" t="s">
        <v>8224</v>
      </c>
      <c r="F2197" t="s">
        <v>8246</v>
      </c>
      <c r="G2197">
        <v>1432913659</v>
      </c>
      <c r="H2197">
        <v>1430321659</v>
      </c>
      <c r="I2197" t="b">
        <v>0</v>
      </c>
      <c r="J2197">
        <v>3</v>
      </c>
      <c r="K2197" t="b">
        <v>0</v>
      </c>
      <c r="L2197" t="s">
        <v>8271</v>
      </c>
      <c r="M2197" s="4">
        <v>0</v>
      </c>
      <c r="N2197" s="6">
        <v>23.33</v>
      </c>
      <c r="O2197" t="s">
        <v>8317</v>
      </c>
      <c r="P2197" t="s">
        <v>8318</v>
      </c>
      <c r="Q2197" s="10">
        <v>42123.648831018523</v>
      </c>
      <c r="R2197" s="10">
        <v>42153.648831018523</v>
      </c>
      <c r="S2197" s="12">
        <f t="shared" si="34"/>
        <v>30</v>
      </c>
    </row>
    <row r="2198" spans="1:19" x14ac:dyDescent="0.3">
      <c r="A2198">
        <v>2850</v>
      </c>
      <c r="B2198" s="14">
        <v>8000</v>
      </c>
      <c r="C2198" s="14">
        <v>311</v>
      </c>
      <c r="D2198" s="5" t="s">
        <v>8221</v>
      </c>
      <c r="E2198" t="s">
        <v>8224</v>
      </c>
      <c r="F2198" t="s">
        <v>8246</v>
      </c>
      <c r="G2198">
        <v>1409962211</v>
      </c>
      <c r="H2198">
        <v>1407370211</v>
      </c>
      <c r="I2198" t="b">
        <v>0</v>
      </c>
      <c r="J2198">
        <v>13</v>
      </c>
      <c r="K2198" t="b">
        <v>0</v>
      </c>
      <c r="L2198" t="s">
        <v>8271</v>
      </c>
      <c r="M2198" s="4">
        <v>4</v>
      </c>
      <c r="N2198" s="6">
        <v>23.92</v>
      </c>
      <c r="O2198" t="s">
        <v>8317</v>
      </c>
      <c r="P2198" t="s">
        <v>8318</v>
      </c>
      <c r="Q2198" s="10">
        <v>41858.007071759261</v>
      </c>
      <c r="R2198" s="10">
        <v>41888.007071759261</v>
      </c>
      <c r="S2198" s="12">
        <f t="shared" si="34"/>
        <v>30</v>
      </c>
    </row>
    <row r="2199" spans="1:19" x14ac:dyDescent="0.3">
      <c r="A2199">
        <v>2852</v>
      </c>
      <c r="B2199" s="14">
        <v>5000</v>
      </c>
      <c r="C2199" s="14">
        <v>95</v>
      </c>
      <c r="D2199" s="5" t="s">
        <v>8221</v>
      </c>
      <c r="E2199" t="s">
        <v>8224</v>
      </c>
      <c r="F2199" t="s">
        <v>8246</v>
      </c>
      <c r="G2199">
        <v>1403312703</v>
      </c>
      <c r="H2199">
        <v>1400720703</v>
      </c>
      <c r="I2199" t="b">
        <v>0</v>
      </c>
      <c r="J2199">
        <v>6</v>
      </c>
      <c r="K2199" t="b">
        <v>0</v>
      </c>
      <c r="L2199" t="s">
        <v>8271</v>
      </c>
      <c r="M2199" s="4">
        <v>2</v>
      </c>
      <c r="N2199" s="6">
        <v>15.83</v>
      </c>
      <c r="O2199" t="s">
        <v>8317</v>
      </c>
      <c r="P2199" t="s">
        <v>8318</v>
      </c>
      <c r="Q2199" s="10">
        <v>41781.045173611114</v>
      </c>
      <c r="R2199" s="10">
        <v>41811.045173611114</v>
      </c>
      <c r="S2199" s="12">
        <f t="shared" si="34"/>
        <v>30</v>
      </c>
    </row>
    <row r="2200" spans="1:19" x14ac:dyDescent="0.3">
      <c r="A2200">
        <v>2855</v>
      </c>
      <c r="B2200" s="14">
        <v>600</v>
      </c>
      <c r="C2200" s="14">
        <v>300</v>
      </c>
      <c r="D2200" s="5" t="s">
        <v>8221</v>
      </c>
      <c r="E2200" t="s">
        <v>8224</v>
      </c>
      <c r="F2200" t="s">
        <v>8246</v>
      </c>
      <c r="G2200">
        <v>1454110440</v>
      </c>
      <c r="H2200">
        <v>1451607071</v>
      </c>
      <c r="I2200" t="b">
        <v>0</v>
      </c>
      <c r="J2200">
        <v>5</v>
      </c>
      <c r="K2200" t="b">
        <v>0</v>
      </c>
      <c r="L2200" t="s">
        <v>8271</v>
      </c>
      <c r="M2200" s="4">
        <v>50</v>
      </c>
      <c r="N2200" s="6">
        <v>60</v>
      </c>
      <c r="O2200" t="s">
        <v>8317</v>
      </c>
      <c r="P2200" t="s">
        <v>8318</v>
      </c>
      <c r="Q2200" s="10">
        <v>42370.007766203707</v>
      </c>
      <c r="R2200" s="10">
        <v>42398.981944444444</v>
      </c>
      <c r="S2200" s="12">
        <f t="shared" si="34"/>
        <v>29</v>
      </c>
    </row>
    <row r="2201" spans="1:19" x14ac:dyDescent="0.3">
      <c r="A2201">
        <v>2856</v>
      </c>
      <c r="B2201" s="14">
        <v>3000</v>
      </c>
      <c r="C2201" s="14">
        <v>146</v>
      </c>
      <c r="D2201" s="5" t="s">
        <v>8221</v>
      </c>
      <c r="E2201" t="s">
        <v>8224</v>
      </c>
      <c r="F2201" t="s">
        <v>8246</v>
      </c>
      <c r="G2201">
        <v>1439069640</v>
      </c>
      <c r="H2201">
        <v>1433897647</v>
      </c>
      <c r="I2201" t="b">
        <v>0</v>
      </c>
      <c r="J2201">
        <v>6</v>
      </c>
      <c r="K2201" t="b">
        <v>0</v>
      </c>
      <c r="L2201" t="s">
        <v>8271</v>
      </c>
      <c r="M2201" s="4">
        <v>5</v>
      </c>
      <c r="N2201" s="6">
        <v>24.33</v>
      </c>
      <c r="O2201" t="s">
        <v>8317</v>
      </c>
      <c r="P2201" t="s">
        <v>8318</v>
      </c>
      <c r="Q2201" s="10">
        <v>42165.037581018521</v>
      </c>
      <c r="R2201" s="10">
        <v>42224.898611111115</v>
      </c>
      <c r="S2201" s="12">
        <f t="shared" si="34"/>
        <v>60</v>
      </c>
    </row>
    <row r="2202" spans="1:19" x14ac:dyDescent="0.3">
      <c r="A2202">
        <v>2860</v>
      </c>
      <c r="B2202" s="14">
        <v>4000</v>
      </c>
      <c r="C2202" s="14">
        <v>266</v>
      </c>
      <c r="D2202" s="5" t="s">
        <v>8221</v>
      </c>
      <c r="E2202" t="s">
        <v>8224</v>
      </c>
      <c r="F2202" t="s">
        <v>8246</v>
      </c>
      <c r="G2202">
        <v>1466363576</v>
      </c>
      <c r="H2202">
        <v>1461179576</v>
      </c>
      <c r="I2202" t="b">
        <v>0</v>
      </c>
      <c r="J2202">
        <v>9</v>
      </c>
      <c r="K2202" t="b">
        <v>0</v>
      </c>
      <c r="L2202" t="s">
        <v>8271</v>
      </c>
      <c r="M2202" s="4">
        <v>7</v>
      </c>
      <c r="N2202" s="6">
        <v>29.56</v>
      </c>
      <c r="O2202" t="s">
        <v>8317</v>
      </c>
      <c r="P2202" t="s">
        <v>8318</v>
      </c>
      <c r="Q2202" s="10">
        <v>42480.800648148142</v>
      </c>
      <c r="R2202" s="10">
        <v>42540.800648148142</v>
      </c>
      <c r="S2202" s="12">
        <f t="shared" si="34"/>
        <v>60</v>
      </c>
    </row>
    <row r="2203" spans="1:19" x14ac:dyDescent="0.3">
      <c r="A2203">
        <v>2862</v>
      </c>
      <c r="B2203" s="14">
        <v>12700</v>
      </c>
      <c r="C2203" s="14">
        <v>55</v>
      </c>
      <c r="D2203" s="5" t="s">
        <v>8221</v>
      </c>
      <c r="E2203" t="s">
        <v>8224</v>
      </c>
      <c r="F2203" t="s">
        <v>8246</v>
      </c>
      <c r="G2203">
        <v>1403636229</v>
      </c>
      <c r="H2203">
        <v>1401044229</v>
      </c>
      <c r="I2203" t="b">
        <v>0</v>
      </c>
      <c r="J2203">
        <v>3</v>
      </c>
      <c r="K2203" t="b">
        <v>0</v>
      </c>
      <c r="L2203" t="s">
        <v>8271</v>
      </c>
      <c r="M2203" s="4">
        <v>0</v>
      </c>
      <c r="N2203" s="6">
        <v>18.329999999999998</v>
      </c>
      <c r="O2203" t="s">
        <v>8317</v>
      </c>
      <c r="P2203" t="s">
        <v>8318</v>
      </c>
      <c r="Q2203" s="10">
        <v>41784.789687500001</v>
      </c>
      <c r="R2203" s="10">
        <v>41814.789687500001</v>
      </c>
      <c r="S2203" s="12">
        <f t="shared" si="34"/>
        <v>30</v>
      </c>
    </row>
    <row r="2204" spans="1:19" x14ac:dyDescent="0.3">
      <c r="A2204">
        <v>2863</v>
      </c>
      <c r="B2204" s="14">
        <v>50000</v>
      </c>
      <c r="C2204" s="14">
        <v>20</v>
      </c>
      <c r="D2204" s="5" t="s">
        <v>8221</v>
      </c>
      <c r="E2204" t="s">
        <v>8224</v>
      </c>
      <c r="F2204" t="s">
        <v>8246</v>
      </c>
      <c r="G2204">
        <v>1410279123</v>
      </c>
      <c r="H2204">
        <v>1405095123</v>
      </c>
      <c r="I2204" t="b">
        <v>0</v>
      </c>
      <c r="J2204">
        <v>1</v>
      </c>
      <c r="K2204" t="b">
        <v>0</v>
      </c>
      <c r="L2204" t="s">
        <v>8271</v>
      </c>
      <c r="M2204" s="4">
        <v>0</v>
      </c>
      <c r="N2204" s="6">
        <v>20</v>
      </c>
      <c r="O2204" t="s">
        <v>8317</v>
      </c>
      <c r="P2204" t="s">
        <v>8318</v>
      </c>
      <c r="Q2204" s="10">
        <v>41831.675034722226</v>
      </c>
      <c r="R2204" s="10">
        <v>41891.675034722226</v>
      </c>
      <c r="S2204" s="12">
        <f t="shared" si="34"/>
        <v>60</v>
      </c>
    </row>
    <row r="2205" spans="1:19" x14ac:dyDescent="0.3">
      <c r="A2205">
        <v>2865</v>
      </c>
      <c r="B2205" s="14">
        <v>2888</v>
      </c>
      <c r="C2205" s="14">
        <v>0</v>
      </c>
      <c r="D2205" s="5" t="s">
        <v>8221</v>
      </c>
      <c r="E2205" t="s">
        <v>8224</v>
      </c>
      <c r="F2205" t="s">
        <v>8246</v>
      </c>
      <c r="G2205">
        <v>1420512259</v>
      </c>
      <c r="H2205">
        <v>1415328259</v>
      </c>
      <c r="I2205" t="b">
        <v>0</v>
      </c>
      <c r="J2205">
        <v>0</v>
      </c>
      <c r="K2205" t="b">
        <v>0</v>
      </c>
      <c r="L2205" t="s">
        <v>8271</v>
      </c>
      <c r="M2205" s="4">
        <v>0</v>
      </c>
      <c r="N2205" s="6">
        <v>0</v>
      </c>
      <c r="O2205" t="s">
        <v>8317</v>
      </c>
      <c r="P2205" t="s">
        <v>8318</v>
      </c>
      <c r="Q2205" s="10">
        <v>41950.114108796297</v>
      </c>
      <c r="R2205" s="10">
        <v>42010.114108796297</v>
      </c>
      <c r="S2205" s="12">
        <f t="shared" si="34"/>
        <v>60</v>
      </c>
    </row>
    <row r="2206" spans="1:19" x14ac:dyDescent="0.3">
      <c r="A2206">
        <v>2866</v>
      </c>
      <c r="B2206" s="14">
        <v>5000</v>
      </c>
      <c r="C2206" s="14">
        <v>45</v>
      </c>
      <c r="D2206" s="5" t="s">
        <v>8221</v>
      </c>
      <c r="E2206" t="s">
        <v>8224</v>
      </c>
      <c r="F2206" t="s">
        <v>8246</v>
      </c>
      <c r="G2206">
        <v>1476482400</v>
      </c>
      <c r="H2206">
        <v>1473893721</v>
      </c>
      <c r="I2206" t="b">
        <v>0</v>
      </c>
      <c r="J2206">
        <v>2</v>
      </c>
      <c r="K2206" t="b">
        <v>0</v>
      </c>
      <c r="L2206" t="s">
        <v>8271</v>
      </c>
      <c r="M2206" s="4">
        <v>1</v>
      </c>
      <c r="N2206" s="6">
        <v>22.5</v>
      </c>
      <c r="O2206" t="s">
        <v>8317</v>
      </c>
      <c r="P2206" t="s">
        <v>8318</v>
      </c>
      <c r="Q2206" s="10">
        <v>42627.955104166671</v>
      </c>
      <c r="R2206" s="10">
        <v>42657.916666666672</v>
      </c>
      <c r="S2206" s="12">
        <f t="shared" si="34"/>
        <v>30</v>
      </c>
    </row>
    <row r="2207" spans="1:19" x14ac:dyDescent="0.3">
      <c r="A2207">
        <v>2867</v>
      </c>
      <c r="B2207" s="14">
        <v>2500</v>
      </c>
      <c r="C2207" s="14">
        <v>504</v>
      </c>
      <c r="D2207" s="5" t="s">
        <v>8221</v>
      </c>
      <c r="E2207" t="s">
        <v>8224</v>
      </c>
      <c r="F2207" t="s">
        <v>8246</v>
      </c>
      <c r="G2207">
        <v>1467604800</v>
      </c>
      <c r="H2207">
        <v>1465533672</v>
      </c>
      <c r="I2207" t="b">
        <v>0</v>
      </c>
      <c r="J2207">
        <v>10</v>
      </c>
      <c r="K2207" t="b">
        <v>0</v>
      </c>
      <c r="L2207" t="s">
        <v>8271</v>
      </c>
      <c r="M2207" s="4">
        <v>20</v>
      </c>
      <c r="N2207" s="6">
        <v>50.4</v>
      </c>
      <c r="O2207" t="s">
        <v>8317</v>
      </c>
      <c r="P2207" t="s">
        <v>8318</v>
      </c>
      <c r="Q2207" s="10">
        <v>42531.195277777777</v>
      </c>
      <c r="R2207" s="10">
        <v>42555.166666666672</v>
      </c>
      <c r="S2207" s="12">
        <f t="shared" si="34"/>
        <v>24</v>
      </c>
    </row>
    <row r="2208" spans="1:19" x14ac:dyDescent="0.3">
      <c r="A2208">
        <v>2868</v>
      </c>
      <c r="B2208" s="14">
        <v>15000</v>
      </c>
      <c r="C2208" s="14">
        <v>6301.76</v>
      </c>
      <c r="D2208" s="5" t="s">
        <v>8221</v>
      </c>
      <c r="E2208" t="s">
        <v>8224</v>
      </c>
      <c r="F2208" t="s">
        <v>8246</v>
      </c>
      <c r="G2208">
        <v>1475697054</v>
      </c>
      <c r="H2208">
        <v>1473105054</v>
      </c>
      <c r="I2208" t="b">
        <v>0</v>
      </c>
      <c r="J2208">
        <v>60</v>
      </c>
      <c r="K2208" t="b">
        <v>0</v>
      </c>
      <c r="L2208" t="s">
        <v>8271</v>
      </c>
      <c r="M2208" s="4">
        <v>42</v>
      </c>
      <c r="N2208" s="6">
        <v>105.03</v>
      </c>
      <c r="O2208" t="s">
        <v>8317</v>
      </c>
      <c r="P2208" t="s">
        <v>8318</v>
      </c>
      <c r="Q2208" s="10">
        <v>42618.827013888891</v>
      </c>
      <c r="R2208" s="10">
        <v>42648.827013888891</v>
      </c>
      <c r="S2208" s="12">
        <f t="shared" si="34"/>
        <v>30</v>
      </c>
    </row>
    <row r="2209" spans="1:19" x14ac:dyDescent="0.3">
      <c r="A2209">
        <v>2869</v>
      </c>
      <c r="B2209" s="14">
        <v>20000</v>
      </c>
      <c r="C2209" s="14">
        <v>177</v>
      </c>
      <c r="D2209" s="5" t="s">
        <v>8221</v>
      </c>
      <c r="E2209" t="s">
        <v>8224</v>
      </c>
      <c r="F2209" t="s">
        <v>8246</v>
      </c>
      <c r="G2209">
        <v>1468937681</v>
      </c>
      <c r="H2209">
        <v>1466345681</v>
      </c>
      <c r="I2209" t="b">
        <v>0</v>
      </c>
      <c r="J2209">
        <v>5</v>
      </c>
      <c r="K2209" t="b">
        <v>0</v>
      </c>
      <c r="L2209" t="s">
        <v>8271</v>
      </c>
      <c r="M2209" s="4">
        <v>1</v>
      </c>
      <c r="N2209" s="6">
        <v>35.4</v>
      </c>
      <c r="O2209" t="s">
        <v>8317</v>
      </c>
      <c r="P2209" t="s">
        <v>8318</v>
      </c>
      <c r="Q2209" s="10">
        <v>42540.593530092592</v>
      </c>
      <c r="R2209" s="10">
        <v>42570.593530092592</v>
      </c>
      <c r="S2209" s="12">
        <f t="shared" si="34"/>
        <v>30</v>
      </c>
    </row>
    <row r="2210" spans="1:19" x14ac:dyDescent="0.3">
      <c r="A2210">
        <v>2870</v>
      </c>
      <c r="B2210" s="14">
        <v>5000</v>
      </c>
      <c r="C2210" s="14">
        <v>750</v>
      </c>
      <c r="D2210" s="5" t="s">
        <v>8221</v>
      </c>
      <c r="E2210" t="s">
        <v>8224</v>
      </c>
      <c r="F2210" t="s">
        <v>8246</v>
      </c>
      <c r="G2210">
        <v>1400301165</v>
      </c>
      <c r="H2210">
        <v>1397709165</v>
      </c>
      <c r="I2210" t="b">
        <v>0</v>
      </c>
      <c r="J2210">
        <v>9</v>
      </c>
      <c r="K2210" t="b">
        <v>0</v>
      </c>
      <c r="L2210" t="s">
        <v>8271</v>
      </c>
      <c r="M2210" s="4">
        <v>15</v>
      </c>
      <c r="N2210" s="6">
        <v>83.33</v>
      </c>
      <c r="O2210" t="s">
        <v>8317</v>
      </c>
      <c r="P2210" t="s">
        <v>8318</v>
      </c>
      <c r="Q2210" s="10">
        <v>41746.189409722225</v>
      </c>
      <c r="R2210" s="10">
        <v>41776.189409722225</v>
      </c>
      <c r="S2210" s="12">
        <f t="shared" si="34"/>
        <v>30</v>
      </c>
    </row>
    <row r="2211" spans="1:19" x14ac:dyDescent="0.3">
      <c r="A2211">
        <v>2871</v>
      </c>
      <c r="B2211" s="14">
        <v>10000</v>
      </c>
      <c r="C2211" s="14">
        <v>467</v>
      </c>
      <c r="D2211" s="5" t="s">
        <v>8221</v>
      </c>
      <c r="E2211" t="s">
        <v>8224</v>
      </c>
      <c r="F2211" t="s">
        <v>8246</v>
      </c>
      <c r="G2211">
        <v>1419183813</v>
      </c>
      <c r="H2211">
        <v>1417455813</v>
      </c>
      <c r="I2211" t="b">
        <v>0</v>
      </c>
      <c r="J2211">
        <v>13</v>
      </c>
      <c r="K2211" t="b">
        <v>0</v>
      </c>
      <c r="L2211" t="s">
        <v>8271</v>
      </c>
      <c r="M2211" s="4">
        <v>5</v>
      </c>
      <c r="N2211" s="6">
        <v>35.92</v>
      </c>
      <c r="O2211" t="s">
        <v>8317</v>
      </c>
      <c r="P2211" t="s">
        <v>8318</v>
      </c>
      <c r="Q2211" s="10">
        <v>41974.738576388889</v>
      </c>
      <c r="R2211" s="10">
        <v>41994.738576388889</v>
      </c>
      <c r="S2211" s="12">
        <f t="shared" si="34"/>
        <v>20</v>
      </c>
    </row>
    <row r="2212" spans="1:19" x14ac:dyDescent="0.3">
      <c r="A2212">
        <v>2872</v>
      </c>
      <c r="B2212" s="14">
        <v>3000</v>
      </c>
      <c r="C2212" s="14">
        <v>0</v>
      </c>
      <c r="D2212" s="5" t="s">
        <v>8221</v>
      </c>
      <c r="E2212" t="s">
        <v>8224</v>
      </c>
      <c r="F2212" t="s">
        <v>8246</v>
      </c>
      <c r="G2212">
        <v>1434768438</v>
      </c>
      <c r="H2212">
        <v>1429584438</v>
      </c>
      <c r="I2212" t="b">
        <v>0</v>
      </c>
      <c r="J2212">
        <v>0</v>
      </c>
      <c r="K2212" t="b">
        <v>0</v>
      </c>
      <c r="L2212" t="s">
        <v>8271</v>
      </c>
      <c r="M2212" s="4">
        <v>0</v>
      </c>
      <c r="N2212" s="6">
        <v>0</v>
      </c>
      <c r="O2212" t="s">
        <v>8317</v>
      </c>
      <c r="P2212" t="s">
        <v>8318</v>
      </c>
      <c r="Q2212" s="10">
        <v>42115.11618055556</v>
      </c>
      <c r="R2212" s="10">
        <v>42175.11618055556</v>
      </c>
      <c r="S2212" s="12">
        <f t="shared" si="34"/>
        <v>60</v>
      </c>
    </row>
    <row r="2213" spans="1:19" x14ac:dyDescent="0.3">
      <c r="A2213">
        <v>2873</v>
      </c>
      <c r="B2213" s="14">
        <v>2500</v>
      </c>
      <c r="C2213" s="14">
        <v>953</v>
      </c>
      <c r="D2213" s="5" t="s">
        <v>8221</v>
      </c>
      <c r="E2213" t="s">
        <v>8224</v>
      </c>
      <c r="F2213" t="s">
        <v>8246</v>
      </c>
      <c r="G2213">
        <v>1422473831</v>
      </c>
      <c r="H2213">
        <v>1419881831</v>
      </c>
      <c r="I2213" t="b">
        <v>0</v>
      </c>
      <c r="J2213">
        <v>8</v>
      </c>
      <c r="K2213" t="b">
        <v>0</v>
      </c>
      <c r="L2213" t="s">
        <v>8271</v>
      </c>
      <c r="M2213" s="4">
        <v>38</v>
      </c>
      <c r="N2213" s="6">
        <v>119.13</v>
      </c>
      <c r="O2213" t="s">
        <v>8317</v>
      </c>
      <c r="P2213" t="s">
        <v>8318</v>
      </c>
      <c r="Q2213" s="10">
        <v>42002.817488425921</v>
      </c>
      <c r="R2213" s="10">
        <v>42032.817488425921</v>
      </c>
      <c r="S2213" s="12">
        <f t="shared" si="34"/>
        <v>30</v>
      </c>
    </row>
    <row r="2214" spans="1:19" x14ac:dyDescent="0.3">
      <c r="A2214">
        <v>2874</v>
      </c>
      <c r="B2214" s="14">
        <v>5000</v>
      </c>
      <c r="C2214" s="14">
        <v>271</v>
      </c>
      <c r="D2214" s="5" t="s">
        <v>8221</v>
      </c>
      <c r="E2214" t="s">
        <v>8224</v>
      </c>
      <c r="F2214" t="s">
        <v>8246</v>
      </c>
      <c r="G2214">
        <v>1484684186</v>
      </c>
      <c r="H2214">
        <v>1482092186</v>
      </c>
      <c r="I2214" t="b">
        <v>0</v>
      </c>
      <c r="J2214">
        <v>3</v>
      </c>
      <c r="K2214" t="b">
        <v>0</v>
      </c>
      <c r="L2214" t="s">
        <v>8271</v>
      </c>
      <c r="M2214" s="4">
        <v>5</v>
      </c>
      <c r="N2214" s="6">
        <v>90.33</v>
      </c>
      <c r="O2214" t="s">
        <v>8317</v>
      </c>
      <c r="P2214" t="s">
        <v>8318</v>
      </c>
      <c r="Q2214" s="10">
        <v>42722.84474537037</v>
      </c>
      <c r="R2214" s="10">
        <v>42752.84474537037</v>
      </c>
      <c r="S2214" s="12">
        <f t="shared" si="34"/>
        <v>30</v>
      </c>
    </row>
    <row r="2215" spans="1:19" x14ac:dyDescent="0.3">
      <c r="A2215">
        <v>2875</v>
      </c>
      <c r="B2215" s="14">
        <v>20000</v>
      </c>
      <c r="C2215" s="14">
        <v>7</v>
      </c>
      <c r="D2215" s="5" t="s">
        <v>8221</v>
      </c>
      <c r="E2215" t="s">
        <v>8224</v>
      </c>
      <c r="F2215" t="s">
        <v>8246</v>
      </c>
      <c r="G2215">
        <v>1462417493</v>
      </c>
      <c r="H2215">
        <v>1459825493</v>
      </c>
      <c r="I2215" t="b">
        <v>0</v>
      </c>
      <c r="J2215">
        <v>3</v>
      </c>
      <c r="K2215" t="b">
        <v>0</v>
      </c>
      <c r="L2215" t="s">
        <v>8271</v>
      </c>
      <c r="M2215" s="4">
        <v>0</v>
      </c>
      <c r="N2215" s="6">
        <v>2.33</v>
      </c>
      <c r="O2215" t="s">
        <v>8317</v>
      </c>
      <c r="P2215" t="s">
        <v>8318</v>
      </c>
      <c r="Q2215" s="10">
        <v>42465.128391203703</v>
      </c>
      <c r="R2215" s="10">
        <v>42495.128391203703</v>
      </c>
      <c r="S2215" s="12">
        <f t="shared" si="34"/>
        <v>30</v>
      </c>
    </row>
    <row r="2216" spans="1:19" x14ac:dyDescent="0.3">
      <c r="A2216">
        <v>2876</v>
      </c>
      <c r="B2216" s="14">
        <v>150000</v>
      </c>
      <c r="C2216" s="14">
        <v>0</v>
      </c>
      <c r="D2216" s="5" t="s">
        <v>8221</v>
      </c>
      <c r="E2216" t="s">
        <v>8224</v>
      </c>
      <c r="F2216" t="s">
        <v>8246</v>
      </c>
      <c r="G2216">
        <v>1437069079</v>
      </c>
      <c r="H2216">
        <v>1434477079</v>
      </c>
      <c r="I2216" t="b">
        <v>0</v>
      </c>
      <c r="J2216">
        <v>0</v>
      </c>
      <c r="K2216" t="b">
        <v>0</v>
      </c>
      <c r="L2216" t="s">
        <v>8271</v>
      </c>
      <c r="M2216" s="4">
        <v>0</v>
      </c>
      <c r="N2216" s="6">
        <v>0</v>
      </c>
      <c r="O2216" t="s">
        <v>8317</v>
      </c>
      <c r="P2216" t="s">
        <v>8318</v>
      </c>
      <c r="Q2216" s="10">
        <v>42171.743969907402</v>
      </c>
      <c r="R2216" s="10">
        <v>42201.743969907402</v>
      </c>
      <c r="S2216" s="12">
        <f t="shared" si="34"/>
        <v>30</v>
      </c>
    </row>
    <row r="2217" spans="1:19" x14ac:dyDescent="0.3">
      <c r="A2217">
        <v>2877</v>
      </c>
      <c r="B2217" s="14">
        <v>6000</v>
      </c>
      <c r="C2217" s="14">
        <v>650</v>
      </c>
      <c r="D2217" s="5" t="s">
        <v>8221</v>
      </c>
      <c r="E2217" t="s">
        <v>8224</v>
      </c>
      <c r="F2217" t="s">
        <v>8246</v>
      </c>
      <c r="G2217">
        <v>1480525200</v>
      </c>
      <c r="H2217">
        <v>1477781724</v>
      </c>
      <c r="I2217" t="b">
        <v>0</v>
      </c>
      <c r="J2217">
        <v>6</v>
      </c>
      <c r="K2217" t="b">
        <v>0</v>
      </c>
      <c r="L2217" t="s">
        <v>8271</v>
      </c>
      <c r="M2217" s="4">
        <v>11</v>
      </c>
      <c r="N2217" s="6">
        <v>108.33</v>
      </c>
      <c r="O2217" t="s">
        <v>8317</v>
      </c>
      <c r="P2217" t="s">
        <v>8318</v>
      </c>
      <c r="Q2217" s="10">
        <v>42672.955138888887</v>
      </c>
      <c r="R2217" s="10">
        <v>42704.708333333328</v>
      </c>
      <c r="S2217" s="12">
        <f t="shared" si="34"/>
        <v>32</v>
      </c>
    </row>
    <row r="2218" spans="1:19" x14ac:dyDescent="0.3">
      <c r="A2218">
        <v>2879</v>
      </c>
      <c r="B2218" s="14">
        <v>11200</v>
      </c>
      <c r="C2218" s="14">
        <v>29</v>
      </c>
      <c r="D2218" s="5" t="s">
        <v>8221</v>
      </c>
      <c r="E2218" t="s">
        <v>8224</v>
      </c>
      <c r="F2218" t="s">
        <v>8246</v>
      </c>
      <c r="G2218">
        <v>1453310661</v>
      </c>
      <c r="H2218">
        <v>1450718661</v>
      </c>
      <c r="I2218" t="b">
        <v>0</v>
      </c>
      <c r="J2218">
        <v>1</v>
      </c>
      <c r="K2218" t="b">
        <v>0</v>
      </c>
      <c r="L2218" t="s">
        <v>8271</v>
      </c>
      <c r="M2218" s="4">
        <v>0</v>
      </c>
      <c r="N2218" s="6">
        <v>29</v>
      </c>
      <c r="O2218" t="s">
        <v>8317</v>
      </c>
      <c r="P2218" t="s">
        <v>8318</v>
      </c>
      <c r="Q2218" s="10">
        <v>42359.725243055553</v>
      </c>
      <c r="R2218" s="10">
        <v>42389.725243055553</v>
      </c>
      <c r="S2218" s="12">
        <f t="shared" si="34"/>
        <v>30</v>
      </c>
    </row>
    <row r="2219" spans="1:19" x14ac:dyDescent="0.3">
      <c r="A2219">
        <v>2880</v>
      </c>
      <c r="B2219" s="14">
        <v>12000</v>
      </c>
      <c r="C2219" s="14">
        <v>2800</v>
      </c>
      <c r="D2219" s="5" t="s">
        <v>8221</v>
      </c>
      <c r="E2219" t="s">
        <v>8224</v>
      </c>
      <c r="F2219" t="s">
        <v>8246</v>
      </c>
      <c r="G2219">
        <v>1440090300</v>
      </c>
      <c r="H2219">
        <v>1436305452</v>
      </c>
      <c r="I2219" t="b">
        <v>0</v>
      </c>
      <c r="J2219">
        <v>29</v>
      </c>
      <c r="K2219" t="b">
        <v>0</v>
      </c>
      <c r="L2219" t="s">
        <v>8271</v>
      </c>
      <c r="M2219" s="4">
        <v>23</v>
      </c>
      <c r="N2219" s="6">
        <v>96.55</v>
      </c>
      <c r="O2219" t="s">
        <v>8317</v>
      </c>
      <c r="P2219" t="s">
        <v>8318</v>
      </c>
      <c r="Q2219" s="10">
        <v>42192.905694444446</v>
      </c>
      <c r="R2219" s="10">
        <v>42236.711805555555</v>
      </c>
      <c r="S2219" s="12">
        <f t="shared" si="34"/>
        <v>44</v>
      </c>
    </row>
    <row r="2220" spans="1:19" x14ac:dyDescent="0.3">
      <c r="A2220">
        <v>2881</v>
      </c>
      <c r="B2220" s="14">
        <v>5500</v>
      </c>
      <c r="C2220" s="14">
        <v>0</v>
      </c>
      <c r="D2220" s="5" t="s">
        <v>8221</v>
      </c>
      <c r="E2220" t="s">
        <v>8224</v>
      </c>
      <c r="F2220" t="s">
        <v>8246</v>
      </c>
      <c r="G2220">
        <v>1417620036</v>
      </c>
      <c r="H2220">
        <v>1412432436</v>
      </c>
      <c r="I2220" t="b">
        <v>0</v>
      </c>
      <c r="J2220">
        <v>0</v>
      </c>
      <c r="K2220" t="b">
        <v>0</v>
      </c>
      <c r="L2220" t="s">
        <v>8271</v>
      </c>
      <c r="M2220" s="4">
        <v>0</v>
      </c>
      <c r="N2220" s="6">
        <v>0</v>
      </c>
      <c r="O2220" t="s">
        <v>8317</v>
      </c>
      <c r="P2220" t="s">
        <v>8318</v>
      </c>
      <c r="Q2220" s="10">
        <v>41916.597638888888</v>
      </c>
      <c r="R2220" s="10">
        <v>41976.639305555553</v>
      </c>
      <c r="S2220" s="12">
        <f t="shared" si="34"/>
        <v>60</v>
      </c>
    </row>
    <row r="2221" spans="1:19" x14ac:dyDescent="0.3">
      <c r="A2221">
        <v>2882</v>
      </c>
      <c r="B2221" s="14">
        <v>750</v>
      </c>
      <c r="C2221" s="14">
        <v>252</v>
      </c>
      <c r="D2221" s="5" t="s">
        <v>8221</v>
      </c>
      <c r="E2221" t="s">
        <v>8224</v>
      </c>
      <c r="F2221" t="s">
        <v>8246</v>
      </c>
      <c r="G2221">
        <v>1462112318</v>
      </c>
      <c r="H2221">
        <v>1459520318</v>
      </c>
      <c r="I2221" t="b">
        <v>0</v>
      </c>
      <c r="J2221">
        <v>4</v>
      </c>
      <c r="K2221" t="b">
        <v>0</v>
      </c>
      <c r="L2221" t="s">
        <v>8271</v>
      </c>
      <c r="M2221" s="4">
        <v>34</v>
      </c>
      <c r="N2221" s="6">
        <v>63</v>
      </c>
      <c r="O2221" t="s">
        <v>8317</v>
      </c>
      <c r="P2221" t="s">
        <v>8318</v>
      </c>
      <c r="Q2221" s="10">
        <v>42461.596273148149</v>
      </c>
      <c r="R2221" s="10">
        <v>42491.596273148149</v>
      </c>
      <c r="S2221" s="12">
        <f t="shared" si="34"/>
        <v>30</v>
      </c>
    </row>
    <row r="2222" spans="1:19" x14ac:dyDescent="0.3">
      <c r="A2222">
        <v>2883</v>
      </c>
      <c r="B2222" s="14">
        <v>10000</v>
      </c>
      <c r="C2222" s="14">
        <v>1908</v>
      </c>
      <c r="D2222" s="5" t="s">
        <v>8221</v>
      </c>
      <c r="E2222" t="s">
        <v>8224</v>
      </c>
      <c r="F2222" t="s">
        <v>8246</v>
      </c>
      <c r="G2222">
        <v>1454734740</v>
      </c>
      <c r="H2222">
        <v>1451684437</v>
      </c>
      <c r="I2222" t="b">
        <v>0</v>
      </c>
      <c r="J2222">
        <v>5</v>
      </c>
      <c r="K2222" t="b">
        <v>0</v>
      </c>
      <c r="L2222" t="s">
        <v>8271</v>
      </c>
      <c r="M2222" s="4">
        <v>19</v>
      </c>
      <c r="N2222" s="6">
        <v>381.6</v>
      </c>
      <c r="O2222" t="s">
        <v>8317</v>
      </c>
      <c r="P2222" t="s">
        <v>8318</v>
      </c>
      <c r="Q2222" s="10">
        <v>42370.90320601852</v>
      </c>
      <c r="R2222" s="10">
        <v>42406.207638888889</v>
      </c>
      <c r="S2222" s="12">
        <f t="shared" si="34"/>
        <v>35</v>
      </c>
    </row>
    <row r="2223" spans="1:19" x14ac:dyDescent="0.3">
      <c r="A2223">
        <v>2884</v>
      </c>
      <c r="B2223" s="14">
        <v>45000</v>
      </c>
      <c r="C2223" s="14">
        <v>185</v>
      </c>
      <c r="D2223" s="5" t="s">
        <v>8221</v>
      </c>
      <c r="E2223" t="s">
        <v>8224</v>
      </c>
      <c r="F2223" t="s">
        <v>8246</v>
      </c>
      <c r="G2223">
        <v>1417800435</v>
      </c>
      <c r="H2223">
        <v>1415208435</v>
      </c>
      <c r="I2223" t="b">
        <v>0</v>
      </c>
      <c r="J2223">
        <v>4</v>
      </c>
      <c r="K2223" t="b">
        <v>0</v>
      </c>
      <c r="L2223" t="s">
        <v>8271</v>
      </c>
      <c r="M2223" s="4">
        <v>0</v>
      </c>
      <c r="N2223" s="6">
        <v>46.25</v>
      </c>
      <c r="O2223" t="s">
        <v>8317</v>
      </c>
      <c r="P2223" t="s">
        <v>8318</v>
      </c>
      <c r="Q2223" s="10">
        <v>41948.727256944447</v>
      </c>
      <c r="R2223" s="10">
        <v>41978.727256944447</v>
      </c>
      <c r="S2223" s="12">
        <f t="shared" si="34"/>
        <v>30</v>
      </c>
    </row>
    <row r="2224" spans="1:19" x14ac:dyDescent="0.3">
      <c r="A2224">
        <v>2885</v>
      </c>
      <c r="B2224" s="14">
        <v>400</v>
      </c>
      <c r="C2224" s="14">
        <v>130</v>
      </c>
      <c r="D2224" s="5" t="s">
        <v>8221</v>
      </c>
      <c r="E2224" t="s">
        <v>8224</v>
      </c>
      <c r="F2224" t="s">
        <v>8246</v>
      </c>
      <c r="G2224">
        <v>1426294201</v>
      </c>
      <c r="H2224">
        <v>1423705801</v>
      </c>
      <c r="I2224" t="b">
        <v>0</v>
      </c>
      <c r="J2224">
        <v>5</v>
      </c>
      <c r="K2224" t="b">
        <v>0</v>
      </c>
      <c r="L2224" t="s">
        <v>8271</v>
      </c>
      <c r="M2224" s="4">
        <v>33</v>
      </c>
      <c r="N2224" s="6">
        <v>26</v>
      </c>
      <c r="O2224" t="s">
        <v>8317</v>
      </c>
      <c r="P2224" t="s">
        <v>8318</v>
      </c>
      <c r="Q2224" s="10">
        <v>42047.07640046296</v>
      </c>
      <c r="R2224" s="10">
        <v>42077.034733796296</v>
      </c>
      <c r="S2224" s="12">
        <f t="shared" si="34"/>
        <v>30</v>
      </c>
    </row>
    <row r="2225" spans="1:19" x14ac:dyDescent="0.3">
      <c r="A2225">
        <v>2886</v>
      </c>
      <c r="B2225" s="14">
        <v>200</v>
      </c>
      <c r="C2225" s="14">
        <v>10</v>
      </c>
      <c r="D2225" s="5" t="s">
        <v>8221</v>
      </c>
      <c r="E2225" t="s">
        <v>8224</v>
      </c>
      <c r="F2225" t="s">
        <v>8246</v>
      </c>
      <c r="G2225">
        <v>1442635140</v>
      </c>
      <c r="H2225">
        <v>1442243484</v>
      </c>
      <c r="I2225" t="b">
        <v>0</v>
      </c>
      <c r="J2225">
        <v>1</v>
      </c>
      <c r="K2225" t="b">
        <v>0</v>
      </c>
      <c r="L2225" t="s">
        <v>8271</v>
      </c>
      <c r="M2225" s="4">
        <v>5</v>
      </c>
      <c r="N2225" s="6">
        <v>10</v>
      </c>
      <c r="O2225" t="s">
        <v>8317</v>
      </c>
      <c r="P2225" t="s">
        <v>8318</v>
      </c>
      <c r="Q2225" s="10">
        <v>42261.632916666669</v>
      </c>
      <c r="R2225" s="10">
        <v>42266.165972222225</v>
      </c>
      <c r="S2225" s="12">
        <f t="shared" si="34"/>
        <v>5</v>
      </c>
    </row>
    <row r="2226" spans="1:19" x14ac:dyDescent="0.3">
      <c r="A2226">
        <v>2887</v>
      </c>
      <c r="B2226" s="14">
        <v>3000</v>
      </c>
      <c r="C2226" s="14">
        <v>5</v>
      </c>
      <c r="D2226" s="5" t="s">
        <v>8221</v>
      </c>
      <c r="E2226" t="s">
        <v>8224</v>
      </c>
      <c r="F2226" t="s">
        <v>8246</v>
      </c>
      <c r="G2226">
        <v>1420971324</v>
      </c>
      <c r="H2226">
        <v>1418379324</v>
      </c>
      <c r="I2226" t="b">
        <v>0</v>
      </c>
      <c r="J2226">
        <v>1</v>
      </c>
      <c r="K2226" t="b">
        <v>0</v>
      </c>
      <c r="L2226" t="s">
        <v>8271</v>
      </c>
      <c r="M2226" s="4">
        <v>0</v>
      </c>
      <c r="N2226" s="6">
        <v>5</v>
      </c>
      <c r="O2226" t="s">
        <v>8317</v>
      </c>
      <c r="P2226" t="s">
        <v>8318</v>
      </c>
      <c r="Q2226" s="10">
        <v>41985.427361111113</v>
      </c>
      <c r="R2226" s="10">
        <v>42015.427361111113</v>
      </c>
      <c r="S2226" s="12">
        <f t="shared" si="34"/>
        <v>30</v>
      </c>
    </row>
    <row r="2227" spans="1:19" x14ac:dyDescent="0.3">
      <c r="A2227">
        <v>2888</v>
      </c>
      <c r="B2227" s="14">
        <v>30000</v>
      </c>
      <c r="C2227" s="14">
        <v>0</v>
      </c>
      <c r="D2227" s="5" t="s">
        <v>8221</v>
      </c>
      <c r="E2227" t="s">
        <v>8224</v>
      </c>
      <c r="F2227" t="s">
        <v>8246</v>
      </c>
      <c r="G2227">
        <v>1413608340</v>
      </c>
      <c r="H2227">
        <v>1412945440</v>
      </c>
      <c r="I2227" t="b">
        <v>0</v>
      </c>
      <c r="J2227">
        <v>0</v>
      </c>
      <c r="K2227" t="b">
        <v>0</v>
      </c>
      <c r="L2227" t="s">
        <v>8271</v>
      </c>
      <c r="M2227" s="4">
        <v>0</v>
      </c>
      <c r="N2227" s="6">
        <v>0</v>
      </c>
      <c r="O2227" t="s">
        <v>8317</v>
      </c>
      <c r="P2227" t="s">
        <v>8318</v>
      </c>
      <c r="Q2227" s="10">
        <v>41922.535185185188</v>
      </c>
      <c r="R2227" s="10">
        <v>41930.207638888889</v>
      </c>
      <c r="S2227" s="12">
        <f t="shared" si="34"/>
        <v>8</v>
      </c>
    </row>
    <row r="2228" spans="1:19" x14ac:dyDescent="0.3">
      <c r="A2228">
        <v>2889</v>
      </c>
      <c r="B2228" s="14">
        <v>3000</v>
      </c>
      <c r="C2228" s="14">
        <v>1142</v>
      </c>
      <c r="D2228" s="5" t="s">
        <v>8221</v>
      </c>
      <c r="E2228" t="s">
        <v>8224</v>
      </c>
      <c r="F2228" t="s">
        <v>8246</v>
      </c>
      <c r="G2228">
        <v>1409344985</v>
      </c>
      <c r="H2228">
        <v>1406752985</v>
      </c>
      <c r="I2228" t="b">
        <v>0</v>
      </c>
      <c r="J2228">
        <v>14</v>
      </c>
      <c r="K2228" t="b">
        <v>0</v>
      </c>
      <c r="L2228" t="s">
        <v>8271</v>
      </c>
      <c r="M2228" s="4">
        <v>38</v>
      </c>
      <c r="N2228" s="6">
        <v>81.569999999999993</v>
      </c>
      <c r="O2228" t="s">
        <v>8317</v>
      </c>
      <c r="P2228" t="s">
        <v>8318</v>
      </c>
      <c r="Q2228" s="10">
        <v>41850.863252314812</v>
      </c>
      <c r="R2228" s="10">
        <v>41880.863252314812</v>
      </c>
      <c r="S2228" s="12">
        <f t="shared" si="34"/>
        <v>30</v>
      </c>
    </row>
    <row r="2229" spans="1:19" x14ac:dyDescent="0.3">
      <c r="A2229">
        <v>2890</v>
      </c>
      <c r="B2229" s="14">
        <v>2000</v>
      </c>
      <c r="C2229" s="14">
        <v>21</v>
      </c>
      <c r="D2229" s="5" t="s">
        <v>8221</v>
      </c>
      <c r="E2229" t="s">
        <v>8224</v>
      </c>
      <c r="F2229" t="s">
        <v>8246</v>
      </c>
      <c r="G2229">
        <v>1407553200</v>
      </c>
      <c r="H2229">
        <v>1405100992</v>
      </c>
      <c r="I2229" t="b">
        <v>0</v>
      </c>
      <c r="J2229">
        <v>3</v>
      </c>
      <c r="K2229" t="b">
        <v>0</v>
      </c>
      <c r="L2229" t="s">
        <v>8271</v>
      </c>
      <c r="M2229" s="4">
        <v>1</v>
      </c>
      <c r="N2229" s="6">
        <v>7</v>
      </c>
      <c r="O2229" t="s">
        <v>8317</v>
      </c>
      <c r="P2229" t="s">
        <v>8318</v>
      </c>
      <c r="Q2229" s="10">
        <v>41831.742962962962</v>
      </c>
      <c r="R2229" s="10">
        <v>41860.125</v>
      </c>
      <c r="S2229" s="12">
        <f t="shared" si="34"/>
        <v>28</v>
      </c>
    </row>
    <row r="2230" spans="1:19" x14ac:dyDescent="0.3">
      <c r="A2230">
        <v>2891</v>
      </c>
      <c r="B2230" s="14">
        <v>10000</v>
      </c>
      <c r="C2230" s="14">
        <v>273</v>
      </c>
      <c r="D2230" s="5" t="s">
        <v>8221</v>
      </c>
      <c r="E2230" t="s">
        <v>8224</v>
      </c>
      <c r="F2230" t="s">
        <v>8246</v>
      </c>
      <c r="G2230">
        <v>1460751128</v>
      </c>
      <c r="H2230">
        <v>1455570728</v>
      </c>
      <c r="I2230" t="b">
        <v>0</v>
      </c>
      <c r="J2230">
        <v>10</v>
      </c>
      <c r="K2230" t="b">
        <v>0</v>
      </c>
      <c r="L2230" t="s">
        <v>8271</v>
      </c>
      <c r="M2230" s="4">
        <v>3</v>
      </c>
      <c r="N2230" s="6">
        <v>27.3</v>
      </c>
      <c r="O2230" t="s">
        <v>8317</v>
      </c>
      <c r="P2230" t="s">
        <v>8318</v>
      </c>
      <c r="Q2230" s="10">
        <v>42415.883425925931</v>
      </c>
      <c r="R2230" s="10">
        <v>42475.84175925926</v>
      </c>
      <c r="S2230" s="12">
        <f t="shared" si="34"/>
        <v>60</v>
      </c>
    </row>
    <row r="2231" spans="1:19" x14ac:dyDescent="0.3">
      <c r="A2231">
        <v>2892</v>
      </c>
      <c r="B2231" s="14">
        <v>5500</v>
      </c>
      <c r="C2231" s="14">
        <v>500</v>
      </c>
      <c r="D2231" s="5" t="s">
        <v>8221</v>
      </c>
      <c r="E2231" t="s">
        <v>8224</v>
      </c>
      <c r="F2231" t="s">
        <v>8246</v>
      </c>
      <c r="G2231">
        <v>1409000400</v>
      </c>
      <c r="H2231">
        <v>1408381704</v>
      </c>
      <c r="I2231" t="b">
        <v>0</v>
      </c>
      <c r="J2231">
        <v>17</v>
      </c>
      <c r="K2231" t="b">
        <v>0</v>
      </c>
      <c r="L2231" t="s">
        <v>8271</v>
      </c>
      <c r="M2231" s="4">
        <v>9</v>
      </c>
      <c r="N2231" s="6">
        <v>29.41</v>
      </c>
      <c r="O2231" t="s">
        <v>8317</v>
      </c>
      <c r="P2231" t="s">
        <v>8318</v>
      </c>
      <c r="Q2231" s="10">
        <v>41869.714166666665</v>
      </c>
      <c r="R2231" s="10">
        <v>41876.875</v>
      </c>
      <c r="S2231" s="12">
        <f t="shared" si="34"/>
        <v>7</v>
      </c>
    </row>
    <row r="2232" spans="1:19" x14ac:dyDescent="0.3">
      <c r="A2232">
        <v>2893</v>
      </c>
      <c r="B2232" s="14">
        <v>5000</v>
      </c>
      <c r="C2232" s="14">
        <v>25</v>
      </c>
      <c r="D2232" s="5" t="s">
        <v>8221</v>
      </c>
      <c r="E2232" t="s">
        <v>8224</v>
      </c>
      <c r="F2232" t="s">
        <v>8246</v>
      </c>
      <c r="G2232">
        <v>1420768800</v>
      </c>
      <c r="H2232">
        <v>1415644395</v>
      </c>
      <c r="I2232" t="b">
        <v>0</v>
      </c>
      <c r="J2232">
        <v>2</v>
      </c>
      <c r="K2232" t="b">
        <v>0</v>
      </c>
      <c r="L2232" t="s">
        <v>8271</v>
      </c>
      <c r="M2232" s="4">
        <v>1</v>
      </c>
      <c r="N2232" s="6">
        <v>12.5</v>
      </c>
      <c r="O2232" t="s">
        <v>8317</v>
      </c>
      <c r="P2232" t="s">
        <v>8318</v>
      </c>
      <c r="Q2232" s="10">
        <v>41953.773090277777</v>
      </c>
      <c r="R2232" s="10">
        <v>42013.083333333328</v>
      </c>
      <c r="S2232" s="12">
        <f t="shared" si="34"/>
        <v>59</v>
      </c>
    </row>
    <row r="2233" spans="1:19" x14ac:dyDescent="0.3">
      <c r="A2233">
        <v>2894</v>
      </c>
      <c r="B2233" s="14">
        <v>50000</v>
      </c>
      <c r="C2233" s="14">
        <v>0</v>
      </c>
      <c r="D2233" s="5" t="s">
        <v>8221</v>
      </c>
      <c r="E2233" t="s">
        <v>8224</v>
      </c>
      <c r="F2233" t="s">
        <v>8246</v>
      </c>
      <c r="G2233">
        <v>1428100815</v>
      </c>
      <c r="H2233">
        <v>1422920415</v>
      </c>
      <c r="I2233" t="b">
        <v>0</v>
      </c>
      <c r="J2233">
        <v>0</v>
      </c>
      <c r="K2233" t="b">
        <v>0</v>
      </c>
      <c r="L2233" t="s">
        <v>8271</v>
      </c>
      <c r="M2233" s="4">
        <v>0</v>
      </c>
      <c r="N2233" s="6">
        <v>0</v>
      </c>
      <c r="O2233" t="s">
        <v>8317</v>
      </c>
      <c r="P2233" t="s">
        <v>8318</v>
      </c>
      <c r="Q2233" s="10">
        <v>42037.986284722225</v>
      </c>
      <c r="R2233" s="10">
        <v>42097.944618055553</v>
      </c>
      <c r="S2233" s="12">
        <f t="shared" si="34"/>
        <v>60</v>
      </c>
    </row>
    <row r="2234" spans="1:19" x14ac:dyDescent="0.3">
      <c r="A2234">
        <v>2895</v>
      </c>
      <c r="B2234" s="14">
        <v>500</v>
      </c>
      <c r="C2234" s="14">
        <v>23</v>
      </c>
      <c r="D2234" s="5" t="s">
        <v>8221</v>
      </c>
      <c r="E2234" t="s">
        <v>8224</v>
      </c>
      <c r="F2234" t="s">
        <v>8246</v>
      </c>
      <c r="G2234">
        <v>1403470800</v>
      </c>
      <c r="H2234">
        <v>1403356792</v>
      </c>
      <c r="I2234" t="b">
        <v>0</v>
      </c>
      <c r="J2234">
        <v>4</v>
      </c>
      <c r="K2234" t="b">
        <v>0</v>
      </c>
      <c r="L2234" t="s">
        <v>8271</v>
      </c>
      <c r="M2234" s="4">
        <v>5</v>
      </c>
      <c r="N2234" s="6">
        <v>5.75</v>
      </c>
      <c r="O2234" t="s">
        <v>8317</v>
      </c>
      <c r="P2234" t="s">
        <v>8318</v>
      </c>
      <c r="Q2234" s="10">
        <v>41811.555462962962</v>
      </c>
      <c r="R2234" s="10">
        <v>41812.875</v>
      </c>
      <c r="S2234" s="12">
        <f t="shared" si="34"/>
        <v>1</v>
      </c>
    </row>
    <row r="2235" spans="1:19" x14ac:dyDescent="0.3">
      <c r="A2235">
        <v>2896</v>
      </c>
      <c r="B2235" s="14">
        <v>3000</v>
      </c>
      <c r="C2235" s="14">
        <v>625</v>
      </c>
      <c r="D2235" s="5" t="s">
        <v>8221</v>
      </c>
      <c r="E2235" t="s">
        <v>8224</v>
      </c>
      <c r="F2235" t="s">
        <v>8246</v>
      </c>
      <c r="G2235">
        <v>1481522400</v>
      </c>
      <c r="H2235">
        <v>1480283321</v>
      </c>
      <c r="I2235" t="b">
        <v>0</v>
      </c>
      <c r="J2235">
        <v>12</v>
      </c>
      <c r="K2235" t="b">
        <v>0</v>
      </c>
      <c r="L2235" t="s">
        <v>8271</v>
      </c>
      <c r="M2235" s="4">
        <v>21</v>
      </c>
      <c r="N2235" s="6">
        <v>52.08</v>
      </c>
      <c r="O2235" t="s">
        <v>8317</v>
      </c>
      <c r="P2235" t="s">
        <v>8318</v>
      </c>
      <c r="Q2235" s="10">
        <v>42701.908807870372</v>
      </c>
      <c r="R2235" s="10">
        <v>42716.25</v>
      </c>
      <c r="S2235" s="12">
        <f t="shared" si="34"/>
        <v>14</v>
      </c>
    </row>
    <row r="2236" spans="1:19" x14ac:dyDescent="0.3">
      <c r="A2236">
        <v>2897</v>
      </c>
      <c r="B2236" s="14">
        <v>12000</v>
      </c>
      <c r="C2236" s="14">
        <v>550</v>
      </c>
      <c r="D2236" s="5" t="s">
        <v>8221</v>
      </c>
      <c r="E2236" t="s">
        <v>8224</v>
      </c>
      <c r="F2236" t="s">
        <v>8246</v>
      </c>
      <c r="G2236">
        <v>1444577345</v>
      </c>
      <c r="H2236">
        <v>1441985458</v>
      </c>
      <c r="I2236" t="b">
        <v>0</v>
      </c>
      <c r="J2236">
        <v>3</v>
      </c>
      <c r="K2236" t="b">
        <v>0</v>
      </c>
      <c r="L2236" t="s">
        <v>8271</v>
      </c>
      <c r="M2236" s="4">
        <v>5</v>
      </c>
      <c r="N2236" s="6">
        <v>183.33</v>
      </c>
      <c r="O2236" t="s">
        <v>8317</v>
      </c>
      <c r="P2236" t="s">
        <v>8318</v>
      </c>
      <c r="Q2236" s="10">
        <v>42258.646504629629</v>
      </c>
      <c r="R2236" s="10">
        <v>42288.645196759258</v>
      </c>
      <c r="S2236" s="12">
        <f t="shared" si="34"/>
        <v>30</v>
      </c>
    </row>
    <row r="2237" spans="1:19" x14ac:dyDescent="0.3">
      <c r="A2237">
        <v>2898</v>
      </c>
      <c r="B2237" s="14">
        <v>7500</v>
      </c>
      <c r="C2237" s="14">
        <v>316</v>
      </c>
      <c r="D2237" s="5" t="s">
        <v>8221</v>
      </c>
      <c r="E2237" t="s">
        <v>8224</v>
      </c>
      <c r="F2237" t="s">
        <v>8246</v>
      </c>
      <c r="G2237">
        <v>1446307053</v>
      </c>
      <c r="H2237">
        <v>1443715053</v>
      </c>
      <c r="I2237" t="b">
        <v>0</v>
      </c>
      <c r="J2237">
        <v>12</v>
      </c>
      <c r="K2237" t="b">
        <v>0</v>
      </c>
      <c r="L2237" t="s">
        <v>8271</v>
      </c>
      <c r="M2237" s="4">
        <v>4</v>
      </c>
      <c r="N2237" s="6">
        <v>26.33</v>
      </c>
      <c r="O2237" t="s">
        <v>8317</v>
      </c>
      <c r="P2237" t="s">
        <v>8318</v>
      </c>
      <c r="Q2237" s="10">
        <v>42278.664965277778</v>
      </c>
      <c r="R2237" s="10">
        <v>42308.664965277778</v>
      </c>
      <c r="S2237" s="12">
        <f t="shared" si="34"/>
        <v>30</v>
      </c>
    </row>
    <row r="2238" spans="1:19" x14ac:dyDescent="0.3">
      <c r="A2238">
        <v>2899</v>
      </c>
      <c r="B2238" s="14">
        <v>10000</v>
      </c>
      <c r="C2238" s="14">
        <v>0</v>
      </c>
      <c r="D2238" s="5" t="s">
        <v>8221</v>
      </c>
      <c r="E2238" t="s">
        <v>8224</v>
      </c>
      <c r="F2238" t="s">
        <v>8246</v>
      </c>
      <c r="G2238">
        <v>1469325158</v>
      </c>
      <c r="H2238">
        <v>1464141158</v>
      </c>
      <c r="I2238" t="b">
        <v>0</v>
      </c>
      <c r="J2238">
        <v>0</v>
      </c>
      <c r="K2238" t="b">
        <v>0</v>
      </c>
      <c r="L2238" t="s">
        <v>8271</v>
      </c>
      <c r="M2238" s="4">
        <v>0</v>
      </c>
      <c r="N2238" s="6">
        <v>0</v>
      </c>
      <c r="O2238" t="s">
        <v>8317</v>
      </c>
      <c r="P2238" t="s">
        <v>8318</v>
      </c>
      <c r="Q2238" s="10">
        <v>42515.078217592592</v>
      </c>
      <c r="R2238" s="10">
        <v>42575.078217592592</v>
      </c>
      <c r="S2238" s="12">
        <f t="shared" si="34"/>
        <v>60</v>
      </c>
    </row>
    <row r="2239" spans="1:19" x14ac:dyDescent="0.3">
      <c r="A2239">
        <v>2900</v>
      </c>
      <c r="B2239" s="14">
        <v>5500</v>
      </c>
      <c r="C2239" s="14">
        <v>3405</v>
      </c>
      <c r="D2239" s="5" t="s">
        <v>8221</v>
      </c>
      <c r="E2239" t="s">
        <v>8224</v>
      </c>
      <c r="F2239" t="s">
        <v>8246</v>
      </c>
      <c r="G2239">
        <v>1407562632</v>
      </c>
      <c r="H2239">
        <v>1404970632</v>
      </c>
      <c r="I2239" t="b">
        <v>0</v>
      </c>
      <c r="J2239">
        <v>7</v>
      </c>
      <c r="K2239" t="b">
        <v>0</v>
      </c>
      <c r="L2239" t="s">
        <v>8271</v>
      </c>
      <c r="M2239" s="4">
        <v>62</v>
      </c>
      <c r="N2239" s="6">
        <v>486.43</v>
      </c>
      <c r="O2239" t="s">
        <v>8317</v>
      </c>
      <c r="P2239" t="s">
        <v>8318</v>
      </c>
      <c r="Q2239" s="10">
        <v>41830.234166666669</v>
      </c>
      <c r="R2239" s="10">
        <v>41860.234166666669</v>
      </c>
      <c r="S2239" s="12">
        <f t="shared" si="34"/>
        <v>30</v>
      </c>
    </row>
    <row r="2240" spans="1:19" x14ac:dyDescent="0.3">
      <c r="A2240">
        <v>2901</v>
      </c>
      <c r="B2240" s="14">
        <v>750</v>
      </c>
      <c r="C2240" s="14">
        <v>6</v>
      </c>
      <c r="D2240" s="5" t="s">
        <v>8221</v>
      </c>
      <c r="E2240" t="s">
        <v>8224</v>
      </c>
      <c r="F2240" t="s">
        <v>8246</v>
      </c>
      <c r="G2240">
        <v>1423345339</v>
      </c>
      <c r="H2240">
        <v>1418161339</v>
      </c>
      <c r="I2240" t="b">
        <v>0</v>
      </c>
      <c r="J2240">
        <v>2</v>
      </c>
      <c r="K2240" t="b">
        <v>0</v>
      </c>
      <c r="L2240" t="s">
        <v>8271</v>
      </c>
      <c r="M2240" s="4">
        <v>1</v>
      </c>
      <c r="N2240" s="6">
        <v>3</v>
      </c>
      <c r="O2240" t="s">
        <v>8317</v>
      </c>
      <c r="P2240" t="s">
        <v>8318</v>
      </c>
      <c r="Q2240" s="10">
        <v>41982.904386574075</v>
      </c>
      <c r="R2240" s="10">
        <v>42042.904386574075</v>
      </c>
      <c r="S2240" s="12">
        <f t="shared" si="34"/>
        <v>60</v>
      </c>
    </row>
    <row r="2241" spans="1:19" x14ac:dyDescent="0.3">
      <c r="A2241">
        <v>2902</v>
      </c>
      <c r="B2241" s="14">
        <v>150000</v>
      </c>
      <c r="C2241" s="14">
        <v>25</v>
      </c>
      <c r="D2241" s="5" t="s">
        <v>8221</v>
      </c>
      <c r="E2241" t="s">
        <v>8224</v>
      </c>
      <c r="F2241" t="s">
        <v>8246</v>
      </c>
      <c r="G2241">
        <v>1440412396</v>
      </c>
      <c r="H2241">
        <v>1437820396</v>
      </c>
      <c r="I2241" t="b">
        <v>0</v>
      </c>
      <c r="J2241">
        <v>1</v>
      </c>
      <c r="K2241" t="b">
        <v>0</v>
      </c>
      <c r="L2241" t="s">
        <v>8271</v>
      </c>
      <c r="M2241" s="4">
        <v>0</v>
      </c>
      <c r="N2241" s="6">
        <v>25</v>
      </c>
      <c r="O2241" t="s">
        <v>8317</v>
      </c>
      <c r="P2241" t="s">
        <v>8318</v>
      </c>
      <c r="Q2241" s="10">
        <v>42210.439768518518</v>
      </c>
      <c r="R2241" s="10">
        <v>42240.439768518518</v>
      </c>
      <c r="S2241" s="12">
        <f t="shared" si="34"/>
        <v>30</v>
      </c>
    </row>
    <row r="2242" spans="1:19" x14ac:dyDescent="0.3">
      <c r="A2242">
        <v>2903</v>
      </c>
      <c r="B2242" s="14">
        <v>5000</v>
      </c>
      <c r="C2242" s="14">
        <v>39</v>
      </c>
      <c r="D2242" s="5" t="s">
        <v>8221</v>
      </c>
      <c r="E2242" t="s">
        <v>8224</v>
      </c>
      <c r="F2242" t="s">
        <v>8246</v>
      </c>
      <c r="G2242">
        <v>1441771218</v>
      </c>
      <c r="H2242">
        <v>1436587218</v>
      </c>
      <c r="I2242" t="b">
        <v>0</v>
      </c>
      <c r="J2242">
        <v>4</v>
      </c>
      <c r="K2242" t="b">
        <v>0</v>
      </c>
      <c r="L2242" t="s">
        <v>8271</v>
      </c>
      <c r="M2242" s="4">
        <v>1</v>
      </c>
      <c r="N2242" s="6">
        <v>9.75</v>
      </c>
      <c r="O2242" t="s">
        <v>8317</v>
      </c>
      <c r="P2242" t="s">
        <v>8318</v>
      </c>
      <c r="Q2242" s="10">
        <v>42196.166874999995</v>
      </c>
      <c r="R2242" s="10">
        <v>42256.166874999995</v>
      </c>
      <c r="S2242" s="12">
        <f t="shared" si="34"/>
        <v>60</v>
      </c>
    </row>
    <row r="2243" spans="1:19" x14ac:dyDescent="0.3">
      <c r="A2243">
        <v>2905</v>
      </c>
      <c r="B2243" s="14">
        <v>3500</v>
      </c>
      <c r="C2243" s="14">
        <v>622</v>
      </c>
      <c r="D2243" s="5" t="s">
        <v>8221</v>
      </c>
      <c r="E2243" t="s">
        <v>8224</v>
      </c>
      <c r="F2243" t="s">
        <v>8246</v>
      </c>
      <c r="G2243">
        <v>1473211313</v>
      </c>
      <c r="H2243">
        <v>1472001713</v>
      </c>
      <c r="I2243" t="b">
        <v>0</v>
      </c>
      <c r="J2243">
        <v>17</v>
      </c>
      <c r="K2243" t="b">
        <v>0</v>
      </c>
      <c r="L2243" t="s">
        <v>8271</v>
      </c>
      <c r="M2243" s="4">
        <v>18</v>
      </c>
      <c r="N2243" s="6">
        <v>36.590000000000003</v>
      </c>
      <c r="O2243" t="s">
        <v>8317</v>
      </c>
      <c r="P2243" t="s">
        <v>8318</v>
      </c>
      <c r="Q2243" s="10">
        <v>42606.056863425925</v>
      </c>
      <c r="R2243" s="10">
        <v>42620.056863425925</v>
      </c>
      <c r="S2243" s="12">
        <f t="shared" ref="S2243:S2306" si="35">ROUND(+R2243-Q2243,0)</f>
        <v>14</v>
      </c>
    </row>
    <row r="2244" spans="1:19" x14ac:dyDescent="0.3">
      <c r="A2244">
        <v>2906</v>
      </c>
      <c r="B2244" s="14">
        <v>6000</v>
      </c>
      <c r="C2244" s="14">
        <v>565</v>
      </c>
      <c r="D2244" s="5" t="s">
        <v>8221</v>
      </c>
      <c r="E2244" t="s">
        <v>8224</v>
      </c>
      <c r="F2244" t="s">
        <v>8246</v>
      </c>
      <c r="G2244">
        <v>1438390800</v>
      </c>
      <c r="H2244">
        <v>1436888066</v>
      </c>
      <c r="I2244" t="b">
        <v>0</v>
      </c>
      <c r="J2244">
        <v>7</v>
      </c>
      <c r="K2244" t="b">
        <v>0</v>
      </c>
      <c r="L2244" t="s">
        <v>8271</v>
      </c>
      <c r="M2244" s="4">
        <v>9</v>
      </c>
      <c r="N2244" s="6">
        <v>80.709999999999994</v>
      </c>
      <c r="O2244" t="s">
        <v>8317</v>
      </c>
      <c r="P2244" t="s">
        <v>8318</v>
      </c>
      <c r="Q2244" s="10">
        <v>42199.648912037039</v>
      </c>
      <c r="R2244" s="10">
        <v>42217.041666666672</v>
      </c>
      <c r="S2244" s="12">
        <f t="shared" si="35"/>
        <v>17</v>
      </c>
    </row>
    <row r="2245" spans="1:19" x14ac:dyDescent="0.3">
      <c r="A2245">
        <v>2907</v>
      </c>
      <c r="B2245" s="14">
        <v>2500</v>
      </c>
      <c r="C2245" s="14">
        <v>2</v>
      </c>
      <c r="D2245" s="5" t="s">
        <v>8221</v>
      </c>
      <c r="E2245" t="s">
        <v>8224</v>
      </c>
      <c r="F2245" t="s">
        <v>8246</v>
      </c>
      <c r="G2245">
        <v>1463259837</v>
      </c>
      <c r="H2245">
        <v>1458075837</v>
      </c>
      <c r="I2245" t="b">
        <v>0</v>
      </c>
      <c r="J2245">
        <v>2</v>
      </c>
      <c r="K2245" t="b">
        <v>0</v>
      </c>
      <c r="L2245" t="s">
        <v>8271</v>
      </c>
      <c r="M2245" s="4">
        <v>0</v>
      </c>
      <c r="N2245" s="6">
        <v>1</v>
      </c>
      <c r="O2245" t="s">
        <v>8317</v>
      </c>
      <c r="P2245" t="s">
        <v>8318</v>
      </c>
      <c r="Q2245" s="10">
        <v>42444.877743055549</v>
      </c>
      <c r="R2245" s="10">
        <v>42504.877743055549</v>
      </c>
      <c r="S2245" s="12">
        <f t="shared" si="35"/>
        <v>60</v>
      </c>
    </row>
    <row r="2246" spans="1:19" x14ac:dyDescent="0.3">
      <c r="A2246">
        <v>2908</v>
      </c>
      <c r="B2246" s="14">
        <v>9600</v>
      </c>
      <c r="C2246" s="14">
        <v>264</v>
      </c>
      <c r="D2246" s="5" t="s">
        <v>8221</v>
      </c>
      <c r="E2246" t="s">
        <v>8224</v>
      </c>
      <c r="F2246" t="s">
        <v>8246</v>
      </c>
      <c r="G2246">
        <v>1465407219</v>
      </c>
      <c r="H2246">
        <v>1462815219</v>
      </c>
      <c r="I2246" t="b">
        <v>0</v>
      </c>
      <c r="J2246">
        <v>5</v>
      </c>
      <c r="K2246" t="b">
        <v>0</v>
      </c>
      <c r="L2246" t="s">
        <v>8271</v>
      </c>
      <c r="M2246" s="4">
        <v>3</v>
      </c>
      <c r="N2246" s="6">
        <v>52.8</v>
      </c>
      <c r="O2246" t="s">
        <v>8317</v>
      </c>
      <c r="P2246" t="s">
        <v>8318</v>
      </c>
      <c r="Q2246" s="10">
        <v>42499.731701388882</v>
      </c>
      <c r="R2246" s="10">
        <v>42529.731701388882</v>
      </c>
      <c r="S2246" s="12">
        <f t="shared" si="35"/>
        <v>30</v>
      </c>
    </row>
    <row r="2247" spans="1:19" x14ac:dyDescent="0.3">
      <c r="A2247">
        <v>2909</v>
      </c>
      <c r="B2247" s="14">
        <v>180000</v>
      </c>
      <c r="C2247" s="14">
        <v>20</v>
      </c>
      <c r="D2247" s="5" t="s">
        <v>8221</v>
      </c>
      <c r="E2247" t="s">
        <v>8224</v>
      </c>
      <c r="F2247" t="s">
        <v>8246</v>
      </c>
      <c r="G2247">
        <v>1416944760</v>
      </c>
      <c r="H2247">
        <v>1413527001</v>
      </c>
      <c r="I2247" t="b">
        <v>0</v>
      </c>
      <c r="J2247">
        <v>1</v>
      </c>
      <c r="K2247" t="b">
        <v>0</v>
      </c>
      <c r="L2247" t="s">
        <v>8271</v>
      </c>
      <c r="M2247" s="4">
        <v>0</v>
      </c>
      <c r="N2247" s="6">
        <v>20</v>
      </c>
      <c r="O2247" t="s">
        <v>8317</v>
      </c>
      <c r="P2247" t="s">
        <v>8318</v>
      </c>
      <c r="Q2247" s="10">
        <v>41929.266215277778</v>
      </c>
      <c r="R2247" s="10">
        <v>41968.823611111111</v>
      </c>
      <c r="S2247" s="12">
        <f t="shared" si="35"/>
        <v>40</v>
      </c>
    </row>
    <row r="2248" spans="1:19" x14ac:dyDescent="0.3">
      <c r="A2248">
        <v>2911</v>
      </c>
      <c r="B2248" s="14">
        <v>1800</v>
      </c>
      <c r="C2248" s="14">
        <v>657</v>
      </c>
      <c r="D2248" s="5" t="s">
        <v>8221</v>
      </c>
      <c r="E2248" t="s">
        <v>8224</v>
      </c>
      <c r="F2248" t="s">
        <v>8246</v>
      </c>
      <c r="G2248">
        <v>1435429626</v>
      </c>
      <c r="H2248">
        <v>1431973626</v>
      </c>
      <c r="I2248" t="b">
        <v>0</v>
      </c>
      <c r="J2248">
        <v>14</v>
      </c>
      <c r="K2248" t="b">
        <v>0</v>
      </c>
      <c r="L2248" t="s">
        <v>8271</v>
      </c>
      <c r="M2248" s="4">
        <v>37</v>
      </c>
      <c r="N2248" s="6">
        <v>46.93</v>
      </c>
      <c r="O2248" t="s">
        <v>8317</v>
      </c>
      <c r="P2248" t="s">
        <v>8318</v>
      </c>
      <c r="Q2248" s="10">
        <v>42142.768819444449</v>
      </c>
      <c r="R2248" s="10">
        <v>42182.768819444449</v>
      </c>
      <c r="S2248" s="12">
        <f t="shared" si="35"/>
        <v>40</v>
      </c>
    </row>
    <row r="2249" spans="1:19" x14ac:dyDescent="0.3">
      <c r="A2249">
        <v>2912</v>
      </c>
      <c r="B2249" s="14">
        <v>14440</v>
      </c>
      <c r="C2249" s="14">
        <v>2030</v>
      </c>
      <c r="D2249" s="5" t="s">
        <v>8221</v>
      </c>
      <c r="E2249" t="s">
        <v>8224</v>
      </c>
      <c r="F2249" t="s">
        <v>8246</v>
      </c>
      <c r="G2249">
        <v>1452827374</v>
      </c>
      <c r="H2249">
        <v>1450235374</v>
      </c>
      <c r="I2249" t="b">
        <v>0</v>
      </c>
      <c r="J2249">
        <v>26</v>
      </c>
      <c r="K2249" t="b">
        <v>0</v>
      </c>
      <c r="L2249" t="s">
        <v>8271</v>
      </c>
      <c r="M2249" s="4">
        <v>14</v>
      </c>
      <c r="N2249" s="6">
        <v>78.08</v>
      </c>
      <c r="O2249" t="s">
        <v>8317</v>
      </c>
      <c r="P2249" t="s">
        <v>8318</v>
      </c>
      <c r="Q2249" s="10">
        <v>42354.131643518514</v>
      </c>
      <c r="R2249" s="10">
        <v>42384.131643518514</v>
      </c>
      <c r="S2249" s="12">
        <f t="shared" si="35"/>
        <v>30</v>
      </c>
    </row>
    <row r="2250" spans="1:19" x14ac:dyDescent="0.3">
      <c r="A2250">
        <v>2913</v>
      </c>
      <c r="B2250" s="14">
        <v>10000</v>
      </c>
      <c r="C2250" s="14">
        <v>2</v>
      </c>
      <c r="D2250" s="5" t="s">
        <v>8221</v>
      </c>
      <c r="E2250" t="s">
        <v>8224</v>
      </c>
      <c r="F2250" t="s">
        <v>8246</v>
      </c>
      <c r="G2250">
        <v>1410041339</v>
      </c>
      <c r="H2250">
        <v>1404857339</v>
      </c>
      <c r="I2250" t="b">
        <v>0</v>
      </c>
      <c r="J2250">
        <v>2</v>
      </c>
      <c r="K2250" t="b">
        <v>0</v>
      </c>
      <c r="L2250" t="s">
        <v>8271</v>
      </c>
      <c r="M2250" s="4">
        <v>0</v>
      </c>
      <c r="N2250" s="6">
        <v>1</v>
      </c>
      <c r="O2250" t="s">
        <v>8317</v>
      </c>
      <c r="P2250" t="s">
        <v>8318</v>
      </c>
      <c r="Q2250" s="10">
        <v>41828.922905092593</v>
      </c>
      <c r="R2250" s="10">
        <v>41888.922905092593</v>
      </c>
      <c r="S2250" s="12">
        <f t="shared" si="35"/>
        <v>60</v>
      </c>
    </row>
    <row r="2251" spans="1:19" x14ac:dyDescent="0.3">
      <c r="A2251">
        <v>2917</v>
      </c>
      <c r="B2251" s="14">
        <v>2000</v>
      </c>
      <c r="C2251" s="14">
        <v>437</v>
      </c>
      <c r="D2251" s="5" t="s">
        <v>8221</v>
      </c>
      <c r="E2251" t="s">
        <v>8224</v>
      </c>
      <c r="F2251" t="s">
        <v>8246</v>
      </c>
      <c r="G2251">
        <v>1442381847</v>
      </c>
      <c r="H2251">
        <v>1440826647</v>
      </c>
      <c r="I2251" t="b">
        <v>0</v>
      </c>
      <c r="J2251">
        <v>9</v>
      </c>
      <c r="K2251" t="b">
        <v>0</v>
      </c>
      <c r="L2251" t="s">
        <v>8271</v>
      </c>
      <c r="M2251" s="4">
        <v>22</v>
      </c>
      <c r="N2251" s="6">
        <v>48.56</v>
      </c>
      <c r="O2251" t="s">
        <v>8317</v>
      </c>
      <c r="P2251" t="s">
        <v>8318</v>
      </c>
      <c r="Q2251" s="10">
        <v>42245.234340277777</v>
      </c>
      <c r="R2251" s="10">
        <v>42263.234340277777</v>
      </c>
      <c r="S2251" s="12">
        <f t="shared" si="35"/>
        <v>18</v>
      </c>
    </row>
    <row r="2252" spans="1:19" x14ac:dyDescent="0.3">
      <c r="A2252">
        <v>2918</v>
      </c>
      <c r="B2252" s="14">
        <v>5000</v>
      </c>
      <c r="C2252" s="14">
        <v>1362</v>
      </c>
      <c r="D2252" s="5" t="s">
        <v>8221</v>
      </c>
      <c r="E2252" t="s">
        <v>8224</v>
      </c>
      <c r="F2252" t="s">
        <v>8246</v>
      </c>
      <c r="G2252">
        <v>1446131207</v>
      </c>
      <c r="H2252">
        <v>1443712007</v>
      </c>
      <c r="I2252" t="b">
        <v>0</v>
      </c>
      <c r="J2252">
        <v>20</v>
      </c>
      <c r="K2252" t="b">
        <v>0</v>
      </c>
      <c r="L2252" t="s">
        <v>8271</v>
      </c>
      <c r="M2252" s="4">
        <v>27</v>
      </c>
      <c r="N2252" s="6">
        <v>68.099999999999994</v>
      </c>
      <c r="O2252" t="s">
        <v>8317</v>
      </c>
      <c r="P2252" t="s">
        <v>8318</v>
      </c>
      <c r="Q2252" s="10">
        <v>42278.629710648151</v>
      </c>
      <c r="R2252" s="10">
        <v>42306.629710648151</v>
      </c>
      <c r="S2252" s="12">
        <f t="shared" si="35"/>
        <v>28</v>
      </c>
    </row>
    <row r="2253" spans="1:19" x14ac:dyDescent="0.3">
      <c r="A2253">
        <v>2919</v>
      </c>
      <c r="B2253" s="14">
        <v>600</v>
      </c>
      <c r="C2253" s="14">
        <v>51</v>
      </c>
      <c r="D2253" s="5" t="s">
        <v>8221</v>
      </c>
      <c r="E2253" t="s">
        <v>8224</v>
      </c>
      <c r="F2253" t="s">
        <v>8246</v>
      </c>
      <c r="G2253">
        <v>1407250329</v>
      </c>
      <c r="H2253">
        <v>1404658329</v>
      </c>
      <c r="I2253" t="b">
        <v>0</v>
      </c>
      <c r="J2253">
        <v>6</v>
      </c>
      <c r="K2253" t="b">
        <v>0</v>
      </c>
      <c r="L2253" t="s">
        <v>8271</v>
      </c>
      <c r="M2253" s="4">
        <v>9</v>
      </c>
      <c r="N2253" s="6">
        <v>8.5</v>
      </c>
      <c r="O2253" t="s">
        <v>8317</v>
      </c>
      <c r="P2253" t="s">
        <v>8318</v>
      </c>
      <c r="Q2253" s="10">
        <v>41826.61954861111</v>
      </c>
      <c r="R2253" s="10">
        <v>41856.61954861111</v>
      </c>
      <c r="S2253" s="12">
        <f t="shared" si="35"/>
        <v>30</v>
      </c>
    </row>
    <row r="2254" spans="1:19" x14ac:dyDescent="0.3">
      <c r="A2254">
        <v>2921</v>
      </c>
      <c r="B2254" s="14">
        <v>100</v>
      </c>
      <c r="C2254" s="14">
        <v>129</v>
      </c>
      <c r="D2254" s="5" t="s">
        <v>8219</v>
      </c>
      <c r="E2254" t="s">
        <v>8224</v>
      </c>
      <c r="F2254" t="s">
        <v>8246</v>
      </c>
      <c r="G2254">
        <v>1411679804</v>
      </c>
      <c r="H2254">
        <v>1409087804</v>
      </c>
      <c r="I2254" t="b">
        <v>0</v>
      </c>
      <c r="J2254">
        <v>3</v>
      </c>
      <c r="K2254" t="b">
        <v>1</v>
      </c>
      <c r="L2254" t="s">
        <v>8305</v>
      </c>
      <c r="M2254" s="4">
        <v>129</v>
      </c>
      <c r="N2254" s="6">
        <v>43</v>
      </c>
      <c r="O2254" t="s">
        <v>8317</v>
      </c>
      <c r="P2254" t="s">
        <v>8359</v>
      </c>
      <c r="Q2254" s="10">
        <v>41877.886620370373</v>
      </c>
      <c r="R2254" s="10">
        <v>41907.886620370373</v>
      </c>
      <c r="S2254" s="12">
        <f t="shared" si="35"/>
        <v>30</v>
      </c>
    </row>
    <row r="2255" spans="1:19" x14ac:dyDescent="0.3">
      <c r="A2255">
        <v>2923</v>
      </c>
      <c r="B2255" s="14">
        <v>300</v>
      </c>
      <c r="C2255" s="14">
        <v>300</v>
      </c>
      <c r="D2255" s="5" t="s">
        <v>8219</v>
      </c>
      <c r="E2255" t="s">
        <v>8224</v>
      </c>
      <c r="F2255" t="s">
        <v>8246</v>
      </c>
      <c r="G2255">
        <v>1422068400</v>
      </c>
      <c r="H2255">
        <v>1420774779</v>
      </c>
      <c r="I2255" t="b">
        <v>0</v>
      </c>
      <c r="J2255">
        <v>10</v>
      </c>
      <c r="K2255" t="b">
        <v>1</v>
      </c>
      <c r="L2255" t="s">
        <v>8305</v>
      </c>
      <c r="M2255" s="4">
        <v>100</v>
      </c>
      <c r="N2255" s="6">
        <v>30</v>
      </c>
      <c r="O2255" t="s">
        <v>8317</v>
      </c>
      <c r="P2255" t="s">
        <v>8359</v>
      </c>
      <c r="Q2255" s="10">
        <v>42013.15253472222</v>
      </c>
      <c r="R2255" s="10">
        <v>42028.125</v>
      </c>
      <c r="S2255" s="12">
        <f t="shared" si="35"/>
        <v>15</v>
      </c>
    </row>
    <row r="2256" spans="1:19" x14ac:dyDescent="0.3">
      <c r="A2256">
        <v>2924</v>
      </c>
      <c r="B2256" s="14">
        <v>25000</v>
      </c>
      <c r="C2256" s="14">
        <v>25800</v>
      </c>
      <c r="D2256" s="5" t="s">
        <v>8219</v>
      </c>
      <c r="E2256" t="s">
        <v>8224</v>
      </c>
      <c r="F2256" t="s">
        <v>8246</v>
      </c>
      <c r="G2256">
        <v>1431143940</v>
      </c>
      <c r="H2256">
        <v>1428585710</v>
      </c>
      <c r="I2256" t="b">
        <v>0</v>
      </c>
      <c r="J2256">
        <v>147</v>
      </c>
      <c r="K2256" t="b">
        <v>1</v>
      </c>
      <c r="L2256" t="s">
        <v>8305</v>
      </c>
      <c r="M2256" s="4">
        <v>103</v>
      </c>
      <c r="N2256" s="6">
        <v>175.51</v>
      </c>
      <c r="O2256" t="s">
        <v>8317</v>
      </c>
      <c r="P2256" t="s">
        <v>8359</v>
      </c>
      <c r="Q2256" s="10">
        <v>42103.556828703702</v>
      </c>
      <c r="R2256" s="10">
        <v>42133.165972222225</v>
      </c>
      <c r="S2256" s="12">
        <f t="shared" si="35"/>
        <v>30</v>
      </c>
    </row>
    <row r="2257" spans="1:19" x14ac:dyDescent="0.3">
      <c r="A2257">
        <v>2925</v>
      </c>
      <c r="B2257" s="14">
        <v>45000</v>
      </c>
      <c r="C2257" s="14">
        <v>46100.69</v>
      </c>
      <c r="D2257" s="5" t="s">
        <v>8219</v>
      </c>
      <c r="E2257" t="s">
        <v>8224</v>
      </c>
      <c r="F2257" t="s">
        <v>8246</v>
      </c>
      <c r="G2257">
        <v>1410444068</v>
      </c>
      <c r="H2257">
        <v>1407852068</v>
      </c>
      <c r="I2257" t="b">
        <v>0</v>
      </c>
      <c r="J2257">
        <v>199</v>
      </c>
      <c r="K2257" t="b">
        <v>1</v>
      </c>
      <c r="L2257" t="s">
        <v>8305</v>
      </c>
      <c r="M2257" s="4">
        <v>102</v>
      </c>
      <c r="N2257" s="6">
        <v>231.66</v>
      </c>
      <c r="O2257" t="s">
        <v>8317</v>
      </c>
      <c r="P2257" t="s">
        <v>8359</v>
      </c>
      <c r="Q2257" s="10">
        <v>41863.584120370368</v>
      </c>
      <c r="R2257" s="10">
        <v>41893.584120370368</v>
      </c>
      <c r="S2257" s="12">
        <f t="shared" si="35"/>
        <v>30</v>
      </c>
    </row>
    <row r="2258" spans="1:19" x14ac:dyDescent="0.3">
      <c r="A2258">
        <v>2926</v>
      </c>
      <c r="B2258" s="14">
        <v>3000</v>
      </c>
      <c r="C2258" s="14">
        <v>3750</v>
      </c>
      <c r="D2258" s="5" t="s">
        <v>8219</v>
      </c>
      <c r="E2258" t="s">
        <v>8224</v>
      </c>
      <c r="F2258" t="s">
        <v>8246</v>
      </c>
      <c r="G2258">
        <v>1424715779</v>
      </c>
      <c r="H2258">
        <v>1423506179</v>
      </c>
      <c r="I2258" t="b">
        <v>0</v>
      </c>
      <c r="J2258">
        <v>50</v>
      </c>
      <c r="K2258" t="b">
        <v>1</v>
      </c>
      <c r="L2258" t="s">
        <v>8305</v>
      </c>
      <c r="M2258" s="4">
        <v>125</v>
      </c>
      <c r="N2258" s="6">
        <v>75</v>
      </c>
      <c r="O2258" t="s">
        <v>8317</v>
      </c>
      <c r="P2258" t="s">
        <v>8359</v>
      </c>
      <c r="Q2258" s="10">
        <v>42044.765960648147</v>
      </c>
      <c r="R2258" s="10">
        <v>42058.765960648147</v>
      </c>
      <c r="S2258" s="12">
        <f t="shared" si="35"/>
        <v>14</v>
      </c>
    </row>
    <row r="2259" spans="1:19" x14ac:dyDescent="0.3">
      <c r="A2259">
        <v>2927</v>
      </c>
      <c r="B2259" s="14">
        <v>1800</v>
      </c>
      <c r="C2259" s="14">
        <v>2355</v>
      </c>
      <c r="D2259" s="5" t="s">
        <v>8219</v>
      </c>
      <c r="E2259" t="s">
        <v>8224</v>
      </c>
      <c r="F2259" t="s">
        <v>8246</v>
      </c>
      <c r="G2259">
        <v>1405400400</v>
      </c>
      <c r="H2259">
        <v>1402934629</v>
      </c>
      <c r="I2259" t="b">
        <v>0</v>
      </c>
      <c r="J2259">
        <v>21</v>
      </c>
      <c r="K2259" t="b">
        <v>1</v>
      </c>
      <c r="L2259" t="s">
        <v>8305</v>
      </c>
      <c r="M2259" s="4">
        <v>131</v>
      </c>
      <c r="N2259" s="6">
        <v>112.14</v>
      </c>
      <c r="O2259" t="s">
        <v>8317</v>
      </c>
      <c r="P2259" t="s">
        <v>8359</v>
      </c>
      <c r="Q2259" s="10">
        <v>41806.669317129628</v>
      </c>
      <c r="R2259" s="10">
        <v>41835.208333333336</v>
      </c>
      <c r="S2259" s="12">
        <f t="shared" si="35"/>
        <v>29</v>
      </c>
    </row>
    <row r="2260" spans="1:19" x14ac:dyDescent="0.3">
      <c r="A2260">
        <v>2928</v>
      </c>
      <c r="B2260" s="14">
        <v>1000</v>
      </c>
      <c r="C2260" s="14">
        <v>1000</v>
      </c>
      <c r="D2260" s="5" t="s">
        <v>8219</v>
      </c>
      <c r="E2260" t="s">
        <v>8224</v>
      </c>
      <c r="F2260" t="s">
        <v>8246</v>
      </c>
      <c r="G2260">
        <v>1457135846</v>
      </c>
      <c r="H2260">
        <v>1454543846</v>
      </c>
      <c r="I2260" t="b">
        <v>0</v>
      </c>
      <c r="J2260">
        <v>24</v>
      </c>
      <c r="K2260" t="b">
        <v>1</v>
      </c>
      <c r="L2260" t="s">
        <v>8305</v>
      </c>
      <c r="M2260" s="4">
        <v>100</v>
      </c>
      <c r="N2260" s="6">
        <v>41.67</v>
      </c>
      <c r="O2260" t="s">
        <v>8317</v>
      </c>
      <c r="P2260" t="s">
        <v>8359</v>
      </c>
      <c r="Q2260" s="10">
        <v>42403.998217592598</v>
      </c>
      <c r="R2260" s="10">
        <v>42433.998217592598</v>
      </c>
      <c r="S2260" s="12">
        <f t="shared" si="35"/>
        <v>30</v>
      </c>
    </row>
    <row r="2261" spans="1:19" x14ac:dyDescent="0.3">
      <c r="A2261">
        <v>2929</v>
      </c>
      <c r="B2261" s="14">
        <v>8000</v>
      </c>
      <c r="C2261" s="14">
        <v>8165.55</v>
      </c>
      <c r="D2261" s="5" t="s">
        <v>8219</v>
      </c>
      <c r="E2261" t="s">
        <v>8224</v>
      </c>
      <c r="F2261" t="s">
        <v>8246</v>
      </c>
      <c r="G2261">
        <v>1401024758</v>
      </c>
      <c r="H2261">
        <v>1398432758</v>
      </c>
      <c r="I2261" t="b">
        <v>0</v>
      </c>
      <c r="J2261">
        <v>32</v>
      </c>
      <c r="K2261" t="b">
        <v>1</v>
      </c>
      <c r="L2261" t="s">
        <v>8305</v>
      </c>
      <c r="M2261" s="4">
        <v>102</v>
      </c>
      <c r="N2261" s="6">
        <v>255.17</v>
      </c>
      <c r="O2261" t="s">
        <v>8317</v>
      </c>
      <c r="P2261" t="s">
        <v>8359</v>
      </c>
      <c r="Q2261" s="10">
        <v>41754.564328703702</v>
      </c>
      <c r="R2261" s="10">
        <v>41784.564328703702</v>
      </c>
      <c r="S2261" s="12">
        <f t="shared" si="35"/>
        <v>30</v>
      </c>
    </row>
    <row r="2262" spans="1:19" x14ac:dyDescent="0.3">
      <c r="A2262">
        <v>2933</v>
      </c>
      <c r="B2262" s="14">
        <v>2500</v>
      </c>
      <c r="C2262" s="14">
        <v>2569</v>
      </c>
      <c r="D2262" s="5" t="s">
        <v>8219</v>
      </c>
      <c r="E2262" t="s">
        <v>8224</v>
      </c>
      <c r="F2262" t="s">
        <v>8246</v>
      </c>
      <c r="G2262">
        <v>1465081053</v>
      </c>
      <c r="H2262">
        <v>1462489053</v>
      </c>
      <c r="I2262" t="b">
        <v>0</v>
      </c>
      <c r="J2262">
        <v>54</v>
      </c>
      <c r="K2262" t="b">
        <v>1</v>
      </c>
      <c r="L2262" t="s">
        <v>8305</v>
      </c>
      <c r="M2262" s="4">
        <v>103</v>
      </c>
      <c r="N2262" s="6">
        <v>47.57</v>
      </c>
      <c r="O2262" t="s">
        <v>8317</v>
      </c>
      <c r="P2262" t="s">
        <v>8359</v>
      </c>
      <c r="Q2262" s="10">
        <v>42495.956631944442</v>
      </c>
      <c r="R2262" s="10">
        <v>42525.956631944442</v>
      </c>
      <c r="S2262" s="12">
        <f t="shared" si="35"/>
        <v>30</v>
      </c>
    </row>
    <row r="2263" spans="1:19" x14ac:dyDescent="0.3">
      <c r="A2263">
        <v>2935</v>
      </c>
      <c r="B2263" s="14">
        <v>3500</v>
      </c>
      <c r="C2263" s="14">
        <v>3531</v>
      </c>
      <c r="D2263" s="5" t="s">
        <v>8219</v>
      </c>
      <c r="E2263" t="s">
        <v>8224</v>
      </c>
      <c r="F2263" t="s">
        <v>8246</v>
      </c>
      <c r="G2263">
        <v>1472490000</v>
      </c>
      <c r="H2263">
        <v>1467468008</v>
      </c>
      <c r="I2263" t="b">
        <v>0</v>
      </c>
      <c r="J2263">
        <v>39</v>
      </c>
      <c r="K2263" t="b">
        <v>1</v>
      </c>
      <c r="L2263" t="s">
        <v>8305</v>
      </c>
      <c r="M2263" s="4">
        <v>101</v>
      </c>
      <c r="N2263" s="6">
        <v>90.54</v>
      </c>
      <c r="O2263" t="s">
        <v>8317</v>
      </c>
      <c r="P2263" t="s">
        <v>8359</v>
      </c>
      <c r="Q2263" s="10">
        <v>42553.583425925928</v>
      </c>
      <c r="R2263" s="10">
        <v>42611.708333333328</v>
      </c>
      <c r="S2263" s="12">
        <f t="shared" si="35"/>
        <v>58</v>
      </c>
    </row>
    <row r="2264" spans="1:19" x14ac:dyDescent="0.3">
      <c r="A2264">
        <v>2936</v>
      </c>
      <c r="B2264" s="14">
        <v>1000</v>
      </c>
      <c r="C2264" s="14">
        <v>1280</v>
      </c>
      <c r="D2264" s="5" t="s">
        <v>8219</v>
      </c>
      <c r="E2264" t="s">
        <v>8224</v>
      </c>
      <c r="F2264" t="s">
        <v>8246</v>
      </c>
      <c r="G2264">
        <v>1413176340</v>
      </c>
      <c r="H2264">
        <v>1412091423</v>
      </c>
      <c r="I2264" t="b">
        <v>0</v>
      </c>
      <c r="J2264">
        <v>34</v>
      </c>
      <c r="K2264" t="b">
        <v>1</v>
      </c>
      <c r="L2264" t="s">
        <v>8305</v>
      </c>
      <c r="M2264" s="4">
        <v>128</v>
      </c>
      <c r="N2264" s="6">
        <v>37.65</v>
      </c>
      <c r="O2264" t="s">
        <v>8317</v>
      </c>
      <c r="P2264" t="s">
        <v>8359</v>
      </c>
      <c r="Q2264" s="10">
        <v>41912.650729166664</v>
      </c>
      <c r="R2264" s="10">
        <v>41925.207638888889</v>
      </c>
      <c r="S2264" s="12">
        <f t="shared" si="35"/>
        <v>13</v>
      </c>
    </row>
    <row r="2265" spans="1:19" x14ac:dyDescent="0.3">
      <c r="A2265">
        <v>2938</v>
      </c>
      <c r="B2265" s="14">
        <v>4000</v>
      </c>
      <c r="C2265" s="14">
        <v>4055</v>
      </c>
      <c r="D2265" s="5" t="s">
        <v>8219</v>
      </c>
      <c r="E2265" t="s">
        <v>8224</v>
      </c>
      <c r="F2265" t="s">
        <v>8246</v>
      </c>
      <c r="G2265">
        <v>1422636814</v>
      </c>
      <c r="H2265">
        <v>1420044814</v>
      </c>
      <c r="I2265" t="b">
        <v>0</v>
      </c>
      <c r="J2265">
        <v>32</v>
      </c>
      <c r="K2265" t="b">
        <v>1</v>
      </c>
      <c r="L2265" t="s">
        <v>8305</v>
      </c>
      <c r="M2265" s="4">
        <v>101</v>
      </c>
      <c r="N2265" s="6">
        <v>126.72</v>
      </c>
      <c r="O2265" t="s">
        <v>8317</v>
      </c>
      <c r="P2265" t="s">
        <v>8359</v>
      </c>
      <c r="Q2265" s="10">
        <v>42004.703865740739</v>
      </c>
      <c r="R2265" s="10">
        <v>42034.703865740739</v>
      </c>
      <c r="S2265" s="12">
        <f t="shared" si="35"/>
        <v>30</v>
      </c>
    </row>
    <row r="2266" spans="1:19" x14ac:dyDescent="0.3">
      <c r="A2266">
        <v>2939</v>
      </c>
      <c r="B2266" s="14">
        <v>8000</v>
      </c>
      <c r="C2266" s="14">
        <v>8230</v>
      </c>
      <c r="D2266" s="5" t="s">
        <v>8219</v>
      </c>
      <c r="E2266" t="s">
        <v>8224</v>
      </c>
      <c r="F2266" t="s">
        <v>8246</v>
      </c>
      <c r="G2266">
        <v>1409187600</v>
      </c>
      <c r="H2266">
        <v>1406316312</v>
      </c>
      <c r="I2266" t="b">
        <v>0</v>
      </c>
      <c r="J2266">
        <v>25</v>
      </c>
      <c r="K2266" t="b">
        <v>1</v>
      </c>
      <c r="L2266" t="s">
        <v>8305</v>
      </c>
      <c r="M2266" s="4">
        <v>103</v>
      </c>
      <c r="N2266" s="6">
        <v>329.2</v>
      </c>
      <c r="O2266" t="s">
        <v>8317</v>
      </c>
      <c r="P2266" t="s">
        <v>8359</v>
      </c>
      <c r="Q2266" s="10">
        <v>41845.809166666666</v>
      </c>
      <c r="R2266" s="10">
        <v>41879.041666666664</v>
      </c>
      <c r="S2266" s="12">
        <f t="shared" si="35"/>
        <v>33</v>
      </c>
    </row>
    <row r="2267" spans="1:19" x14ac:dyDescent="0.3">
      <c r="A2267">
        <v>2940</v>
      </c>
      <c r="B2267" s="14">
        <v>2500</v>
      </c>
      <c r="C2267" s="14">
        <v>2681</v>
      </c>
      <c r="D2267" s="5" t="s">
        <v>8219</v>
      </c>
      <c r="E2267" t="s">
        <v>8224</v>
      </c>
      <c r="F2267" t="s">
        <v>8246</v>
      </c>
      <c r="G2267">
        <v>1421606018</v>
      </c>
      <c r="H2267">
        <v>1418150018</v>
      </c>
      <c r="I2267" t="b">
        <v>0</v>
      </c>
      <c r="J2267">
        <v>33</v>
      </c>
      <c r="K2267" t="b">
        <v>1</v>
      </c>
      <c r="L2267" t="s">
        <v>8305</v>
      </c>
      <c r="M2267" s="4">
        <v>107</v>
      </c>
      <c r="N2267" s="6">
        <v>81.239999999999995</v>
      </c>
      <c r="O2267" t="s">
        <v>8317</v>
      </c>
      <c r="P2267" t="s">
        <v>8359</v>
      </c>
      <c r="Q2267" s="10">
        <v>41982.773356481484</v>
      </c>
      <c r="R2267" s="10">
        <v>42022.773356481484</v>
      </c>
      <c r="S2267" s="12">
        <f t="shared" si="35"/>
        <v>40</v>
      </c>
    </row>
    <row r="2268" spans="1:19" x14ac:dyDescent="0.3">
      <c r="A2268">
        <v>2941</v>
      </c>
      <c r="B2268" s="14">
        <v>25000</v>
      </c>
      <c r="C2268" s="14">
        <v>1</v>
      </c>
      <c r="D2268" s="5" t="s">
        <v>8221</v>
      </c>
      <c r="E2268" t="s">
        <v>8224</v>
      </c>
      <c r="F2268" t="s">
        <v>8246</v>
      </c>
      <c r="G2268">
        <v>1425250955</v>
      </c>
      <c r="H2268">
        <v>1422658955</v>
      </c>
      <c r="I2268" t="b">
        <v>0</v>
      </c>
      <c r="J2268">
        <v>1</v>
      </c>
      <c r="K2268" t="b">
        <v>0</v>
      </c>
      <c r="L2268" t="s">
        <v>8303</v>
      </c>
      <c r="M2268" s="4">
        <v>0</v>
      </c>
      <c r="N2268" s="6">
        <v>1</v>
      </c>
      <c r="O2268" t="s">
        <v>8317</v>
      </c>
      <c r="P2268" t="s">
        <v>8357</v>
      </c>
      <c r="Q2268" s="10">
        <v>42034.960127314815</v>
      </c>
      <c r="R2268" s="10">
        <v>42064.960127314815</v>
      </c>
      <c r="S2268" s="12">
        <f t="shared" si="35"/>
        <v>30</v>
      </c>
    </row>
    <row r="2269" spans="1:19" x14ac:dyDescent="0.3">
      <c r="A2269">
        <v>2943</v>
      </c>
      <c r="B2269" s="14">
        <v>3000</v>
      </c>
      <c r="C2269" s="14">
        <v>0</v>
      </c>
      <c r="D2269" s="5" t="s">
        <v>8221</v>
      </c>
      <c r="E2269" t="s">
        <v>8224</v>
      </c>
      <c r="F2269" t="s">
        <v>8246</v>
      </c>
      <c r="G2269">
        <v>1428894380</v>
      </c>
      <c r="H2269">
        <v>1426302380</v>
      </c>
      <c r="I2269" t="b">
        <v>0</v>
      </c>
      <c r="J2269">
        <v>0</v>
      </c>
      <c r="K2269" t="b">
        <v>0</v>
      </c>
      <c r="L2269" t="s">
        <v>8303</v>
      </c>
      <c r="M2269" s="4">
        <v>0</v>
      </c>
      <c r="N2269" s="6">
        <v>0</v>
      </c>
      <c r="O2269" t="s">
        <v>8317</v>
      </c>
      <c r="P2269" t="s">
        <v>8357</v>
      </c>
      <c r="Q2269" s="10">
        <v>42077.129398148143</v>
      </c>
      <c r="R2269" s="10">
        <v>42107.129398148143</v>
      </c>
      <c r="S2269" s="12">
        <f t="shared" si="35"/>
        <v>30</v>
      </c>
    </row>
    <row r="2270" spans="1:19" x14ac:dyDescent="0.3">
      <c r="A2270">
        <v>2944</v>
      </c>
      <c r="B2270" s="14">
        <v>10000</v>
      </c>
      <c r="C2270" s="14">
        <v>100</v>
      </c>
      <c r="D2270" s="5" t="s">
        <v>8221</v>
      </c>
      <c r="E2270" t="s">
        <v>8224</v>
      </c>
      <c r="F2270" t="s">
        <v>8246</v>
      </c>
      <c r="G2270">
        <v>1433714198</v>
      </c>
      <c r="H2270">
        <v>1431122198</v>
      </c>
      <c r="I2270" t="b">
        <v>0</v>
      </c>
      <c r="J2270">
        <v>1</v>
      </c>
      <c r="K2270" t="b">
        <v>0</v>
      </c>
      <c r="L2270" t="s">
        <v>8303</v>
      </c>
      <c r="M2270" s="4">
        <v>1</v>
      </c>
      <c r="N2270" s="6">
        <v>100</v>
      </c>
      <c r="O2270" t="s">
        <v>8317</v>
      </c>
      <c r="P2270" t="s">
        <v>8357</v>
      </c>
      <c r="Q2270" s="10">
        <v>42132.9143287037</v>
      </c>
      <c r="R2270" s="10">
        <v>42162.9143287037</v>
      </c>
      <c r="S2270" s="12">
        <f t="shared" si="35"/>
        <v>30</v>
      </c>
    </row>
    <row r="2271" spans="1:19" x14ac:dyDescent="0.3">
      <c r="A2271">
        <v>2945</v>
      </c>
      <c r="B2271" s="14">
        <v>50000</v>
      </c>
      <c r="C2271" s="14">
        <v>0</v>
      </c>
      <c r="D2271" s="5" t="s">
        <v>8221</v>
      </c>
      <c r="E2271" t="s">
        <v>8224</v>
      </c>
      <c r="F2271" t="s">
        <v>8246</v>
      </c>
      <c r="G2271">
        <v>1432437660</v>
      </c>
      <c r="H2271">
        <v>1429845660</v>
      </c>
      <c r="I2271" t="b">
        <v>0</v>
      </c>
      <c r="J2271">
        <v>0</v>
      </c>
      <c r="K2271" t="b">
        <v>0</v>
      </c>
      <c r="L2271" t="s">
        <v>8303</v>
      </c>
      <c r="M2271" s="4">
        <v>0</v>
      </c>
      <c r="N2271" s="6">
        <v>0</v>
      </c>
      <c r="O2271" t="s">
        <v>8317</v>
      </c>
      <c r="P2271" t="s">
        <v>8357</v>
      </c>
      <c r="Q2271" s="10">
        <v>42118.139583333337</v>
      </c>
      <c r="R2271" s="10">
        <v>42148.139583333337</v>
      </c>
      <c r="S2271" s="12">
        <f t="shared" si="35"/>
        <v>30</v>
      </c>
    </row>
    <row r="2272" spans="1:19" x14ac:dyDescent="0.3">
      <c r="A2272">
        <v>2947</v>
      </c>
      <c r="B2272" s="14">
        <v>25000</v>
      </c>
      <c r="C2272" s="14">
        <v>1072</v>
      </c>
      <c r="D2272" s="5" t="s">
        <v>8221</v>
      </c>
      <c r="E2272" t="s">
        <v>8224</v>
      </c>
      <c r="F2272" t="s">
        <v>8246</v>
      </c>
      <c r="G2272">
        <v>1480007460</v>
      </c>
      <c r="H2272">
        <v>1475760567</v>
      </c>
      <c r="I2272" t="b">
        <v>0</v>
      </c>
      <c r="J2272">
        <v>13</v>
      </c>
      <c r="K2272" t="b">
        <v>0</v>
      </c>
      <c r="L2272" t="s">
        <v>8303</v>
      </c>
      <c r="M2272" s="4">
        <v>4</v>
      </c>
      <c r="N2272" s="6">
        <v>82.46</v>
      </c>
      <c r="O2272" t="s">
        <v>8317</v>
      </c>
      <c r="P2272" t="s">
        <v>8357</v>
      </c>
      <c r="Q2272" s="10">
        <v>42649.562118055561</v>
      </c>
      <c r="R2272" s="10">
        <v>42698.715972222228</v>
      </c>
      <c r="S2272" s="12">
        <f t="shared" si="35"/>
        <v>49</v>
      </c>
    </row>
    <row r="2273" spans="1:19" x14ac:dyDescent="0.3">
      <c r="A2273">
        <v>2948</v>
      </c>
      <c r="B2273" s="14">
        <v>500000</v>
      </c>
      <c r="C2273" s="14">
        <v>24</v>
      </c>
      <c r="D2273" s="5" t="s">
        <v>8221</v>
      </c>
      <c r="E2273" t="s">
        <v>8224</v>
      </c>
      <c r="F2273" t="s">
        <v>8246</v>
      </c>
      <c r="G2273">
        <v>1433259293</v>
      </c>
      <c r="H2273">
        <v>1428075293</v>
      </c>
      <c r="I2273" t="b">
        <v>0</v>
      </c>
      <c r="J2273">
        <v>9</v>
      </c>
      <c r="K2273" t="b">
        <v>0</v>
      </c>
      <c r="L2273" t="s">
        <v>8303</v>
      </c>
      <c r="M2273" s="4">
        <v>0</v>
      </c>
      <c r="N2273" s="6">
        <v>2.67</v>
      </c>
      <c r="O2273" t="s">
        <v>8317</v>
      </c>
      <c r="P2273" t="s">
        <v>8357</v>
      </c>
      <c r="Q2273" s="10">
        <v>42097.649224537032</v>
      </c>
      <c r="R2273" s="10">
        <v>42157.649224537032</v>
      </c>
      <c r="S2273" s="12">
        <f t="shared" si="35"/>
        <v>60</v>
      </c>
    </row>
    <row r="2274" spans="1:19" x14ac:dyDescent="0.3">
      <c r="A2274">
        <v>2949</v>
      </c>
      <c r="B2274" s="14">
        <v>1000</v>
      </c>
      <c r="C2274" s="14">
        <v>25</v>
      </c>
      <c r="D2274" s="5" t="s">
        <v>8221</v>
      </c>
      <c r="E2274" t="s">
        <v>8224</v>
      </c>
      <c r="F2274" t="s">
        <v>8246</v>
      </c>
      <c r="G2274">
        <v>1447965917</v>
      </c>
      <c r="H2274">
        <v>1445370317</v>
      </c>
      <c r="I2274" t="b">
        <v>0</v>
      </c>
      <c r="J2274">
        <v>2</v>
      </c>
      <c r="K2274" t="b">
        <v>0</v>
      </c>
      <c r="L2274" t="s">
        <v>8303</v>
      </c>
      <c r="M2274" s="4">
        <v>3</v>
      </c>
      <c r="N2274" s="6">
        <v>12.5</v>
      </c>
      <c r="O2274" t="s">
        <v>8317</v>
      </c>
      <c r="P2274" t="s">
        <v>8357</v>
      </c>
      <c r="Q2274" s="10">
        <v>42297.823113425926</v>
      </c>
      <c r="R2274" s="10">
        <v>42327.864780092597</v>
      </c>
      <c r="S2274" s="12">
        <f t="shared" si="35"/>
        <v>30</v>
      </c>
    </row>
    <row r="2275" spans="1:19" x14ac:dyDescent="0.3">
      <c r="A2275">
        <v>2950</v>
      </c>
      <c r="B2275" s="14">
        <v>5000000</v>
      </c>
      <c r="C2275" s="14">
        <v>0</v>
      </c>
      <c r="D2275" s="5" t="s">
        <v>8221</v>
      </c>
      <c r="E2275" t="s">
        <v>8224</v>
      </c>
      <c r="F2275" t="s">
        <v>8246</v>
      </c>
      <c r="G2275">
        <v>1453538752</v>
      </c>
      <c r="H2275">
        <v>1450946752</v>
      </c>
      <c r="I2275" t="b">
        <v>0</v>
      </c>
      <c r="J2275">
        <v>0</v>
      </c>
      <c r="K2275" t="b">
        <v>0</v>
      </c>
      <c r="L2275" t="s">
        <v>8303</v>
      </c>
      <c r="M2275" s="4">
        <v>0</v>
      </c>
      <c r="N2275" s="6">
        <v>0</v>
      </c>
      <c r="O2275" t="s">
        <v>8317</v>
      </c>
      <c r="P2275" t="s">
        <v>8357</v>
      </c>
      <c r="Q2275" s="10">
        <v>42362.36518518519</v>
      </c>
      <c r="R2275" s="10">
        <v>42392.36518518519</v>
      </c>
      <c r="S2275" s="12">
        <f t="shared" si="35"/>
        <v>30</v>
      </c>
    </row>
    <row r="2276" spans="1:19" x14ac:dyDescent="0.3">
      <c r="A2276">
        <v>2951</v>
      </c>
      <c r="B2276" s="14">
        <v>50000</v>
      </c>
      <c r="C2276" s="14">
        <v>1096</v>
      </c>
      <c r="D2276" s="5" t="s">
        <v>8220</v>
      </c>
      <c r="E2276" t="s">
        <v>8224</v>
      </c>
      <c r="F2276" t="s">
        <v>8246</v>
      </c>
      <c r="G2276">
        <v>1412536573</v>
      </c>
      <c r="H2276">
        <v>1408648573</v>
      </c>
      <c r="I2276" t="b">
        <v>0</v>
      </c>
      <c r="J2276">
        <v>58</v>
      </c>
      <c r="K2276" t="b">
        <v>0</v>
      </c>
      <c r="L2276" t="s">
        <v>8303</v>
      </c>
      <c r="M2276" s="4">
        <v>2</v>
      </c>
      <c r="N2276" s="6">
        <v>18.899999999999999</v>
      </c>
      <c r="O2276" t="s">
        <v>8317</v>
      </c>
      <c r="P2276" t="s">
        <v>8357</v>
      </c>
      <c r="Q2276" s="10">
        <v>41872.802928240737</v>
      </c>
      <c r="R2276" s="10">
        <v>41917.802928240737</v>
      </c>
      <c r="S2276" s="12">
        <f t="shared" si="35"/>
        <v>45</v>
      </c>
    </row>
    <row r="2277" spans="1:19" x14ac:dyDescent="0.3">
      <c r="A2277">
        <v>2952</v>
      </c>
      <c r="B2277" s="14">
        <v>20000</v>
      </c>
      <c r="C2277" s="14">
        <v>1605</v>
      </c>
      <c r="D2277" s="5" t="s">
        <v>8220</v>
      </c>
      <c r="E2277" t="s">
        <v>8224</v>
      </c>
      <c r="F2277" t="s">
        <v>8246</v>
      </c>
      <c r="G2277">
        <v>1476676800</v>
      </c>
      <c r="H2277">
        <v>1473957239</v>
      </c>
      <c r="I2277" t="b">
        <v>0</v>
      </c>
      <c r="J2277">
        <v>8</v>
      </c>
      <c r="K2277" t="b">
        <v>0</v>
      </c>
      <c r="L2277" t="s">
        <v>8303</v>
      </c>
      <c r="M2277" s="4">
        <v>8</v>
      </c>
      <c r="N2277" s="6">
        <v>200.63</v>
      </c>
      <c r="O2277" t="s">
        <v>8317</v>
      </c>
      <c r="P2277" t="s">
        <v>8357</v>
      </c>
      <c r="Q2277" s="10">
        <v>42628.690266203703</v>
      </c>
      <c r="R2277" s="10">
        <v>42660.166666666672</v>
      </c>
      <c r="S2277" s="12">
        <f t="shared" si="35"/>
        <v>31</v>
      </c>
    </row>
    <row r="2278" spans="1:19" x14ac:dyDescent="0.3">
      <c r="A2278">
        <v>2953</v>
      </c>
      <c r="B2278" s="14">
        <v>400000</v>
      </c>
      <c r="C2278" s="14">
        <v>605</v>
      </c>
      <c r="D2278" s="5" t="s">
        <v>8220</v>
      </c>
      <c r="E2278" t="s">
        <v>8224</v>
      </c>
      <c r="F2278" t="s">
        <v>8246</v>
      </c>
      <c r="G2278">
        <v>1444330821</v>
      </c>
      <c r="H2278">
        <v>1441738821</v>
      </c>
      <c r="I2278" t="b">
        <v>0</v>
      </c>
      <c r="J2278">
        <v>3</v>
      </c>
      <c r="K2278" t="b">
        <v>0</v>
      </c>
      <c r="L2278" t="s">
        <v>8303</v>
      </c>
      <c r="M2278" s="4">
        <v>0</v>
      </c>
      <c r="N2278" s="6">
        <v>201.67</v>
      </c>
      <c r="O2278" t="s">
        <v>8317</v>
      </c>
      <c r="P2278" t="s">
        <v>8357</v>
      </c>
      <c r="Q2278" s="10">
        <v>42255.791909722218</v>
      </c>
      <c r="R2278" s="10">
        <v>42285.791909722218</v>
      </c>
      <c r="S2278" s="12">
        <f t="shared" si="35"/>
        <v>30</v>
      </c>
    </row>
    <row r="2279" spans="1:19" x14ac:dyDescent="0.3">
      <c r="A2279">
        <v>2954</v>
      </c>
      <c r="B2279" s="14">
        <v>15000</v>
      </c>
      <c r="C2279" s="14">
        <v>0</v>
      </c>
      <c r="D2279" s="5" t="s">
        <v>8220</v>
      </c>
      <c r="E2279" t="s">
        <v>8224</v>
      </c>
      <c r="F2279" t="s">
        <v>8246</v>
      </c>
      <c r="G2279">
        <v>1489669203</v>
      </c>
      <c r="H2279">
        <v>1487944803</v>
      </c>
      <c r="I2279" t="b">
        <v>0</v>
      </c>
      <c r="J2279">
        <v>0</v>
      </c>
      <c r="K2279" t="b">
        <v>0</v>
      </c>
      <c r="L2279" t="s">
        <v>8303</v>
      </c>
      <c r="M2279" s="4">
        <v>0</v>
      </c>
      <c r="N2279" s="6">
        <v>0</v>
      </c>
      <c r="O2279" t="s">
        <v>8317</v>
      </c>
      <c r="P2279" t="s">
        <v>8357</v>
      </c>
      <c r="Q2279" s="10">
        <v>42790.583368055552</v>
      </c>
      <c r="R2279" s="10">
        <v>42810.541701388895</v>
      </c>
      <c r="S2279" s="12">
        <f t="shared" si="35"/>
        <v>20</v>
      </c>
    </row>
    <row r="2280" spans="1:19" x14ac:dyDescent="0.3">
      <c r="A2280">
        <v>2955</v>
      </c>
      <c r="B2280" s="14">
        <v>1200</v>
      </c>
      <c r="C2280" s="14">
        <v>715</v>
      </c>
      <c r="D2280" s="5" t="s">
        <v>8220</v>
      </c>
      <c r="E2280" t="s">
        <v>8224</v>
      </c>
      <c r="F2280" t="s">
        <v>8246</v>
      </c>
      <c r="G2280">
        <v>1434476849</v>
      </c>
      <c r="H2280">
        <v>1431884849</v>
      </c>
      <c r="I2280" t="b">
        <v>0</v>
      </c>
      <c r="J2280">
        <v>11</v>
      </c>
      <c r="K2280" t="b">
        <v>0</v>
      </c>
      <c r="L2280" t="s">
        <v>8303</v>
      </c>
      <c r="M2280" s="4">
        <v>60</v>
      </c>
      <c r="N2280" s="6">
        <v>65</v>
      </c>
      <c r="O2280" t="s">
        <v>8317</v>
      </c>
      <c r="P2280" t="s">
        <v>8357</v>
      </c>
      <c r="Q2280" s="10">
        <v>42141.741307870368</v>
      </c>
      <c r="R2280" s="10">
        <v>42171.741307870368</v>
      </c>
      <c r="S2280" s="12">
        <f t="shared" si="35"/>
        <v>30</v>
      </c>
    </row>
    <row r="2281" spans="1:19" x14ac:dyDescent="0.3">
      <c r="A2281">
        <v>2956</v>
      </c>
      <c r="B2281" s="14">
        <v>7900</v>
      </c>
      <c r="C2281" s="14">
        <v>1322</v>
      </c>
      <c r="D2281" s="5" t="s">
        <v>8220</v>
      </c>
      <c r="E2281" t="s">
        <v>8224</v>
      </c>
      <c r="F2281" t="s">
        <v>8246</v>
      </c>
      <c r="G2281">
        <v>1462402850</v>
      </c>
      <c r="H2281">
        <v>1459810850</v>
      </c>
      <c r="I2281" t="b">
        <v>0</v>
      </c>
      <c r="J2281">
        <v>20</v>
      </c>
      <c r="K2281" t="b">
        <v>0</v>
      </c>
      <c r="L2281" t="s">
        <v>8303</v>
      </c>
      <c r="M2281" s="4">
        <v>17</v>
      </c>
      <c r="N2281" s="6">
        <v>66.099999999999994</v>
      </c>
      <c r="O2281" t="s">
        <v>8317</v>
      </c>
      <c r="P2281" t="s">
        <v>8357</v>
      </c>
      <c r="Q2281" s="10">
        <v>42464.958912037036</v>
      </c>
      <c r="R2281" s="10">
        <v>42494.958912037036</v>
      </c>
      <c r="S2281" s="12">
        <f t="shared" si="35"/>
        <v>30</v>
      </c>
    </row>
    <row r="2282" spans="1:19" x14ac:dyDescent="0.3">
      <c r="A2282">
        <v>2957</v>
      </c>
      <c r="B2282" s="14">
        <v>15000</v>
      </c>
      <c r="C2282" s="14">
        <v>280</v>
      </c>
      <c r="D2282" s="5" t="s">
        <v>8220</v>
      </c>
      <c r="E2282" t="s">
        <v>8224</v>
      </c>
      <c r="F2282" t="s">
        <v>8246</v>
      </c>
      <c r="G2282">
        <v>1427498172</v>
      </c>
      <c r="H2282">
        <v>1422317772</v>
      </c>
      <c r="I2282" t="b">
        <v>0</v>
      </c>
      <c r="J2282">
        <v>3</v>
      </c>
      <c r="K2282" t="b">
        <v>0</v>
      </c>
      <c r="L2282" t="s">
        <v>8303</v>
      </c>
      <c r="M2282" s="4">
        <v>2</v>
      </c>
      <c r="N2282" s="6">
        <v>93.33</v>
      </c>
      <c r="O2282" t="s">
        <v>8317</v>
      </c>
      <c r="P2282" t="s">
        <v>8357</v>
      </c>
      <c r="Q2282" s="10">
        <v>42031.011249999996</v>
      </c>
      <c r="R2282" s="10">
        <v>42090.969583333332</v>
      </c>
      <c r="S2282" s="12">
        <f t="shared" si="35"/>
        <v>60</v>
      </c>
    </row>
    <row r="2283" spans="1:19" x14ac:dyDescent="0.3">
      <c r="A2283">
        <v>2958</v>
      </c>
      <c r="B2283" s="14">
        <v>80000</v>
      </c>
      <c r="C2283" s="14">
        <v>0</v>
      </c>
      <c r="D2283" s="5" t="s">
        <v>8220</v>
      </c>
      <c r="E2283" t="s">
        <v>8224</v>
      </c>
      <c r="F2283" t="s">
        <v>8246</v>
      </c>
      <c r="G2283">
        <v>1462729317</v>
      </c>
      <c r="H2283">
        <v>1457548917</v>
      </c>
      <c r="I2283" t="b">
        <v>0</v>
      </c>
      <c r="J2283">
        <v>0</v>
      </c>
      <c r="K2283" t="b">
        <v>0</v>
      </c>
      <c r="L2283" t="s">
        <v>8303</v>
      </c>
      <c r="M2283" s="4">
        <v>0</v>
      </c>
      <c r="N2283" s="6">
        <v>0</v>
      </c>
      <c r="O2283" t="s">
        <v>8317</v>
      </c>
      <c r="P2283" t="s">
        <v>8357</v>
      </c>
      <c r="Q2283" s="10">
        <v>42438.779131944444</v>
      </c>
      <c r="R2283" s="10">
        <v>42498.73746527778</v>
      </c>
      <c r="S2283" s="12">
        <f t="shared" si="35"/>
        <v>60</v>
      </c>
    </row>
    <row r="2284" spans="1:19" x14ac:dyDescent="0.3">
      <c r="A2284">
        <v>2960</v>
      </c>
      <c r="B2284" s="14">
        <v>30000000</v>
      </c>
      <c r="C2284" s="14">
        <v>0</v>
      </c>
      <c r="D2284" s="5" t="s">
        <v>8220</v>
      </c>
      <c r="E2284" t="s">
        <v>8224</v>
      </c>
      <c r="F2284" t="s">
        <v>8246</v>
      </c>
      <c r="G2284">
        <v>1410459023</v>
      </c>
      <c r="H2284">
        <v>1407867023</v>
      </c>
      <c r="I2284" t="b">
        <v>0</v>
      </c>
      <c r="J2284">
        <v>0</v>
      </c>
      <c r="K2284" t="b">
        <v>0</v>
      </c>
      <c r="L2284" t="s">
        <v>8303</v>
      </c>
      <c r="M2284" s="4">
        <v>0</v>
      </c>
      <c r="N2284" s="6">
        <v>0</v>
      </c>
      <c r="O2284" t="s">
        <v>8317</v>
      </c>
      <c r="P2284" t="s">
        <v>8357</v>
      </c>
      <c r="Q2284" s="10">
        <v>41863.757210648146</v>
      </c>
      <c r="R2284" s="10">
        <v>41893.757210648146</v>
      </c>
      <c r="S2284" s="12">
        <f t="shared" si="35"/>
        <v>30</v>
      </c>
    </row>
    <row r="2285" spans="1:19" x14ac:dyDescent="0.3">
      <c r="A2285">
        <v>2961</v>
      </c>
      <c r="B2285" s="14">
        <v>5000</v>
      </c>
      <c r="C2285" s="14">
        <v>5481</v>
      </c>
      <c r="D2285" s="5" t="s">
        <v>8219</v>
      </c>
      <c r="E2285" t="s">
        <v>8224</v>
      </c>
      <c r="F2285" t="s">
        <v>8246</v>
      </c>
      <c r="G2285">
        <v>1427342400</v>
      </c>
      <c r="H2285">
        <v>1424927159</v>
      </c>
      <c r="I2285" t="b">
        <v>0</v>
      </c>
      <c r="J2285">
        <v>108</v>
      </c>
      <c r="K2285" t="b">
        <v>1</v>
      </c>
      <c r="L2285" t="s">
        <v>8271</v>
      </c>
      <c r="M2285" s="4">
        <v>110</v>
      </c>
      <c r="N2285" s="6">
        <v>50.75</v>
      </c>
      <c r="O2285" t="s">
        <v>8317</v>
      </c>
      <c r="P2285" t="s">
        <v>8318</v>
      </c>
      <c r="Q2285" s="10">
        <v>42061.212488425925</v>
      </c>
      <c r="R2285" s="10">
        <v>42089.166666666672</v>
      </c>
      <c r="S2285" s="12">
        <f t="shared" si="35"/>
        <v>28</v>
      </c>
    </row>
    <row r="2286" spans="1:19" x14ac:dyDescent="0.3">
      <c r="A2286">
        <v>2962</v>
      </c>
      <c r="B2286" s="14">
        <v>1000</v>
      </c>
      <c r="C2286" s="14">
        <v>1218</v>
      </c>
      <c r="D2286" s="5" t="s">
        <v>8219</v>
      </c>
      <c r="E2286" t="s">
        <v>8224</v>
      </c>
      <c r="F2286" t="s">
        <v>8246</v>
      </c>
      <c r="G2286">
        <v>1425193140</v>
      </c>
      <c r="H2286">
        <v>1422769906</v>
      </c>
      <c r="I2286" t="b">
        <v>0</v>
      </c>
      <c r="J2286">
        <v>20</v>
      </c>
      <c r="K2286" t="b">
        <v>1</v>
      </c>
      <c r="L2286" t="s">
        <v>8271</v>
      </c>
      <c r="M2286" s="4">
        <v>122</v>
      </c>
      <c r="N2286" s="6">
        <v>60.9</v>
      </c>
      <c r="O2286" t="s">
        <v>8317</v>
      </c>
      <c r="P2286" t="s">
        <v>8318</v>
      </c>
      <c r="Q2286" s="10">
        <v>42036.24428240741</v>
      </c>
      <c r="R2286" s="10">
        <v>42064.290972222225</v>
      </c>
      <c r="S2286" s="12">
        <f t="shared" si="35"/>
        <v>28</v>
      </c>
    </row>
    <row r="2287" spans="1:19" x14ac:dyDescent="0.3">
      <c r="A2287">
        <v>2963</v>
      </c>
      <c r="B2287" s="14">
        <v>10000</v>
      </c>
      <c r="C2287" s="14">
        <v>10685</v>
      </c>
      <c r="D2287" s="5" t="s">
        <v>8219</v>
      </c>
      <c r="E2287" t="s">
        <v>8224</v>
      </c>
      <c r="F2287" t="s">
        <v>8246</v>
      </c>
      <c r="G2287">
        <v>1435835824</v>
      </c>
      <c r="H2287">
        <v>1433243824</v>
      </c>
      <c r="I2287" t="b">
        <v>0</v>
      </c>
      <c r="J2287">
        <v>98</v>
      </c>
      <c r="K2287" t="b">
        <v>1</v>
      </c>
      <c r="L2287" t="s">
        <v>8271</v>
      </c>
      <c r="M2287" s="4">
        <v>107</v>
      </c>
      <c r="N2287" s="6">
        <v>109.03</v>
      </c>
      <c r="O2287" t="s">
        <v>8317</v>
      </c>
      <c r="P2287" t="s">
        <v>8318</v>
      </c>
      <c r="Q2287" s="10">
        <v>42157.470185185186</v>
      </c>
      <c r="R2287" s="10">
        <v>42187.470185185186</v>
      </c>
      <c r="S2287" s="12">
        <f t="shared" si="35"/>
        <v>30</v>
      </c>
    </row>
    <row r="2288" spans="1:19" x14ac:dyDescent="0.3">
      <c r="A2288">
        <v>2964</v>
      </c>
      <c r="B2288" s="14">
        <v>5000</v>
      </c>
      <c r="C2288" s="14">
        <v>5035.6899999999996</v>
      </c>
      <c r="D2288" s="5" t="s">
        <v>8219</v>
      </c>
      <c r="E2288" t="s">
        <v>8224</v>
      </c>
      <c r="F2288" t="s">
        <v>8246</v>
      </c>
      <c r="G2288">
        <v>1407360720</v>
      </c>
      <c r="H2288">
        <v>1404769819</v>
      </c>
      <c r="I2288" t="b">
        <v>0</v>
      </c>
      <c r="J2288">
        <v>196</v>
      </c>
      <c r="K2288" t="b">
        <v>1</v>
      </c>
      <c r="L2288" t="s">
        <v>8271</v>
      </c>
      <c r="M2288" s="4">
        <v>101</v>
      </c>
      <c r="N2288" s="6">
        <v>25.69</v>
      </c>
      <c r="O2288" t="s">
        <v>8317</v>
      </c>
      <c r="P2288" t="s">
        <v>8318</v>
      </c>
      <c r="Q2288" s="10">
        <v>41827.909942129627</v>
      </c>
      <c r="R2288" s="10">
        <v>41857.897222222222</v>
      </c>
      <c r="S2288" s="12">
        <f t="shared" si="35"/>
        <v>30</v>
      </c>
    </row>
    <row r="2289" spans="1:19" x14ac:dyDescent="0.3">
      <c r="A2289">
        <v>2965</v>
      </c>
      <c r="B2289" s="14">
        <v>1500</v>
      </c>
      <c r="C2289" s="14">
        <v>1635</v>
      </c>
      <c r="D2289" s="5" t="s">
        <v>8219</v>
      </c>
      <c r="E2289" t="s">
        <v>8224</v>
      </c>
      <c r="F2289" t="s">
        <v>8246</v>
      </c>
      <c r="G2289">
        <v>1436290233</v>
      </c>
      <c r="H2289">
        <v>1433698233</v>
      </c>
      <c r="I2289" t="b">
        <v>0</v>
      </c>
      <c r="J2289">
        <v>39</v>
      </c>
      <c r="K2289" t="b">
        <v>1</v>
      </c>
      <c r="L2289" t="s">
        <v>8271</v>
      </c>
      <c r="M2289" s="4">
        <v>109</v>
      </c>
      <c r="N2289" s="6">
        <v>41.92</v>
      </c>
      <c r="O2289" t="s">
        <v>8317</v>
      </c>
      <c r="P2289" t="s">
        <v>8318</v>
      </c>
      <c r="Q2289" s="10">
        <v>42162.729548611111</v>
      </c>
      <c r="R2289" s="10">
        <v>42192.729548611111</v>
      </c>
      <c r="S2289" s="12">
        <f t="shared" si="35"/>
        <v>30</v>
      </c>
    </row>
    <row r="2290" spans="1:19" x14ac:dyDescent="0.3">
      <c r="A2290">
        <v>2966</v>
      </c>
      <c r="B2290" s="14">
        <v>10000</v>
      </c>
      <c r="C2290" s="14">
        <v>11363</v>
      </c>
      <c r="D2290" s="5" t="s">
        <v>8219</v>
      </c>
      <c r="E2290" t="s">
        <v>8224</v>
      </c>
      <c r="F2290" t="s">
        <v>8246</v>
      </c>
      <c r="G2290">
        <v>1442425412</v>
      </c>
      <c r="H2290">
        <v>1439833412</v>
      </c>
      <c r="I2290" t="b">
        <v>0</v>
      </c>
      <c r="J2290">
        <v>128</v>
      </c>
      <c r="K2290" t="b">
        <v>1</v>
      </c>
      <c r="L2290" t="s">
        <v>8271</v>
      </c>
      <c r="M2290" s="4">
        <v>114</v>
      </c>
      <c r="N2290" s="6">
        <v>88.77</v>
      </c>
      <c r="O2290" t="s">
        <v>8317</v>
      </c>
      <c r="P2290" t="s">
        <v>8318</v>
      </c>
      <c r="Q2290" s="10">
        <v>42233.738564814819</v>
      </c>
      <c r="R2290" s="10">
        <v>42263.738564814819</v>
      </c>
      <c r="S2290" s="12">
        <f t="shared" si="35"/>
        <v>30</v>
      </c>
    </row>
    <row r="2291" spans="1:19" x14ac:dyDescent="0.3">
      <c r="A2291">
        <v>2967</v>
      </c>
      <c r="B2291" s="14">
        <v>5000</v>
      </c>
      <c r="C2291" s="14">
        <v>5696</v>
      </c>
      <c r="D2291" s="5" t="s">
        <v>8219</v>
      </c>
      <c r="E2291" t="s">
        <v>8224</v>
      </c>
      <c r="F2291" t="s">
        <v>8246</v>
      </c>
      <c r="G2291">
        <v>1425872692</v>
      </c>
      <c r="H2291">
        <v>1423284292</v>
      </c>
      <c r="I2291" t="b">
        <v>0</v>
      </c>
      <c r="J2291">
        <v>71</v>
      </c>
      <c r="K2291" t="b">
        <v>1</v>
      </c>
      <c r="L2291" t="s">
        <v>8271</v>
      </c>
      <c r="M2291" s="4">
        <v>114</v>
      </c>
      <c r="N2291" s="6">
        <v>80.23</v>
      </c>
      <c r="O2291" t="s">
        <v>8317</v>
      </c>
      <c r="P2291" t="s">
        <v>8318</v>
      </c>
      <c r="Q2291" s="10">
        <v>42042.197824074072</v>
      </c>
      <c r="R2291" s="10">
        <v>42072.156157407408</v>
      </c>
      <c r="S2291" s="12">
        <f t="shared" si="35"/>
        <v>30</v>
      </c>
    </row>
    <row r="2292" spans="1:19" x14ac:dyDescent="0.3">
      <c r="A2292">
        <v>2968</v>
      </c>
      <c r="B2292" s="14">
        <v>3500</v>
      </c>
      <c r="C2292" s="14">
        <v>3710</v>
      </c>
      <c r="D2292" s="5" t="s">
        <v>8219</v>
      </c>
      <c r="E2292" t="s">
        <v>8224</v>
      </c>
      <c r="F2292" t="s">
        <v>8246</v>
      </c>
      <c r="G2292">
        <v>1471406340</v>
      </c>
      <c r="H2292">
        <v>1470227660</v>
      </c>
      <c r="I2292" t="b">
        <v>0</v>
      </c>
      <c r="J2292">
        <v>47</v>
      </c>
      <c r="K2292" t="b">
        <v>1</v>
      </c>
      <c r="L2292" t="s">
        <v>8271</v>
      </c>
      <c r="M2292" s="4">
        <v>106</v>
      </c>
      <c r="N2292" s="6">
        <v>78.94</v>
      </c>
      <c r="O2292" t="s">
        <v>8317</v>
      </c>
      <c r="P2292" t="s">
        <v>8318</v>
      </c>
      <c r="Q2292" s="10">
        <v>42585.523842592593</v>
      </c>
      <c r="R2292" s="10">
        <v>42599.165972222225</v>
      </c>
      <c r="S2292" s="12">
        <f t="shared" si="35"/>
        <v>14</v>
      </c>
    </row>
    <row r="2293" spans="1:19" x14ac:dyDescent="0.3">
      <c r="A2293">
        <v>2970</v>
      </c>
      <c r="B2293" s="14">
        <v>6000</v>
      </c>
      <c r="C2293" s="14">
        <v>6360</v>
      </c>
      <c r="D2293" s="5" t="s">
        <v>8219</v>
      </c>
      <c r="E2293" t="s">
        <v>8224</v>
      </c>
      <c r="F2293" t="s">
        <v>8246</v>
      </c>
      <c r="G2293">
        <v>1405699451</v>
      </c>
      <c r="H2293">
        <v>1403107451</v>
      </c>
      <c r="I2293" t="b">
        <v>0</v>
      </c>
      <c r="J2293">
        <v>91</v>
      </c>
      <c r="K2293" t="b">
        <v>1</v>
      </c>
      <c r="L2293" t="s">
        <v>8271</v>
      </c>
      <c r="M2293" s="4">
        <v>106</v>
      </c>
      <c r="N2293" s="6">
        <v>69.89</v>
      </c>
      <c r="O2293" t="s">
        <v>8317</v>
      </c>
      <c r="P2293" t="s">
        <v>8318</v>
      </c>
      <c r="Q2293" s="10">
        <v>41808.669571759259</v>
      </c>
      <c r="R2293" s="10">
        <v>41838.669571759259</v>
      </c>
      <c r="S2293" s="12">
        <f t="shared" si="35"/>
        <v>30</v>
      </c>
    </row>
    <row r="2294" spans="1:19" x14ac:dyDescent="0.3">
      <c r="A2294">
        <v>2971</v>
      </c>
      <c r="B2294" s="14">
        <v>3200</v>
      </c>
      <c r="C2294" s="14">
        <v>3205</v>
      </c>
      <c r="D2294" s="5" t="s">
        <v>8219</v>
      </c>
      <c r="E2294" t="s">
        <v>8224</v>
      </c>
      <c r="F2294" t="s">
        <v>8246</v>
      </c>
      <c r="G2294">
        <v>1409500078</v>
      </c>
      <c r="H2294">
        <v>1406908078</v>
      </c>
      <c r="I2294" t="b">
        <v>0</v>
      </c>
      <c r="J2294">
        <v>43</v>
      </c>
      <c r="K2294" t="b">
        <v>1</v>
      </c>
      <c r="L2294" t="s">
        <v>8271</v>
      </c>
      <c r="M2294" s="4">
        <v>100</v>
      </c>
      <c r="N2294" s="6">
        <v>74.53</v>
      </c>
      <c r="O2294" t="s">
        <v>8317</v>
      </c>
      <c r="P2294" t="s">
        <v>8318</v>
      </c>
      <c r="Q2294" s="10">
        <v>41852.658310185187</v>
      </c>
      <c r="R2294" s="10">
        <v>41882.658310185187</v>
      </c>
      <c r="S2294" s="12">
        <f t="shared" si="35"/>
        <v>30</v>
      </c>
    </row>
    <row r="2295" spans="1:19" x14ac:dyDescent="0.3">
      <c r="A2295">
        <v>2972</v>
      </c>
      <c r="B2295" s="14">
        <v>2000</v>
      </c>
      <c r="C2295" s="14">
        <v>2107</v>
      </c>
      <c r="D2295" s="5" t="s">
        <v>8219</v>
      </c>
      <c r="E2295" t="s">
        <v>8224</v>
      </c>
      <c r="F2295" t="s">
        <v>8246</v>
      </c>
      <c r="G2295">
        <v>1480899600</v>
      </c>
      <c r="H2295">
        <v>1479609520</v>
      </c>
      <c r="I2295" t="b">
        <v>0</v>
      </c>
      <c r="J2295">
        <v>17</v>
      </c>
      <c r="K2295" t="b">
        <v>1</v>
      </c>
      <c r="L2295" t="s">
        <v>8271</v>
      </c>
      <c r="M2295" s="4">
        <v>105</v>
      </c>
      <c r="N2295" s="6">
        <v>123.94</v>
      </c>
      <c r="O2295" t="s">
        <v>8317</v>
      </c>
      <c r="P2295" t="s">
        <v>8318</v>
      </c>
      <c r="Q2295" s="10">
        <v>42694.110185185185</v>
      </c>
      <c r="R2295" s="10">
        <v>42709.041666666672</v>
      </c>
      <c r="S2295" s="12">
        <f t="shared" si="35"/>
        <v>15</v>
      </c>
    </row>
    <row r="2296" spans="1:19" x14ac:dyDescent="0.3">
      <c r="A2296">
        <v>2973</v>
      </c>
      <c r="B2296" s="14">
        <v>5000</v>
      </c>
      <c r="C2296" s="14">
        <v>8740</v>
      </c>
      <c r="D2296" s="5" t="s">
        <v>8219</v>
      </c>
      <c r="E2296" t="s">
        <v>8224</v>
      </c>
      <c r="F2296" t="s">
        <v>8246</v>
      </c>
      <c r="G2296">
        <v>1451620800</v>
      </c>
      <c r="H2296">
        <v>1449171508</v>
      </c>
      <c r="I2296" t="b">
        <v>0</v>
      </c>
      <c r="J2296">
        <v>33</v>
      </c>
      <c r="K2296" t="b">
        <v>1</v>
      </c>
      <c r="L2296" t="s">
        <v>8271</v>
      </c>
      <c r="M2296" s="4">
        <v>175</v>
      </c>
      <c r="N2296" s="6">
        <v>264.85000000000002</v>
      </c>
      <c r="O2296" t="s">
        <v>8317</v>
      </c>
      <c r="P2296" t="s">
        <v>8318</v>
      </c>
      <c r="Q2296" s="10">
        <v>42341.818379629629</v>
      </c>
      <c r="R2296" s="10">
        <v>42370.166666666672</v>
      </c>
      <c r="S2296" s="12">
        <f t="shared" si="35"/>
        <v>28</v>
      </c>
    </row>
    <row r="2297" spans="1:19" x14ac:dyDescent="0.3">
      <c r="A2297">
        <v>2974</v>
      </c>
      <c r="B2297" s="14">
        <v>5000</v>
      </c>
      <c r="C2297" s="14">
        <v>5100</v>
      </c>
      <c r="D2297" s="5" t="s">
        <v>8219</v>
      </c>
      <c r="E2297" t="s">
        <v>8224</v>
      </c>
      <c r="F2297" t="s">
        <v>8246</v>
      </c>
      <c r="G2297">
        <v>1411695300</v>
      </c>
      <c r="H2297">
        <v>1409275671</v>
      </c>
      <c r="I2297" t="b">
        <v>0</v>
      </c>
      <c r="J2297">
        <v>87</v>
      </c>
      <c r="K2297" t="b">
        <v>1</v>
      </c>
      <c r="L2297" t="s">
        <v>8271</v>
      </c>
      <c r="M2297" s="4">
        <v>102</v>
      </c>
      <c r="N2297" s="6">
        <v>58.62</v>
      </c>
      <c r="O2297" t="s">
        <v>8317</v>
      </c>
      <c r="P2297" t="s">
        <v>8318</v>
      </c>
      <c r="Q2297" s="10">
        <v>41880.061006944445</v>
      </c>
      <c r="R2297" s="10">
        <v>41908.065972222219</v>
      </c>
      <c r="S2297" s="12">
        <f t="shared" si="35"/>
        <v>28</v>
      </c>
    </row>
    <row r="2298" spans="1:19" x14ac:dyDescent="0.3">
      <c r="A2298">
        <v>2975</v>
      </c>
      <c r="B2298" s="14">
        <v>8000</v>
      </c>
      <c r="C2298" s="14">
        <v>8010</v>
      </c>
      <c r="D2298" s="5" t="s">
        <v>8219</v>
      </c>
      <c r="E2298" t="s">
        <v>8224</v>
      </c>
      <c r="F2298" t="s">
        <v>8246</v>
      </c>
      <c r="G2298">
        <v>1417057200</v>
      </c>
      <c r="H2298">
        <v>1414599886</v>
      </c>
      <c r="I2298" t="b">
        <v>0</v>
      </c>
      <c r="J2298">
        <v>113</v>
      </c>
      <c r="K2298" t="b">
        <v>1</v>
      </c>
      <c r="L2298" t="s">
        <v>8271</v>
      </c>
      <c r="M2298" s="4">
        <v>100</v>
      </c>
      <c r="N2298" s="6">
        <v>70.88</v>
      </c>
      <c r="O2298" t="s">
        <v>8317</v>
      </c>
      <c r="P2298" t="s">
        <v>8318</v>
      </c>
      <c r="Q2298" s="10">
        <v>41941.683865740742</v>
      </c>
      <c r="R2298" s="10">
        <v>41970.125</v>
      </c>
      <c r="S2298" s="12">
        <f t="shared" si="35"/>
        <v>28</v>
      </c>
    </row>
    <row r="2299" spans="1:19" x14ac:dyDescent="0.3">
      <c r="A2299">
        <v>2977</v>
      </c>
      <c r="B2299" s="14">
        <v>3000</v>
      </c>
      <c r="C2299" s="14">
        <v>3407</v>
      </c>
      <c r="D2299" s="5" t="s">
        <v>8219</v>
      </c>
      <c r="E2299" t="s">
        <v>8224</v>
      </c>
      <c r="F2299" t="s">
        <v>8246</v>
      </c>
      <c r="G2299">
        <v>1427076840</v>
      </c>
      <c r="H2299">
        <v>1421960934</v>
      </c>
      <c r="I2299" t="b">
        <v>0</v>
      </c>
      <c r="J2299">
        <v>30</v>
      </c>
      <c r="K2299" t="b">
        <v>1</v>
      </c>
      <c r="L2299" t="s">
        <v>8271</v>
      </c>
      <c r="M2299" s="4">
        <v>114</v>
      </c>
      <c r="N2299" s="6">
        <v>113.57</v>
      </c>
      <c r="O2299" t="s">
        <v>8317</v>
      </c>
      <c r="P2299" t="s">
        <v>8318</v>
      </c>
      <c r="Q2299" s="10">
        <v>42026.88118055556</v>
      </c>
      <c r="R2299" s="10">
        <v>42086.093055555553</v>
      </c>
      <c r="S2299" s="12">
        <f t="shared" si="35"/>
        <v>59</v>
      </c>
    </row>
    <row r="2300" spans="1:19" x14ac:dyDescent="0.3">
      <c r="A2300">
        <v>2978</v>
      </c>
      <c r="B2300" s="14">
        <v>750</v>
      </c>
      <c r="C2300" s="14">
        <v>971</v>
      </c>
      <c r="D2300" s="5" t="s">
        <v>8219</v>
      </c>
      <c r="E2300" t="s">
        <v>8224</v>
      </c>
      <c r="F2300" t="s">
        <v>8246</v>
      </c>
      <c r="G2300">
        <v>1413784740</v>
      </c>
      <c r="H2300">
        <v>1412954547</v>
      </c>
      <c r="I2300" t="b">
        <v>0</v>
      </c>
      <c r="J2300">
        <v>16</v>
      </c>
      <c r="K2300" t="b">
        <v>1</v>
      </c>
      <c r="L2300" t="s">
        <v>8271</v>
      </c>
      <c r="M2300" s="4">
        <v>129</v>
      </c>
      <c r="N2300" s="6">
        <v>60.69</v>
      </c>
      <c r="O2300" t="s">
        <v>8317</v>
      </c>
      <c r="P2300" t="s">
        <v>8318</v>
      </c>
      <c r="Q2300" s="10">
        <v>41922.640590277777</v>
      </c>
      <c r="R2300" s="10">
        <v>41932.249305555553</v>
      </c>
      <c r="S2300" s="12">
        <f t="shared" si="35"/>
        <v>10</v>
      </c>
    </row>
    <row r="2301" spans="1:19" x14ac:dyDescent="0.3">
      <c r="A2301">
        <v>2979</v>
      </c>
      <c r="B2301" s="14">
        <v>5000</v>
      </c>
      <c r="C2301" s="14">
        <v>5070</v>
      </c>
      <c r="D2301" s="5" t="s">
        <v>8219</v>
      </c>
      <c r="E2301" t="s">
        <v>8224</v>
      </c>
      <c r="F2301" t="s">
        <v>8246</v>
      </c>
      <c r="G2301">
        <v>1420524000</v>
      </c>
      <c r="H2301">
        <v>1419104823</v>
      </c>
      <c r="I2301" t="b">
        <v>0</v>
      </c>
      <c r="J2301">
        <v>46</v>
      </c>
      <c r="K2301" t="b">
        <v>1</v>
      </c>
      <c r="L2301" t="s">
        <v>8271</v>
      </c>
      <c r="M2301" s="4">
        <v>101</v>
      </c>
      <c r="N2301" s="6">
        <v>110.22</v>
      </c>
      <c r="O2301" t="s">
        <v>8317</v>
      </c>
      <c r="P2301" t="s">
        <v>8318</v>
      </c>
      <c r="Q2301" s="10">
        <v>41993.824340277773</v>
      </c>
      <c r="R2301" s="10">
        <v>42010.25</v>
      </c>
      <c r="S2301" s="12">
        <f t="shared" si="35"/>
        <v>16</v>
      </c>
    </row>
    <row r="2302" spans="1:19" x14ac:dyDescent="0.3">
      <c r="A2302">
        <v>2980</v>
      </c>
      <c r="B2302" s="14">
        <v>3000</v>
      </c>
      <c r="C2302" s="14">
        <v>3275</v>
      </c>
      <c r="D2302" s="5" t="s">
        <v>8219</v>
      </c>
      <c r="E2302" t="s">
        <v>8224</v>
      </c>
      <c r="F2302" t="s">
        <v>8246</v>
      </c>
      <c r="G2302">
        <v>1440381600</v>
      </c>
      <c r="H2302">
        <v>1438639130</v>
      </c>
      <c r="I2302" t="b">
        <v>0</v>
      </c>
      <c r="J2302">
        <v>24</v>
      </c>
      <c r="K2302" t="b">
        <v>1</v>
      </c>
      <c r="L2302" t="s">
        <v>8271</v>
      </c>
      <c r="M2302" s="4">
        <v>109</v>
      </c>
      <c r="N2302" s="6">
        <v>136.46</v>
      </c>
      <c r="O2302" t="s">
        <v>8317</v>
      </c>
      <c r="P2302" t="s">
        <v>8318</v>
      </c>
      <c r="Q2302" s="10">
        <v>42219.915856481486</v>
      </c>
      <c r="R2302" s="10">
        <v>42240.083333333328</v>
      </c>
      <c r="S2302" s="12">
        <f t="shared" si="35"/>
        <v>20</v>
      </c>
    </row>
    <row r="2303" spans="1:19" x14ac:dyDescent="0.3">
      <c r="A2303">
        <v>2983</v>
      </c>
      <c r="B2303" s="14">
        <v>116000</v>
      </c>
      <c r="C2303" s="14">
        <v>169985.91</v>
      </c>
      <c r="D2303" s="5" t="s">
        <v>8219</v>
      </c>
      <c r="E2303" t="s">
        <v>8224</v>
      </c>
      <c r="F2303" t="s">
        <v>8246</v>
      </c>
      <c r="G2303">
        <v>1415722236</v>
      </c>
      <c r="H2303">
        <v>1410534636</v>
      </c>
      <c r="I2303" t="b">
        <v>1</v>
      </c>
      <c r="J2303">
        <v>1095</v>
      </c>
      <c r="K2303" t="b">
        <v>1</v>
      </c>
      <c r="L2303" t="s">
        <v>8303</v>
      </c>
      <c r="M2303" s="4">
        <v>147</v>
      </c>
      <c r="N2303" s="6">
        <v>155.24</v>
      </c>
      <c r="O2303" t="s">
        <v>8317</v>
      </c>
      <c r="P2303" t="s">
        <v>8357</v>
      </c>
      <c r="Q2303" s="10">
        <v>41894.632361111115</v>
      </c>
      <c r="R2303" s="10">
        <v>41954.674027777779</v>
      </c>
      <c r="S2303" s="12">
        <f t="shared" si="35"/>
        <v>60</v>
      </c>
    </row>
    <row r="2304" spans="1:19" x14ac:dyDescent="0.3">
      <c r="A2304">
        <v>2984</v>
      </c>
      <c r="B2304" s="14">
        <v>25000</v>
      </c>
      <c r="C2304" s="14">
        <v>25088</v>
      </c>
      <c r="D2304" s="5" t="s">
        <v>8219</v>
      </c>
      <c r="E2304" t="s">
        <v>8224</v>
      </c>
      <c r="F2304" t="s">
        <v>8246</v>
      </c>
      <c r="G2304">
        <v>1472020881</v>
      </c>
      <c r="H2304">
        <v>1469428881</v>
      </c>
      <c r="I2304" t="b">
        <v>1</v>
      </c>
      <c r="J2304">
        <v>218</v>
      </c>
      <c r="K2304" t="b">
        <v>1</v>
      </c>
      <c r="L2304" t="s">
        <v>8303</v>
      </c>
      <c r="M2304" s="4">
        <v>100</v>
      </c>
      <c r="N2304" s="6">
        <v>115.08</v>
      </c>
      <c r="O2304" t="s">
        <v>8317</v>
      </c>
      <c r="P2304" t="s">
        <v>8357</v>
      </c>
      <c r="Q2304" s="10">
        <v>42576.278715277775</v>
      </c>
      <c r="R2304" s="10">
        <v>42606.278715277775</v>
      </c>
      <c r="S2304" s="12">
        <f t="shared" si="35"/>
        <v>30</v>
      </c>
    </row>
    <row r="2305" spans="1:19" x14ac:dyDescent="0.3">
      <c r="A2305">
        <v>2987</v>
      </c>
      <c r="B2305" s="14">
        <v>25000</v>
      </c>
      <c r="C2305" s="14">
        <v>27600.2</v>
      </c>
      <c r="D2305" s="5" t="s">
        <v>8219</v>
      </c>
      <c r="E2305" t="s">
        <v>8224</v>
      </c>
      <c r="F2305" t="s">
        <v>8246</v>
      </c>
      <c r="G2305">
        <v>1476316800</v>
      </c>
      <c r="H2305">
        <v>1473837751</v>
      </c>
      <c r="I2305" t="b">
        <v>0</v>
      </c>
      <c r="J2305">
        <v>265</v>
      </c>
      <c r="K2305" t="b">
        <v>1</v>
      </c>
      <c r="L2305" t="s">
        <v>8303</v>
      </c>
      <c r="M2305" s="4">
        <v>110</v>
      </c>
      <c r="N2305" s="6">
        <v>104.15</v>
      </c>
      <c r="O2305" t="s">
        <v>8317</v>
      </c>
      <c r="P2305" t="s">
        <v>8357</v>
      </c>
      <c r="Q2305" s="10">
        <v>42627.307303240741</v>
      </c>
      <c r="R2305" s="10">
        <v>42656</v>
      </c>
      <c r="S2305" s="12">
        <f t="shared" si="35"/>
        <v>29</v>
      </c>
    </row>
    <row r="2306" spans="1:19" x14ac:dyDescent="0.3">
      <c r="A2306">
        <v>2989</v>
      </c>
      <c r="B2306" s="14">
        <v>20000</v>
      </c>
      <c r="C2306" s="14">
        <v>35307</v>
      </c>
      <c r="D2306" s="5" t="s">
        <v>8219</v>
      </c>
      <c r="E2306" t="s">
        <v>8224</v>
      </c>
      <c r="F2306" t="s">
        <v>8246</v>
      </c>
      <c r="G2306">
        <v>1450673940</v>
      </c>
      <c r="H2306">
        <v>1448756962</v>
      </c>
      <c r="I2306" t="b">
        <v>0</v>
      </c>
      <c r="J2306">
        <v>364</v>
      </c>
      <c r="K2306" t="b">
        <v>1</v>
      </c>
      <c r="L2306" t="s">
        <v>8303</v>
      </c>
      <c r="M2306" s="4">
        <v>177</v>
      </c>
      <c r="N2306" s="6">
        <v>97</v>
      </c>
      <c r="O2306" t="s">
        <v>8317</v>
      </c>
      <c r="P2306" t="s">
        <v>8357</v>
      </c>
      <c r="Q2306" s="10">
        <v>42337.02039351852</v>
      </c>
      <c r="R2306" s="10">
        <v>42359.207638888889</v>
      </c>
      <c r="S2306" s="12">
        <f t="shared" si="35"/>
        <v>22</v>
      </c>
    </row>
    <row r="2307" spans="1:19" x14ac:dyDescent="0.3">
      <c r="A2307">
        <v>2990</v>
      </c>
      <c r="B2307" s="14">
        <v>10000</v>
      </c>
      <c r="C2307" s="14">
        <v>10000</v>
      </c>
      <c r="D2307" s="5" t="s">
        <v>8219</v>
      </c>
      <c r="E2307" t="s">
        <v>8224</v>
      </c>
      <c r="F2307" t="s">
        <v>8246</v>
      </c>
      <c r="G2307">
        <v>1452174420</v>
      </c>
      <c r="H2307">
        <v>1449150420</v>
      </c>
      <c r="I2307" t="b">
        <v>0</v>
      </c>
      <c r="J2307">
        <v>27</v>
      </c>
      <c r="K2307" t="b">
        <v>1</v>
      </c>
      <c r="L2307" t="s">
        <v>8303</v>
      </c>
      <c r="M2307" s="4">
        <v>100</v>
      </c>
      <c r="N2307" s="6">
        <v>370.37</v>
      </c>
      <c r="O2307" t="s">
        <v>8317</v>
      </c>
      <c r="P2307" t="s">
        <v>8357</v>
      </c>
      <c r="Q2307" s="10">
        <v>42341.57430555555</v>
      </c>
      <c r="R2307" s="10">
        <v>42376.57430555555</v>
      </c>
      <c r="S2307" s="12">
        <f t="shared" ref="S2307:S2370" si="36">ROUND(+R2307-Q2307,0)</f>
        <v>35</v>
      </c>
    </row>
    <row r="2308" spans="1:19" x14ac:dyDescent="0.3">
      <c r="A2308">
        <v>2991</v>
      </c>
      <c r="B2308" s="14">
        <v>8500</v>
      </c>
      <c r="C2308" s="14">
        <v>8780</v>
      </c>
      <c r="D2308" s="5" t="s">
        <v>8219</v>
      </c>
      <c r="E2308" t="s">
        <v>8224</v>
      </c>
      <c r="F2308" t="s">
        <v>8246</v>
      </c>
      <c r="G2308">
        <v>1485547530</v>
      </c>
      <c r="H2308">
        <v>1483646730</v>
      </c>
      <c r="I2308" t="b">
        <v>0</v>
      </c>
      <c r="J2308">
        <v>93</v>
      </c>
      <c r="K2308" t="b">
        <v>1</v>
      </c>
      <c r="L2308" t="s">
        <v>8303</v>
      </c>
      <c r="M2308" s="4">
        <v>103</v>
      </c>
      <c r="N2308" s="6">
        <v>94.41</v>
      </c>
      <c r="O2308" t="s">
        <v>8317</v>
      </c>
      <c r="P2308" t="s">
        <v>8357</v>
      </c>
      <c r="Q2308" s="10">
        <v>42740.837152777778</v>
      </c>
      <c r="R2308" s="10">
        <v>42762.837152777778</v>
      </c>
      <c r="S2308" s="12">
        <f t="shared" si="36"/>
        <v>22</v>
      </c>
    </row>
    <row r="2309" spans="1:19" x14ac:dyDescent="0.3">
      <c r="A2309">
        <v>2992</v>
      </c>
      <c r="B2309" s="14">
        <v>3000</v>
      </c>
      <c r="C2309" s="14">
        <v>3135</v>
      </c>
      <c r="D2309" s="5" t="s">
        <v>8219</v>
      </c>
      <c r="E2309" t="s">
        <v>8224</v>
      </c>
      <c r="F2309" t="s">
        <v>8246</v>
      </c>
      <c r="G2309">
        <v>1476037510</v>
      </c>
      <c r="H2309">
        <v>1473445510</v>
      </c>
      <c r="I2309" t="b">
        <v>0</v>
      </c>
      <c r="J2309">
        <v>64</v>
      </c>
      <c r="K2309" t="b">
        <v>1</v>
      </c>
      <c r="L2309" t="s">
        <v>8303</v>
      </c>
      <c r="M2309" s="4">
        <v>105</v>
      </c>
      <c r="N2309" s="6">
        <v>48.98</v>
      </c>
      <c r="O2309" t="s">
        <v>8317</v>
      </c>
      <c r="P2309" t="s">
        <v>8357</v>
      </c>
      <c r="Q2309" s="10">
        <v>42622.767476851848</v>
      </c>
      <c r="R2309" s="10">
        <v>42652.767476851848</v>
      </c>
      <c r="S2309" s="12">
        <f t="shared" si="36"/>
        <v>30</v>
      </c>
    </row>
    <row r="2310" spans="1:19" x14ac:dyDescent="0.3">
      <c r="A2310">
        <v>2993</v>
      </c>
      <c r="B2310" s="14">
        <v>1000</v>
      </c>
      <c r="C2310" s="14">
        <v>1003</v>
      </c>
      <c r="D2310" s="5" t="s">
        <v>8219</v>
      </c>
      <c r="E2310" t="s">
        <v>8224</v>
      </c>
      <c r="F2310" t="s">
        <v>8246</v>
      </c>
      <c r="G2310">
        <v>1455998867</v>
      </c>
      <c r="H2310">
        <v>1453406867</v>
      </c>
      <c r="I2310" t="b">
        <v>0</v>
      </c>
      <c r="J2310">
        <v>22</v>
      </c>
      <c r="K2310" t="b">
        <v>1</v>
      </c>
      <c r="L2310" t="s">
        <v>8303</v>
      </c>
      <c r="M2310" s="4">
        <v>100</v>
      </c>
      <c r="N2310" s="6">
        <v>45.59</v>
      </c>
      <c r="O2310" t="s">
        <v>8317</v>
      </c>
      <c r="P2310" t="s">
        <v>8357</v>
      </c>
      <c r="Q2310" s="10">
        <v>42390.838738425926</v>
      </c>
      <c r="R2310" s="10">
        <v>42420.838738425926</v>
      </c>
      <c r="S2310" s="12">
        <f t="shared" si="36"/>
        <v>30</v>
      </c>
    </row>
    <row r="2311" spans="1:19" x14ac:dyDescent="0.3">
      <c r="A2311">
        <v>2995</v>
      </c>
      <c r="B2311" s="14">
        <v>15000</v>
      </c>
      <c r="C2311" s="14">
        <v>15744</v>
      </c>
      <c r="D2311" s="5" t="s">
        <v>8219</v>
      </c>
      <c r="E2311" t="s">
        <v>8224</v>
      </c>
      <c r="F2311" t="s">
        <v>8246</v>
      </c>
      <c r="G2311">
        <v>1484841471</v>
      </c>
      <c r="H2311">
        <v>1482249471</v>
      </c>
      <c r="I2311" t="b">
        <v>0</v>
      </c>
      <c r="J2311">
        <v>249</v>
      </c>
      <c r="K2311" t="b">
        <v>1</v>
      </c>
      <c r="L2311" t="s">
        <v>8303</v>
      </c>
      <c r="M2311" s="4">
        <v>105</v>
      </c>
      <c r="N2311" s="6">
        <v>63.23</v>
      </c>
      <c r="O2311" t="s">
        <v>8317</v>
      </c>
      <c r="P2311" t="s">
        <v>8357</v>
      </c>
      <c r="Q2311" s="10">
        <v>42724.665173611109</v>
      </c>
      <c r="R2311" s="10">
        <v>42754.665173611109</v>
      </c>
      <c r="S2311" s="12">
        <f t="shared" si="36"/>
        <v>30</v>
      </c>
    </row>
    <row r="2312" spans="1:19" x14ac:dyDescent="0.3">
      <c r="A2312">
        <v>2996</v>
      </c>
      <c r="B2312" s="14">
        <v>35000</v>
      </c>
      <c r="C2312" s="14">
        <v>60180</v>
      </c>
      <c r="D2312" s="5" t="s">
        <v>8219</v>
      </c>
      <c r="E2312" t="s">
        <v>8224</v>
      </c>
      <c r="F2312" t="s">
        <v>8246</v>
      </c>
      <c r="G2312">
        <v>1432677240</v>
      </c>
      <c r="H2312">
        <v>1427493240</v>
      </c>
      <c r="I2312" t="b">
        <v>0</v>
      </c>
      <c r="J2312">
        <v>392</v>
      </c>
      <c r="K2312" t="b">
        <v>1</v>
      </c>
      <c r="L2312" t="s">
        <v>8303</v>
      </c>
      <c r="M2312" s="4">
        <v>172</v>
      </c>
      <c r="N2312" s="6">
        <v>153.52000000000001</v>
      </c>
      <c r="O2312" t="s">
        <v>8317</v>
      </c>
      <c r="P2312" t="s">
        <v>8357</v>
      </c>
      <c r="Q2312" s="10">
        <v>42090.912500000006</v>
      </c>
      <c r="R2312" s="10">
        <v>42150.912500000006</v>
      </c>
      <c r="S2312" s="12">
        <f t="shared" si="36"/>
        <v>60</v>
      </c>
    </row>
    <row r="2313" spans="1:19" x14ac:dyDescent="0.3">
      <c r="A2313">
        <v>2997</v>
      </c>
      <c r="B2313" s="14">
        <v>10000</v>
      </c>
      <c r="C2313" s="14">
        <v>10373</v>
      </c>
      <c r="D2313" s="5" t="s">
        <v>8219</v>
      </c>
      <c r="E2313" t="s">
        <v>8224</v>
      </c>
      <c r="F2313" t="s">
        <v>8246</v>
      </c>
      <c r="G2313">
        <v>1488171540</v>
      </c>
      <c r="H2313">
        <v>1486661793</v>
      </c>
      <c r="I2313" t="b">
        <v>0</v>
      </c>
      <c r="J2313">
        <v>115</v>
      </c>
      <c r="K2313" t="b">
        <v>1</v>
      </c>
      <c r="L2313" t="s">
        <v>8303</v>
      </c>
      <c r="M2313" s="4">
        <v>104</v>
      </c>
      <c r="N2313" s="6">
        <v>90.2</v>
      </c>
      <c r="O2313" t="s">
        <v>8317</v>
      </c>
      <c r="P2313" t="s">
        <v>8357</v>
      </c>
      <c r="Q2313" s="10">
        <v>42775.733715277776</v>
      </c>
      <c r="R2313" s="10">
        <v>42793.207638888889</v>
      </c>
      <c r="S2313" s="12">
        <f t="shared" si="36"/>
        <v>17</v>
      </c>
    </row>
    <row r="2314" spans="1:19" x14ac:dyDescent="0.3">
      <c r="A2314">
        <v>2998</v>
      </c>
      <c r="B2314" s="14">
        <v>50000</v>
      </c>
      <c r="C2314" s="14">
        <v>51514.5</v>
      </c>
      <c r="D2314" s="5" t="s">
        <v>8219</v>
      </c>
      <c r="E2314" t="s">
        <v>8224</v>
      </c>
      <c r="F2314" t="s">
        <v>8246</v>
      </c>
      <c r="G2314">
        <v>1402892700</v>
      </c>
      <c r="H2314">
        <v>1400474329</v>
      </c>
      <c r="I2314" t="b">
        <v>0</v>
      </c>
      <c r="J2314">
        <v>433</v>
      </c>
      <c r="K2314" t="b">
        <v>1</v>
      </c>
      <c r="L2314" t="s">
        <v>8303</v>
      </c>
      <c r="M2314" s="4">
        <v>103</v>
      </c>
      <c r="N2314" s="6">
        <v>118.97</v>
      </c>
      <c r="O2314" t="s">
        <v>8317</v>
      </c>
      <c r="P2314" t="s">
        <v>8357</v>
      </c>
      <c r="Q2314" s="10">
        <v>41778.193622685183</v>
      </c>
      <c r="R2314" s="10">
        <v>41806.184027777781</v>
      </c>
      <c r="S2314" s="12">
        <f t="shared" si="36"/>
        <v>28</v>
      </c>
    </row>
    <row r="2315" spans="1:19" x14ac:dyDescent="0.3">
      <c r="A2315">
        <v>2999</v>
      </c>
      <c r="B2315" s="14">
        <v>1350</v>
      </c>
      <c r="C2315" s="14">
        <v>1605</v>
      </c>
      <c r="D2315" s="5" t="s">
        <v>8219</v>
      </c>
      <c r="E2315" t="s">
        <v>8224</v>
      </c>
      <c r="F2315" t="s">
        <v>8246</v>
      </c>
      <c r="G2315">
        <v>1488333600</v>
      </c>
      <c r="H2315">
        <v>1487094360</v>
      </c>
      <c r="I2315" t="b">
        <v>0</v>
      </c>
      <c r="J2315">
        <v>20</v>
      </c>
      <c r="K2315" t="b">
        <v>1</v>
      </c>
      <c r="L2315" t="s">
        <v>8303</v>
      </c>
      <c r="M2315" s="4">
        <v>119</v>
      </c>
      <c r="N2315" s="6">
        <v>80.25</v>
      </c>
      <c r="O2315" t="s">
        <v>8317</v>
      </c>
      <c r="P2315" t="s">
        <v>8357</v>
      </c>
      <c r="Q2315" s="10">
        <v>42780.740277777775</v>
      </c>
      <c r="R2315" s="10">
        <v>42795.083333333328</v>
      </c>
      <c r="S2315" s="12">
        <f t="shared" si="36"/>
        <v>14</v>
      </c>
    </row>
    <row r="2316" spans="1:19" x14ac:dyDescent="0.3">
      <c r="A2316">
        <v>3000</v>
      </c>
      <c r="B2316" s="14">
        <v>500</v>
      </c>
      <c r="C2316" s="14">
        <v>500</v>
      </c>
      <c r="D2316" s="5" t="s">
        <v>8219</v>
      </c>
      <c r="E2316" t="s">
        <v>8224</v>
      </c>
      <c r="F2316" t="s">
        <v>8246</v>
      </c>
      <c r="G2316">
        <v>1485885600</v>
      </c>
      <c r="H2316">
        <v>1484682670</v>
      </c>
      <c r="I2316" t="b">
        <v>0</v>
      </c>
      <c r="J2316">
        <v>8</v>
      </c>
      <c r="K2316" t="b">
        <v>1</v>
      </c>
      <c r="L2316" t="s">
        <v>8303</v>
      </c>
      <c r="M2316" s="4">
        <v>100</v>
      </c>
      <c r="N2316" s="6">
        <v>62.5</v>
      </c>
      <c r="O2316" t="s">
        <v>8317</v>
      </c>
      <c r="P2316" t="s">
        <v>8357</v>
      </c>
      <c r="Q2316" s="10">
        <v>42752.827199074076</v>
      </c>
      <c r="R2316" s="10">
        <v>42766.75</v>
      </c>
      <c r="S2316" s="12">
        <f t="shared" si="36"/>
        <v>14</v>
      </c>
    </row>
    <row r="2317" spans="1:19" x14ac:dyDescent="0.3">
      <c r="A2317">
        <v>3001</v>
      </c>
      <c r="B2317" s="14">
        <v>7214</v>
      </c>
      <c r="C2317" s="14">
        <v>22991.01</v>
      </c>
      <c r="D2317" s="5" t="s">
        <v>8219</v>
      </c>
      <c r="E2317" t="s">
        <v>8224</v>
      </c>
      <c r="F2317" t="s">
        <v>8246</v>
      </c>
      <c r="G2317">
        <v>1468445382</v>
      </c>
      <c r="H2317">
        <v>1465853382</v>
      </c>
      <c r="I2317" t="b">
        <v>0</v>
      </c>
      <c r="J2317">
        <v>175</v>
      </c>
      <c r="K2317" t="b">
        <v>1</v>
      </c>
      <c r="L2317" t="s">
        <v>8303</v>
      </c>
      <c r="M2317" s="4">
        <v>319</v>
      </c>
      <c r="N2317" s="6">
        <v>131.38</v>
      </c>
      <c r="O2317" t="s">
        <v>8317</v>
      </c>
      <c r="P2317" t="s">
        <v>8357</v>
      </c>
      <c r="Q2317" s="10">
        <v>42534.895625000005</v>
      </c>
      <c r="R2317" s="10">
        <v>42564.895625000005</v>
      </c>
      <c r="S2317" s="12">
        <f t="shared" si="36"/>
        <v>30</v>
      </c>
    </row>
    <row r="2318" spans="1:19" x14ac:dyDescent="0.3">
      <c r="A2318">
        <v>3002</v>
      </c>
      <c r="B2318" s="14">
        <v>7000</v>
      </c>
      <c r="C2318" s="14">
        <v>7595.43</v>
      </c>
      <c r="D2318" s="5" t="s">
        <v>8219</v>
      </c>
      <c r="E2318" t="s">
        <v>8224</v>
      </c>
      <c r="F2318" t="s">
        <v>8246</v>
      </c>
      <c r="G2318">
        <v>1356552252</v>
      </c>
      <c r="H2318">
        <v>1353960252</v>
      </c>
      <c r="I2318" t="b">
        <v>0</v>
      </c>
      <c r="J2318">
        <v>104</v>
      </c>
      <c r="K2318" t="b">
        <v>1</v>
      </c>
      <c r="L2318" t="s">
        <v>8303</v>
      </c>
      <c r="M2318" s="4">
        <v>109</v>
      </c>
      <c r="N2318" s="6">
        <v>73.03</v>
      </c>
      <c r="O2318" t="s">
        <v>8317</v>
      </c>
      <c r="P2318" t="s">
        <v>8357</v>
      </c>
      <c r="Q2318" s="10">
        <v>41239.83625</v>
      </c>
      <c r="R2318" s="10">
        <v>41269.83625</v>
      </c>
      <c r="S2318" s="12">
        <f t="shared" si="36"/>
        <v>30</v>
      </c>
    </row>
    <row r="2319" spans="1:19" x14ac:dyDescent="0.3">
      <c r="A2319">
        <v>3003</v>
      </c>
      <c r="B2319" s="14">
        <v>3000</v>
      </c>
      <c r="C2319" s="14">
        <v>3035</v>
      </c>
      <c r="D2319" s="5" t="s">
        <v>8219</v>
      </c>
      <c r="E2319" t="s">
        <v>8224</v>
      </c>
      <c r="F2319" t="s">
        <v>8246</v>
      </c>
      <c r="G2319">
        <v>1456811940</v>
      </c>
      <c r="H2319">
        <v>1454098976</v>
      </c>
      <c r="I2319" t="b">
        <v>0</v>
      </c>
      <c r="J2319">
        <v>17</v>
      </c>
      <c r="K2319" t="b">
        <v>1</v>
      </c>
      <c r="L2319" t="s">
        <v>8303</v>
      </c>
      <c r="M2319" s="4">
        <v>101</v>
      </c>
      <c r="N2319" s="6">
        <v>178.53</v>
      </c>
      <c r="O2319" t="s">
        <v>8317</v>
      </c>
      <c r="P2319" t="s">
        <v>8357</v>
      </c>
      <c r="Q2319" s="10">
        <v>42398.849259259259</v>
      </c>
      <c r="R2319" s="10">
        <v>42430.249305555553</v>
      </c>
      <c r="S2319" s="12">
        <f t="shared" si="36"/>
        <v>31</v>
      </c>
    </row>
    <row r="2320" spans="1:19" x14ac:dyDescent="0.3">
      <c r="A2320">
        <v>3004</v>
      </c>
      <c r="B2320" s="14">
        <v>40000</v>
      </c>
      <c r="C2320" s="14">
        <v>45126</v>
      </c>
      <c r="D2320" s="5" t="s">
        <v>8219</v>
      </c>
      <c r="E2320" t="s">
        <v>8224</v>
      </c>
      <c r="F2320" t="s">
        <v>8246</v>
      </c>
      <c r="G2320">
        <v>1416089324</v>
      </c>
      <c r="H2320">
        <v>1413493724</v>
      </c>
      <c r="I2320" t="b">
        <v>0</v>
      </c>
      <c r="J2320">
        <v>277</v>
      </c>
      <c r="K2320" t="b">
        <v>1</v>
      </c>
      <c r="L2320" t="s">
        <v>8303</v>
      </c>
      <c r="M2320" s="4">
        <v>113</v>
      </c>
      <c r="N2320" s="6">
        <v>162.91</v>
      </c>
      <c r="O2320" t="s">
        <v>8317</v>
      </c>
      <c r="P2320" t="s">
        <v>8357</v>
      </c>
      <c r="Q2320" s="10">
        <v>41928.881064814814</v>
      </c>
      <c r="R2320" s="10">
        <v>41958.922731481478</v>
      </c>
      <c r="S2320" s="12">
        <f t="shared" si="36"/>
        <v>30</v>
      </c>
    </row>
    <row r="2321" spans="1:19" x14ac:dyDescent="0.3">
      <c r="A2321">
        <v>3005</v>
      </c>
      <c r="B2321" s="14">
        <v>10600</v>
      </c>
      <c r="C2321" s="14">
        <v>12772.6</v>
      </c>
      <c r="D2321" s="5" t="s">
        <v>8219</v>
      </c>
      <c r="E2321" t="s">
        <v>8224</v>
      </c>
      <c r="F2321" t="s">
        <v>8246</v>
      </c>
      <c r="G2321">
        <v>1412611905</v>
      </c>
      <c r="H2321">
        <v>1410019905</v>
      </c>
      <c r="I2321" t="b">
        <v>0</v>
      </c>
      <c r="J2321">
        <v>118</v>
      </c>
      <c r="K2321" t="b">
        <v>1</v>
      </c>
      <c r="L2321" t="s">
        <v>8303</v>
      </c>
      <c r="M2321" s="4">
        <v>120</v>
      </c>
      <c r="N2321" s="6">
        <v>108.24</v>
      </c>
      <c r="O2321" t="s">
        <v>8317</v>
      </c>
      <c r="P2321" t="s">
        <v>8357</v>
      </c>
      <c r="Q2321" s="10">
        <v>41888.674826388888</v>
      </c>
      <c r="R2321" s="10">
        <v>41918.674826388888</v>
      </c>
      <c r="S2321" s="12">
        <f t="shared" si="36"/>
        <v>30</v>
      </c>
    </row>
    <row r="2322" spans="1:19" x14ac:dyDescent="0.3">
      <c r="A2322">
        <v>3007</v>
      </c>
      <c r="B2322" s="14">
        <v>600</v>
      </c>
      <c r="C2322" s="14">
        <v>1080</v>
      </c>
      <c r="D2322" s="5" t="s">
        <v>8219</v>
      </c>
      <c r="E2322" t="s">
        <v>8224</v>
      </c>
      <c r="F2322" t="s">
        <v>8246</v>
      </c>
      <c r="G2322">
        <v>1429938683</v>
      </c>
      <c r="H2322">
        <v>1428124283</v>
      </c>
      <c r="I2322" t="b">
        <v>0</v>
      </c>
      <c r="J2322">
        <v>20</v>
      </c>
      <c r="K2322" t="b">
        <v>1</v>
      </c>
      <c r="L2322" t="s">
        <v>8303</v>
      </c>
      <c r="M2322" s="4">
        <v>180</v>
      </c>
      <c r="N2322" s="6">
        <v>54</v>
      </c>
      <c r="O2322" t="s">
        <v>8317</v>
      </c>
      <c r="P2322" t="s">
        <v>8357</v>
      </c>
      <c r="Q2322" s="10">
        <v>42098.216238425928</v>
      </c>
      <c r="R2322" s="10">
        <v>42119.216238425928</v>
      </c>
      <c r="S2322" s="12">
        <f t="shared" si="36"/>
        <v>21</v>
      </c>
    </row>
    <row r="2323" spans="1:19" x14ac:dyDescent="0.3">
      <c r="A2323">
        <v>3008</v>
      </c>
      <c r="B2323" s="14">
        <v>3000</v>
      </c>
      <c r="C2323" s="14">
        <v>3035</v>
      </c>
      <c r="D2323" s="5" t="s">
        <v>8219</v>
      </c>
      <c r="E2323" t="s">
        <v>8224</v>
      </c>
      <c r="F2323" t="s">
        <v>8246</v>
      </c>
      <c r="G2323">
        <v>1453352719</v>
      </c>
      <c r="H2323">
        <v>1450760719</v>
      </c>
      <c r="I2323" t="b">
        <v>0</v>
      </c>
      <c r="J2323">
        <v>26</v>
      </c>
      <c r="K2323" t="b">
        <v>1</v>
      </c>
      <c r="L2323" t="s">
        <v>8303</v>
      </c>
      <c r="M2323" s="4">
        <v>101</v>
      </c>
      <c r="N2323" s="6">
        <v>116.73</v>
      </c>
      <c r="O2323" t="s">
        <v>8317</v>
      </c>
      <c r="P2323" t="s">
        <v>8357</v>
      </c>
      <c r="Q2323" s="10">
        <v>42360.212025462963</v>
      </c>
      <c r="R2323" s="10">
        <v>42390.212025462963</v>
      </c>
      <c r="S2323" s="12">
        <f t="shared" si="36"/>
        <v>30</v>
      </c>
    </row>
    <row r="2324" spans="1:19" x14ac:dyDescent="0.3">
      <c r="A2324">
        <v>3009</v>
      </c>
      <c r="B2324" s="14">
        <v>25000</v>
      </c>
      <c r="C2324" s="14">
        <v>29939</v>
      </c>
      <c r="D2324" s="5" t="s">
        <v>8219</v>
      </c>
      <c r="E2324" t="s">
        <v>8224</v>
      </c>
      <c r="F2324" t="s">
        <v>8246</v>
      </c>
      <c r="G2324">
        <v>1417012840</v>
      </c>
      <c r="H2324">
        <v>1414417240</v>
      </c>
      <c r="I2324" t="b">
        <v>0</v>
      </c>
      <c r="J2324">
        <v>128</v>
      </c>
      <c r="K2324" t="b">
        <v>1</v>
      </c>
      <c r="L2324" t="s">
        <v>8303</v>
      </c>
      <c r="M2324" s="4">
        <v>120</v>
      </c>
      <c r="N2324" s="6">
        <v>233.9</v>
      </c>
      <c r="O2324" t="s">
        <v>8317</v>
      </c>
      <c r="P2324" t="s">
        <v>8357</v>
      </c>
      <c r="Q2324" s="10">
        <v>41939.569907407407</v>
      </c>
      <c r="R2324" s="10">
        <v>41969.611574074079</v>
      </c>
      <c r="S2324" s="12">
        <f t="shared" si="36"/>
        <v>30</v>
      </c>
    </row>
    <row r="2325" spans="1:19" x14ac:dyDescent="0.3">
      <c r="A2325">
        <v>3010</v>
      </c>
      <c r="B2325" s="14">
        <v>1500</v>
      </c>
      <c r="C2325" s="14">
        <v>2370</v>
      </c>
      <c r="D2325" s="5" t="s">
        <v>8219</v>
      </c>
      <c r="E2325" t="s">
        <v>8224</v>
      </c>
      <c r="F2325" t="s">
        <v>8246</v>
      </c>
      <c r="G2325">
        <v>1424548719</v>
      </c>
      <c r="H2325">
        <v>1419364719</v>
      </c>
      <c r="I2325" t="b">
        <v>0</v>
      </c>
      <c r="J2325">
        <v>15</v>
      </c>
      <c r="K2325" t="b">
        <v>1</v>
      </c>
      <c r="L2325" t="s">
        <v>8303</v>
      </c>
      <c r="M2325" s="4">
        <v>158</v>
      </c>
      <c r="N2325" s="6">
        <v>158</v>
      </c>
      <c r="O2325" t="s">
        <v>8317</v>
      </c>
      <c r="P2325" t="s">
        <v>8357</v>
      </c>
      <c r="Q2325" s="10">
        <v>41996.832395833335</v>
      </c>
      <c r="R2325" s="10">
        <v>42056.832395833335</v>
      </c>
      <c r="S2325" s="12">
        <f t="shared" si="36"/>
        <v>60</v>
      </c>
    </row>
    <row r="2326" spans="1:19" x14ac:dyDescent="0.3">
      <c r="A2326">
        <v>3012</v>
      </c>
      <c r="B2326" s="14">
        <v>4000</v>
      </c>
      <c r="C2326" s="14">
        <v>4685</v>
      </c>
      <c r="D2326" s="5" t="s">
        <v>8219</v>
      </c>
      <c r="E2326" t="s">
        <v>8224</v>
      </c>
      <c r="F2326" t="s">
        <v>8246</v>
      </c>
      <c r="G2326">
        <v>1423587130</v>
      </c>
      <c r="H2326">
        <v>1421772730</v>
      </c>
      <c r="I2326" t="b">
        <v>0</v>
      </c>
      <c r="J2326">
        <v>55</v>
      </c>
      <c r="K2326" t="b">
        <v>1</v>
      </c>
      <c r="L2326" t="s">
        <v>8303</v>
      </c>
      <c r="M2326" s="4">
        <v>117</v>
      </c>
      <c r="N2326" s="6">
        <v>85.18</v>
      </c>
      <c r="O2326" t="s">
        <v>8317</v>
      </c>
      <c r="P2326" t="s">
        <v>8357</v>
      </c>
      <c r="Q2326" s="10">
        <v>42024.702893518523</v>
      </c>
      <c r="R2326" s="10">
        <v>42045.702893518523</v>
      </c>
      <c r="S2326" s="12">
        <f t="shared" si="36"/>
        <v>21</v>
      </c>
    </row>
    <row r="2327" spans="1:19" x14ac:dyDescent="0.3">
      <c r="A2327">
        <v>3013</v>
      </c>
      <c r="B2327" s="14">
        <v>10000</v>
      </c>
      <c r="C2327" s="14">
        <v>15696</v>
      </c>
      <c r="D2327" s="5" t="s">
        <v>8219</v>
      </c>
      <c r="E2327" t="s">
        <v>8224</v>
      </c>
      <c r="F2327" t="s">
        <v>8246</v>
      </c>
      <c r="G2327">
        <v>1434917049</v>
      </c>
      <c r="H2327">
        <v>1432325049</v>
      </c>
      <c r="I2327" t="b">
        <v>0</v>
      </c>
      <c r="J2327">
        <v>107</v>
      </c>
      <c r="K2327" t="b">
        <v>1</v>
      </c>
      <c r="L2327" t="s">
        <v>8303</v>
      </c>
      <c r="M2327" s="4">
        <v>157</v>
      </c>
      <c r="N2327" s="6">
        <v>146.69</v>
      </c>
      <c r="O2327" t="s">
        <v>8317</v>
      </c>
      <c r="P2327" t="s">
        <v>8357</v>
      </c>
      <c r="Q2327" s="10">
        <v>42146.836215277777</v>
      </c>
      <c r="R2327" s="10">
        <v>42176.836215277777</v>
      </c>
      <c r="S2327" s="12">
        <f t="shared" si="36"/>
        <v>30</v>
      </c>
    </row>
    <row r="2328" spans="1:19" x14ac:dyDescent="0.3">
      <c r="A2328">
        <v>3014</v>
      </c>
      <c r="B2328" s="14">
        <v>25000</v>
      </c>
      <c r="C2328" s="14">
        <v>28276</v>
      </c>
      <c r="D2328" s="5" t="s">
        <v>8219</v>
      </c>
      <c r="E2328" t="s">
        <v>8224</v>
      </c>
      <c r="F2328" t="s">
        <v>8246</v>
      </c>
      <c r="G2328">
        <v>1415163600</v>
      </c>
      <c r="H2328">
        <v>1412737080</v>
      </c>
      <c r="I2328" t="b">
        <v>0</v>
      </c>
      <c r="J2328">
        <v>557</v>
      </c>
      <c r="K2328" t="b">
        <v>1</v>
      </c>
      <c r="L2328" t="s">
        <v>8303</v>
      </c>
      <c r="M2328" s="4">
        <v>113</v>
      </c>
      <c r="N2328" s="6">
        <v>50.76</v>
      </c>
      <c r="O2328" t="s">
        <v>8317</v>
      </c>
      <c r="P2328" t="s">
        <v>8357</v>
      </c>
      <c r="Q2328" s="10">
        <v>41920.123611111114</v>
      </c>
      <c r="R2328" s="10">
        <v>41948.208333333336</v>
      </c>
      <c r="S2328" s="12">
        <f t="shared" si="36"/>
        <v>28</v>
      </c>
    </row>
    <row r="2329" spans="1:19" x14ac:dyDescent="0.3">
      <c r="A2329">
        <v>3015</v>
      </c>
      <c r="B2329" s="14">
        <v>3400</v>
      </c>
      <c r="C2329" s="14">
        <v>3508</v>
      </c>
      <c r="D2329" s="5" t="s">
        <v>8219</v>
      </c>
      <c r="E2329" t="s">
        <v>8224</v>
      </c>
      <c r="F2329" t="s">
        <v>8246</v>
      </c>
      <c r="G2329">
        <v>1402459200</v>
      </c>
      <c r="H2329">
        <v>1401125238</v>
      </c>
      <c r="I2329" t="b">
        <v>0</v>
      </c>
      <c r="J2329">
        <v>40</v>
      </c>
      <c r="K2329" t="b">
        <v>1</v>
      </c>
      <c r="L2329" t="s">
        <v>8303</v>
      </c>
      <c r="M2329" s="4">
        <v>103</v>
      </c>
      <c r="N2329" s="6">
        <v>87.7</v>
      </c>
      <c r="O2329" t="s">
        <v>8317</v>
      </c>
      <c r="P2329" t="s">
        <v>8357</v>
      </c>
      <c r="Q2329" s="10">
        <v>41785.72729166667</v>
      </c>
      <c r="R2329" s="10">
        <v>41801.166666666664</v>
      </c>
      <c r="S2329" s="12">
        <f t="shared" si="36"/>
        <v>15</v>
      </c>
    </row>
    <row r="2330" spans="1:19" x14ac:dyDescent="0.3">
      <c r="A2330">
        <v>3016</v>
      </c>
      <c r="B2330" s="14">
        <v>8500</v>
      </c>
      <c r="C2330" s="14">
        <v>8722</v>
      </c>
      <c r="D2330" s="5" t="s">
        <v>8219</v>
      </c>
      <c r="E2330" t="s">
        <v>8224</v>
      </c>
      <c r="F2330" t="s">
        <v>8246</v>
      </c>
      <c r="G2330">
        <v>1405688952</v>
      </c>
      <c r="H2330">
        <v>1400504952</v>
      </c>
      <c r="I2330" t="b">
        <v>0</v>
      </c>
      <c r="J2330">
        <v>36</v>
      </c>
      <c r="K2330" t="b">
        <v>1</v>
      </c>
      <c r="L2330" t="s">
        <v>8303</v>
      </c>
      <c r="M2330" s="4">
        <v>103</v>
      </c>
      <c r="N2330" s="6">
        <v>242.28</v>
      </c>
      <c r="O2330" t="s">
        <v>8317</v>
      </c>
      <c r="P2330" t="s">
        <v>8357</v>
      </c>
      <c r="Q2330" s="10">
        <v>41778.548055555555</v>
      </c>
      <c r="R2330" s="10">
        <v>41838.548055555555</v>
      </c>
      <c r="S2330" s="12">
        <f t="shared" si="36"/>
        <v>60</v>
      </c>
    </row>
    <row r="2331" spans="1:19" x14ac:dyDescent="0.3">
      <c r="A2331">
        <v>3017</v>
      </c>
      <c r="B2331" s="14">
        <v>22000</v>
      </c>
      <c r="C2331" s="14">
        <v>23285</v>
      </c>
      <c r="D2331" s="5" t="s">
        <v>8219</v>
      </c>
      <c r="E2331" t="s">
        <v>8224</v>
      </c>
      <c r="F2331" t="s">
        <v>8246</v>
      </c>
      <c r="G2331">
        <v>1408566243</v>
      </c>
      <c r="H2331">
        <v>1405974243</v>
      </c>
      <c r="I2331" t="b">
        <v>0</v>
      </c>
      <c r="J2331">
        <v>159</v>
      </c>
      <c r="K2331" t="b">
        <v>1</v>
      </c>
      <c r="L2331" t="s">
        <v>8303</v>
      </c>
      <c r="M2331" s="4">
        <v>106</v>
      </c>
      <c r="N2331" s="6">
        <v>146.44999999999999</v>
      </c>
      <c r="O2331" t="s">
        <v>8317</v>
      </c>
      <c r="P2331" t="s">
        <v>8357</v>
      </c>
      <c r="Q2331" s="10">
        <v>41841.850034722222</v>
      </c>
      <c r="R2331" s="10">
        <v>41871.850034722222</v>
      </c>
      <c r="S2331" s="12">
        <f t="shared" si="36"/>
        <v>30</v>
      </c>
    </row>
    <row r="2332" spans="1:19" x14ac:dyDescent="0.3">
      <c r="A2332">
        <v>3019</v>
      </c>
      <c r="B2332" s="14">
        <v>15000</v>
      </c>
      <c r="C2332" s="14">
        <v>18185</v>
      </c>
      <c r="D2332" s="5" t="s">
        <v>8219</v>
      </c>
      <c r="E2332" t="s">
        <v>8224</v>
      </c>
      <c r="F2332" t="s">
        <v>8246</v>
      </c>
      <c r="G2332">
        <v>1401159600</v>
      </c>
      <c r="H2332">
        <v>1398801620</v>
      </c>
      <c r="I2332" t="b">
        <v>0</v>
      </c>
      <c r="J2332">
        <v>226</v>
      </c>
      <c r="K2332" t="b">
        <v>1</v>
      </c>
      <c r="L2332" t="s">
        <v>8303</v>
      </c>
      <c r="M2332" s="4">
        <v>121</v>
      </c>
      <c r="N2332" s="6">
        <v>80.459999999999994</v>
      </c>
      <c r="O2332" t="s">
        <v>8317</v>
      </c>
      <c r="P2332" t="s">
        <v>8357</v>
      </c>
      <c r="Q2332" s="10">
        <v>41758.833564814813</v>
      </c>
      <c r="R2332" s="10">
        <v>41786.125</v>
      </c>
      <c r="S2332" s="12">
        <f t="shared" si="36"/>
        <v>27</v>
      </c>
    </row>
    <row r="2333" spans="1:19" x14ac:dyDescent="0.3">
      <c r="A2333">
        <v>3020</v>
      </c>
      <c r="B2333" s="14">
        <v>7000</v>
      </c>
      <c r="C2333" s="14">
        <v>7040</v>
      </c>
      <c r="D2333" s="5" t="s">
        <v>8219</v>
      </c>
      <c r="E2333" t="s">
        <v>8224</v>
      </c>
      <c r="F2333" t="s">
        <v>8246</v>
      </c>
      <c r="G2333">
        <v>1439583533</v>
      </c>
      <c r="H2333">
        <v>1434399533</v>
      </c>
      <c r="I2333" t="b">
        <v>0</v>
      </c>
      <c r="J2333">
        <v>30</v>
      </c>
      <c r="K2333" t="b">
        <v>1</v>
      </c>
      <c r="L2333" t="s">
        <v>8303</v>
      </c>
      <c r="M2333" s="4">
        <v>101</v>
      </c>
      <c r="N2333" s="6">
        <v>234.67</v>
      </c>
      <c r="O2333" t="s">
        <v>8317</v>
      </c>
      <c r="P2333" t="s">
        <v>8357</v>
      </c>
      <c r="Q2333" s="10">
        <v>42170.846446759257</v>
      </c>
      <c r="R2333" s="10">
        <v>42230.846446759257</v>
      </c>
      <c r="S2333" s="12">
        <f t="shared" si="36"/>
        <v>60</v>
      </c>
    </row>
    <row r="2334" spans="1:19" x14ac:dyDescent="0.3">
      <c r="A2334">
        <v>3021</v>
      </c>
      <c r="B2334" s="14">
        <v>4500</v>
      </c>
      <c r="C2334" s="14">
        <v>5221</v>
      </c>
      <c r="D2334" s="5" t="s">
        <v>8219</v>
      </c>
      <c r="E2334" t="s">
        <v>8224</v>
      </c>
      <c r="F2334" t="s">
        <v>8246</v>
      </c>
      <c r="G2334">
        <v>1479794340</v>
      </c>
      <c r="H2334">
        <v>1476715869</v>
      </c>
      <c r="I2334" t="b">
        <v>0</v>
      </c>
      <c r="J2334">
        <v>103</v>
      </c>
      <c r="K2334" t="b">
        <v>1</v>
      </c>
      <c r="L2334" t="s">
        <v>8303</v>
      </c>
      <c r="M2334" s="4">
        <v>116</v>
      </c>
      <c r="N2334" s="6">
        <v>50.69</v>
      </c>
      <c r="O2334" t="s">
        <v>8317</v>
      </c>
      <c r="P2334" t="s">
        <v>8357</v>
      </c>
      <c r="Q2334" s="10">
        <v>42660.618854166663</v>
      </c>
      <c r="R2334" s="10">
        <v>42696.249305555553</v>
      </c>
      <c r="S2334" s="12">
        <f t="shared" si="36"/>
        <v>36</v>
      </c>
    </row>
    <row r="2335" spans="1:19" x14ac:dyDescent="0.3">
      <c r="A2335">
        <v>3022</v>
      </c>
      <c r="B2335" s="14">
        <v>10000</v>
      </c>
      <c r="C2335" s="14">
        <v>10088</v>
      </c>
      <c r="D2335" s="5" t="s">
        <v>8219</v>
      </c>
      <c r="E2335" t="s">
        <v>8224</v>
      </c>
      <c r="F2335" t="s">
        <v>8246</v>
      </c>
      <c r="G2335">
        <v>1472338409</v>
      </c>
      <c r="H2335">
        <v>1468450409</v>
      </c>
      <c r="I2335" t="b">
        <v>0</v>
      </c>
      <c r="J2335">
        <v>62</v>
      </c>
      <c r="K2335" t="b">
        <v>1</v>
      </c>
      <c r="L2335" t="s">
        <v>8303</v>
      </c>
      <c r="M2335" s="4">
        <v>101</v>
      </c>
      <c r="N2335" s="6">
        <v>162.71</v>
      </c>
      <c r="O2335" t="s">
        <v>8317</v>
      </c>
      <c r="P2335" t="s">
        <v>8357</v>
      </c>
      <c r="Q2335" s="10">
        <v>42564.95380787037</v>
      </c>
      <c r="R2335" s="10">
        <v>42609.95380787037</v>
      </c>
      <c r="S2335" s="12">
        <f t="shared" si="36"/>
        <v>45</v>
      </c>
    </row>
    <row r="2336" spans="1:19" x14ac:dyDescent="0.3">
      <c r="A2336">
        <v>3024</v>
      </c>
      <c r="B2336" s="14">
        <v>5000</v>
      </c>
      <c r="C2336" s="14">
        <v>12321</v>
      </c>
      <c r="D2336" s="5" t="s">
        <v>8219</v>
      </c>
      <c r="E2336" t="s">
        <v>8224</v>
      </c>
      <c r="F2336" t="s">
        <v>8246</v>
      </c>
      <c r="G2336">
        <v>1349567475</v>
      </c>
      <c r="H2336">
        <v>1346975475</v>
      </c>
      <c r="I2336" t="b">
        <v>0</v>
      </c>
      <c r="J2336">
        <v>182</v>
      </c>
      <c r="K2336" t="b">
        <v>1</v>
      </c>
      <c r="L2336" t="s">
        <v>8303</v>
      </c>
      <c r="M2336" s="4">
        <v>246</v>
      </c>
      <c r="N2336" s="6">
        <v>67.7</v>
      </c>
      <c r="O2336" t="s">
        <v>8317</v>
      </c>
      <c r="P2336" t="s">
        <v>8357</v>
      </c>
      <c r="Q2336" s="10">
        <v>41158.993923611109</v>
      </c>
      <c r="R2336" s="10">
        <v>41188.993923611109</v>
      </c>
      <c r="S2336" s="12">
        <f t="shared" si="36"/>
        <v>30</v>
      </c>
    </row>
    <row r="2337" spans="1:19" x14ac:dyDescent="0.3">
      <c r="A2337">
        <v>3027</v>
      </c>
      <c r="B2337" s="14">
        <v>40000</v>
      </c>
      <c r="C2337" s="14">
        <v>52576</v>
      </c>
      <c r="D2337" s="5" t="s">
        <v>8219</v>
      </c>
      <c r="E2337" t="s">
        <v>8224</v>
      </c>
      <c r="F2337" t="s">
        <v>8246</v>
      </c>
      <c r="G2337">
        <v>1426866851</v>
      </c>
      <c r="H2337">
        <v>1424278451</v>
      </c>
      <c r="I2337" t="b">
        <v>0</v>
      </c>
      <c r="J2337">
        <v>320</v>
      </c>
      <c r="K2337" t="b">
        <v>1</v>
      </c>
      <c r="L2337" t="s">
        <v>8303</v>
      </c>
      <c r="M2337" s="4">
        <v>131</v>
      </c>
      <c r="N2337" s="6">
        <v>164.3</v>
      </c>
      <c r="O2337" t="s">
        <v>8317</v>
      </c>
      <c r="P2337" t="s">
        <v>8357</v>
      </c>
      <c r="Q2337" s="10">
        <v>42053.704293981486</v>
      </c>
      <c r="R2337" s="10">
        <v>42083.662627314814</v>
      </c>
      <c r="S2337" s="12">
        <f t="shared" si="36"/>
        <v>30</v>
      </c>
    </row>
    <row r="2338" spans="1:19" x14ac:dyDescent="0.3">
      <c r="A2338">
        <v>3028</v>
      </c>
      <c r="B2338" s="14">
        <v>5000</v>
      </c>
      <c r="C2338" s="14">
        <v>8401</v>
      </c>
      <c r="D2338" s="5" t="s">
        <v>8219</v>
      </c>
      <c r="E2338" t="s">
        <v>8224</v>
      </c>
      <c r="F2338" t="s">
        <v>8246</v>
      </c>
      <c r="G2338">
        <v>1471242025</v>
      </c>
      <c r="H2338">
        <v>1468650025</v>
      </c>
      <c r="I2338" t="b">
        <v>0</v>
      </c>
      <c r="J2338">
        <v>99</v>
      </c>
      <c r="K2338" t="b">
        <v>1</v>
      </c>
      <c r="L2338" t="s">
        <v>8303</v>
      </c>
      <c r="M2338" s="4">
        <v>168</v>
      </c>
      <c r="N2338" s="6">
        <v>84.86</v>
      </c>
      <c r="O2338" t="s">
        <v>8317</v>
      </c>
      <c r="P2338" t="s">
        <v>8357</v>
      </c>
      <c r="Q2338" s="10">
        <v>42567.264178240745</v>
      </c>
      <c r="R2338" s="10">
        <v>42597.264178240745</v>
      </c>
      <c r="S2338" s="12">
        <f t="shared" si="36"/>
        <v>30</v>
      </c>
    </row>
    <row r="2339" spans="1:19" x14ac:dyDescent="0.3">
      <c r="A2339">
        <v>3029</v>
      </c>
      <c r="B2339" s="14">
        <v>30000</v>
      </c>
      <c r="C2339" s="14">
        <v>32903</v>
      </c>
      <c r="D2339" s="5" t="s">
        <v>8219</v>
      </c>
      <c r="E2339" t="s">
        <v>8224</v>
      </c>
      <c r="F2339" t="s">
        <v>8246</v>
      </c>
      <c r="G2339">
        <v>1416285300</v>
      </c>
      <c r="H2339">
        <v>1413824447</v>
      </c>
      <c r="I2339" t="b">
        <v>0</v>
      </c>
      <c r="J2339">
        <v>348</v>
      </c>
      <c r="K2339" t="b">
        <v>1</v>
      </c>
      <c r="L2339" t="s">
        <v>8303</v>
      </c>
      <c r="M2339" s="4">
        <v>110</v>
      </c>
      <c r="N2339" s="6">
        <v>94.55</v>
      </c>
      <c r="O2339" t="s">
        <v>8317</v>
      </c>
      <c r="P2339" t="s">
        <v>8357</v>
      </c>
      <c r="Q2339" s="10">
        <v>41932.708877314813</v>
      </c>
      <c r="R2339" s="10">
        <v>41961.190972222219</v>
      </c>
      <c r="S2339" s="12">
        <f t="shared" si="36"/>
        <v>28</v>
      </c>
    </row>
    <row r="2340" spans="1:19" x14ac:dyDescent="0.3">
      <c r="A2340">
        <v>3030</v>
      </c>
      <c r="B2340" s="14">
        <v>1750</v>
      </c>
      <c r="C2340" s="14">
        <v>1867</v>
      </c>
      <c r="D2340" s="5" t="s">
        <v>8219</v>
      </c>
      <c r="E2340" t="s">
        <v>8224</v>
      </c>
      <c r="F2340" t="s">
        <v>8246</v>
      </c>
      <c r="G2340">
        <v>1442426171</v>
      </c>
      <c r="H2340">
        <v>1439834171</v>
      </c>
      <c r="I2340" t="b">
        <v>0</v>
      </c>
      <c r="J2340">
        <v>41</v>
      </c>
      <c r="K2340" t="b">
        <v>1</v>
      </c>
      <c r="L2340" t="s">
        <v>8303</v>
      </c>
      <c r="M2340" s="4">
        <v>107</v>
      </c>
      <c r="N2340" s="6">
        <v>45.54</v>
      </c>
      <c r="O2340" t="s">
        <v>8317</v>
      </c>
      <c r="P2340" t="s">
        <v>8357</v>
      </c>
      <c r="Q2340" s="10">
        <v>42233.747349537036</v>
      </c>
      <c r="R2340" s="10">
        <v>42263.747349537036</v>
      </c>
      <c r="S2340" s="12">
        <f t="shared" si="36"/>
        <v>30</v>
      </c>
    </row>
    <row r="2341" spans="1:19" x14ac:dyDescent="0.3">
      <c r="A2341">
        <v>3031</v>
      </c>
      <c r="B2341" s="14">
        <v>1500</v>
      </c>
      <c r="C2341" s="14">
        <v>1500</v>
      </c>
      <c r="D2341" s="5" t="s">
        <v>8219</v>
      </c>
      <c r="E2341" t="s">
        <v>8224</v>
      </c>
      <c r="F2341" t="s">
        <v>8246</v>
      </c>
      <c r="G2341">
        <v>1476479447</v>
      </c>
      <c r="H2341">
        <v>1471295447</v>
      </c>
      <c r="I2341" t="b">
        <v>0</v>
      </c>
      <c r="J2341">
        <v>29</v>
      </c>
      <c r="K2341" t="b">
        <v>1</v>
      </c>
      <c r="L2341" t="s">
        <v>8303</v>
      </c>
      <c r="M2341" s="4">
        <v>100</v>
      </c>
      <c r="N2341" s="6">
        <v>51.72</v>
      </c>
      <c r="O2341" t="s">
        <v>8317</v>
      </c>
      <c r="P2341" t="s">
        <v>8357</v>
      </c>
      <c r="Q2341" s="10">
        <v>42597.882488425923</v>
      </c>
      <c r="R2341" s="10">
        <v>42657.882488425923</v>
      </c>
      <c r="S2341" s="12">
        <f t="shared" si="36"/>
        <v>60</v>
      </c>
    </row>
    <row r="2342" spans="1:19" x14ac:dyDescent="0.3">
      <c r="A2342">
        <v>3032</v>
      </c>
      <c r="B2342" s="14">
        <v>1000</v>
      </c>
      <c r="C2342" s="14">
        <v>1272</v>
      </c>
      <c r="D2342" s="5" t="s">
        <v>8219</v>
      </c>
      <c r="E2342" t="s">
        <v>8224</v>
      </c>
      <c r="F2342" t="s">
        <v>8246</v>
      </c>
      <c r="G2342">
        <v>1441933459</v>
      </c>
      <c r="H2342">
        <v>1439341459</v>
      </c>
      <c r="I2342" t="b">
        <v>0</v>
      </c>
      <c r="J2342">
        <v>25</v>
      </c>
      <c r="K2342" t="b">
        <v>1</v>
      </c>
      <c r="L2342" t="s">
        <v>8303</v>
      </c>
      <c r="M2342" s="4">
        <v>127</v>
      </c>
      <c r="N2342" s="6">
        <v>50.88</v>
      </c>
      <c r="O2342" t="s">
        <v>8317</v>
      </c>
      <c r="P2342" t="s">
        <v>8357</v>
      </c>
      <c r="Q2342" s="10">
        <v>42228.044664351852</v>
      </c>
      <c r="R2342" s="10">
        <v>42258.044664351852</v>
      </c>
      <c r="S2342" s="12">
        <f t="shared" si="36"/>
        <v>30</v>
      </c>
    </row>
    <row r="2343" spans="1:19" x14ac:dyDescent="0.3">
      <c r="A2343">
        <v>3033</v>
      </c>
      <c r="B2343" s="14">
        <v>3000</v>
      </c>
      <c r="C2343" s="14">
        <v>4396</v>
      </c>
      <c r="D2343" s="5" t="s">
        <v>8219</v>
      </c>
      <c r="E2343" t="s">
        <v>8224</v>
      </c>
      <c r="F2343" t="s">
        <v>8246</v>
      </c>
      <c r="G2343">
        <v>1471487925</v>
      </c>
      <c r="H2343">
        <v>1468895925</v>
      </c>
      <c r="I2343" t="b">
        <v>0</v>
      </c>
      <c r="J2343">
        <v>23</v>
      </c>
      <c r="K2343" t="b">
        <v>1</v>
      </c>
      <c r="L2343" t="s">
        <v>8303</v>
      </c>
      <c r="M2343" s="4">
        <v>147</v>
      </c>
      <c r="N2343" s="6">
        <v>191.13</v>
      </c>
      <c r="O2343" t="s">
        <v>8317</v>
      </c>
      <c r="P2343" t="s">
        <v>8357</v>
      </c>
      <c r="Q2343" s="10">
        <v>42570.110243055555</v>
      </c>
      <c r="R2343" s="10">
        <v>42600.110243055555</v>
      </c>
      <c r="S2343" s="12">
        <f t="shared" si="36"/>
        <v>30</v>
      </c>
    </row>
    <row r="2344" spans="1:19" x14ac:dyDescent="0.3">
      <c r="A2344">
        <v>3034</v>
      </c>
      <c r="B2344" s="14">
        <v>100000</v>
      </c>
      <c r="C2344" s="14">
        <v>112536</v>
      </c>
      <c r="D2344" s="5" t="s">
        <v>8219</v>
      </c>
      <c r="E2344" t="s">
        <v>8224</v>
      </c>
      <c r="F2344" t="s">
        <v>8246</v>
      </c>
      <c r="G2344">
        <v>1477972740</v>
      </c>
      <c r="H2344">
        <v>1475326255</v>
      </c>
      <c r="I2344" t="b">
        <v>0</v>
      </c>
      <c r="J2344">
        <v>1260</v>
      </c>
      <c r="K2344" t="b">
        <v>1</v>
      </c>
      <c r="L2344" t="s">
        <v>8303</v>
      </c>
      <c r="M2344" s="4">
        <v>113</v>
      </c>
      <c r="N2344" s="6">
        <v>89.31</v>
      </c>
      <c r="O2344" t="s">
        <v>8317</v>
      </c>
      <c r="P2344" t="s">
        <v>8357</v>
      </c>
      <c r="Q2344" s="10">
        <v>42644.535358796296</v>
      </c>
      <c r="R2344" s="10">
        <v>42675.165972222225</v>
      </c>
      <c r="S2344" s="12">
        <f t="shared" si="36"/>
        <v>31</v>
      </c>
    </row>
    <row r="2345" spans="1:19" x14ac:dyDescent="0.3">
      <c r="A2345">
        <v>3035</v>
      </c>
      <c r="B2345" s="14">
        <v>25000</v>
      </c>
      <c r="C2345" s="14">
        <v>27196.71</v>
      </c>
      <c r="D2345" s="5" t="s">
        <v>8219</v>
      </c>
      <c r="E2345" t="s">
        <v>8224</v>
      </c>
      <c r="F2345" t="s">
        <v>8246</v>
      </c>
      <c r="G2345">
        <v>1367674009</v>
      </c>
      <c r="H2345">
        <v>1365082009</v>
      </c>
      <c r="I2345" t="b">
        <v>0</v>
      </c>
      <c r="J2345">
        <v>307</v>
      </c>
      <c r="K2345" t="b">
        <v>1</v>
      </c>
      <c r="L2345" t="s">
        <v>8303</v>
      </c>
      <c r="M2345" s="4">
        <v>109</v>
      </c>
      <c r="N2345" s="6">
        <v>88.59</v>
      </c>
      <c r="O2345" t="s">
        <v>8317</v>
      </c>
      <c r="P2345" t="s">
        <v>8357</v>
      </c>
      <c r="Q2345" s="10">
        <v>41368.560289351852</v>
      </c>
      <c r="R2345" s="10">
        <v>41398.560289351852</v>
      </c>
      <c r="S2345" s="12">
        <f t="shared" si="36"/>
        <v>30</v>
      </c>
    </row>
    <row r="2346" spans="1:19" x14ac:dyDescent="0.3">
      <c r="A2346">
        <v>3036</v>
      </c>
      <c r="B2346" s="14">
        <v>25000</v>
      </c>
      <c r="C2346" s="14">
        <v>31683</v>
      </c>
      <c r="D2346" s="5" t="s">
        <v>8219</v>
      </c>
      <c r="E2346" t="s">
        <v>8224</v>
      </c>
      <c r="F2346" t="s">
        <v>8246</v>
      </c>
      <c r="G2346">
        <v>1376654340</v>
      </c>
      <c r="H2346">
        <v>1373568644</v>
      </c>
      <c r="I2346" t="b">
        <v>0</v>
      </c>
      <c r="J2346">
        <v>329</v>
      </c>
      <c r="K2346" t="b">
        <v>1</v>
      </c>
      <c r="L2346" t="s">
        <v>8303</v>
      </c>
      <c r="M2346" s="4">
        <v>127</v>
      </c>
      <c r="N2346" s="6">
        <v>96.3</v>
      </c>
      <c r="O2346" t="s">
        <v>8317</v>
      </c>
      <c r="P2346" t="s">
        <v>8357</v>
      </c>
      <c r="Q2346" s="10">
        <v>41466.785231481481</v>
      </c>
      <c r="R2346" s="10">
        <v>41502.499305555553</v>
      </c>
      <c r="S2346" s="12">
        <f t="shared" si="36"/>
        <v>36</v>
      </c>
    </row>
    <row r="2347" spans="1:19" x14ac:dyDescent="0.3">
      <c r="A2347">
        <v>3037</v>
      </c>
      <c r="B2347" s="14">
        <v>500</v>
      </c>
      <c r="C2347" s="14">
        <v>1066</v>
      </c>
      <c r="D2347" s="5" t="s">
        <v>8219</v>
      </c>
      <c r="E2347" t="s">
        <v>8224</v>
      </c>
      <c r="F2347" t="s">
        <v>8246</v>
      </c>
      <c r="G2347">
        <v>1285995540</v>
      </c>
      <c r="H2347">
        <v>1279574773</v>
      </c>
      <c r="I2347" t="b">
        <v>0</v>
      </c>
      <c r="J2347">
        <v>32</v>
      </c>
      <c r="K2347" t="b">
        <v>1</v>
      </c>
      <c r="L2347" t="s">
        <v>8303</v>
      </c>
      <c r="M2347" s="4">
        <v>213</v>
      </c>
      <c r="N2347" s="6">
        <v>33.31</v>
      </c>
      <c r="O2347" t="s">
        <v>8317</v>
      </c>
      <c r="P2347" t="s">
        <v>8357</v>
      </c>
      <c r="Q2347" s="10">
        <v>40378.893206018518</v>
      </c>
      <c r="R2347" s="10">
        <v>40453.207638888889</v>
      </c>
      <c r="S2347" s="12">
        <f t="shared" si="36"/>
        <v>74</v>
      </c>
    </row>
    <row r="2348" spans="1:19" x14ac:dyDescent="0.3">
      <c r="A2348">
        <v>3038</v>
      </c>
      <c r="B2348" s="14">
        <v>1000</v>
      </c>
      <c r="C2348" s="14">
        <v>1005</v>
      </c>
      <c r="D2348" s="5" t="s">
        <v>8219</v>
      </c>
      <c r="E2348" t="s">
        <v>8224</v>
      </c>
      <c r="F2348" t="s">
        <v>8246</v>
      </c>
      <c r="G2348">
        <v>1457071397</v>
      </c>
      <c r="H2348">
        <v>1451887397</v>
      </c>
      <c r="I2348" t="b">
        <v>0</v>
      </c>
      <c r="J2348">
        <v>27</v>
      </c>
      <c r="K2348" t="b">
        <v>1</v>
      </c>
      <c r="L2348" t="s">
        <v>8303</v>
      </c>
      <c r="M2348" s="4">
        <v>101</v>
      </c>
      <c r="N2348" s="6">
        <v>37.22</v>
      </c>
      <c r="O2348" t="s">
        <v>8317</v>
      </c>
      <c r="P2348" t="s">
        <v>8357</v>
      </c>
      <c r="Q2348" s="10">
        <v>42373.252280092594</v>
      </c>
      <c r="R2348" s="10">
        <v>42433.252280092594</v>
      </c>
      <c r="S2348" s="12">
        <f t="shared" si="36"/>
        <v>60</v>
      </c>
    </row>
    <row r="2349" spans="1:19" x14ac:dyDescent="0.3">
      <c r="A2349">
        <v>3039</v>
      </c>
      <c r="B2349" s="14">
        <v>20000</v>
      </c>
      <c r="C2349" s="14">
        <v>21742.78</v>
      </c>
      <c r="D2349" s="5" t="s">
        <v>8219</v>
      </c>
      <c r="E2349" t="s">
        <v>8224</v>
      </c>
      <c r="F2349" t="s">
        <v>8246</v>
      </c>
      <c r="G2349">
        <v>1388303940</v>
      </c>
      <c r="H2349">
        <v>1386011038</v>
      </c>
      <c r="I2349" t="b">
        <v>0</v>
      </c>
      <c r="J2349">
        <v>236</v>
      </c>
      <c r="K2349" t="b">
        <v>1</v>
      </c>
      <c r="L2349" t="s">
        <v>8303</v>
      </c>
      <c r="M2349" s="4">
        <v>109</v>
      </c>
      <c r="N2349" s="6">
        <v>92.13</v>
      </c>
      <c r="O2349" t="s">
        <v>8317</v>
      </c>
      <c r="P2349" t="s">
        <v>8357</v>
      </c>
      <c r="Q2349" s="10">
        <v>41610.794421296298</v>
      </c>
      <c r="R2349" s="10">
        <v>41637.332638888889</v>
      </c>
      <c r="S2349" s="12">
        <f t="shared" si="36"/>
        <v>27</v>
      </c>
    </row>
    <row r="2350" spans="1:19" x14ac:dyDescent="0.3">
      <c r="A2350">
        <v>3040</v>
      </c>
      <c r="B2350" s="14">
        <v>3000</v>
      </c>
      <c r="C2350" s="14">
        <v>3225</v>
      </c>
      <c r="D2350" s="5" t="s">
        <v>8219</v>
      </c>
      <c r="E2350" t="s">
        <v>8224</v>
      </c>
      <c r="F2350" t="s">
        <v>8246</v>
      </c>
      <c r="G2350">
        <v>1435359600</v>
      </c>
      <c r="H2350">
        <v>1434999621</v>
      </c>
      <c r="I2350" t="b">
        <v>0</v>
      </c>
      <c r="J2350">
        <v>42</v>
      </c>
      <c r="K2350" t="b">
        <v>1</v>
      </c>
      <c r="L2350" t="s">
        <v>8303</v>
      </c>
      <c r="M2350" s="4">
        <v>108</v>
      </c>
      <c r="N2350" s="6">
        <v>76.790000000000006</v>
      </c>
      <c r="O2350" t="s">
        <v>8317</v>
      </c>
      <c r="P2350" t="s">
        <v>8357</v>
      </c>
      <c r="Q2350" s="10">
        <v>42177.791909722218</v>
      </c>
      <c r="R2350" s="10">
        <v>42181.958333333328</v>
      </c>
      <c r="S2350" s="12">
        <f t="shared" si="36"/>
        <v>4</v>
      </c>
    </row>
    <row r="2351" spans="1:19" x14ac:dyDescent="0.3">
      <c r="A2351">
        <v>3041</v>
      </c>
      <c r="B2351" s="14">
        <v>8300</v>
      </c>
      <c r="C2351" s="14">
        <v>9170</v>
      </c>
      <c r="D2351" s="5" t="s">
        <v>8219</v>
      </c>
      <c r="E2351" t="s">
        <v>8224</v>
      </c>
      <c r="F2351" t="s">
        <v>8246</v>
      </c>
      <c r="G2351">
        <v>1453323048</v>
      </c>
      <c r="H2351">
        <v>1450731048</v>
      </c>
      <c r="I2351" t="b">
        <v>0</v>
      </c>
      <c r="J2351">
        <v>95</v>
      </c>
      <c r="K2351" t="b">
        <v>1</v>
      </c>
      <c r="L2351" t="s">
        <v>8303</v>
      </c>
      <c r="M2351" s="4">
        <v>110</v>
      </c>
      <c r="N2351" s="6">
        <v>96.53</v>
      </c>
      <c r="O2351" t="s">
        <v>8317</v>
      </c>
      <c r="P2351" t="s">
        <v>8357</v>
      </c>
      <c r="Q2351" s="10">
        <v>42359.868611111116</v>
      </c>
      <c r="R2351" s="10">
        <v>42389.868611111116</v>
      </c>
      <c r="S2351" s="12">
        <f t="shared" si="36"/>
        <v>30</v>
      </c>
    </row>
    <row r="2352" spans="1:19" x14ac:dyDescent="0.3">
      <c r="A2352">
        <v>3044</v>
      </c>
      <c r="B2352" s="14">
        <v>12000</v>
      </c>
      <c r="C2352" s="14">
        <v>13121</v>
      </c>
      <c r="D2352" s="5" t="s">
        <v>8219</v>
      </c>
      <c r="E2352" t="s">
        <v>8224</v>
      </c>
      <c r="F2352" t="s">
        <v>8246</v>
      </c>
      <c r="G2352">
        <v>1454433998</v>
      </c>
      <c r="H2352">
        <v>1453137998</v>
      </c>
      <c r="I2352" t="b">
        <v>0</v>
      </c>
      <c r="J2352">
        <v>156</v>
      </c>
      <c r="K2352" t="b">
        <v>1</v>
      </c>
      <c r="L2352" t="s">
        <v>8303</v>
      </c>
      <c r="M2352" s="4">
        <v>109</v>
      </c>
      <c r="N2352" s="6">
        <v>84.11</v>
      </c>
      <c r="O2352" t="s">
        <v>8317</v>
      </c>
      <c r="P2352" t="s">
        <v>8357</v>
      </c>
      <c r="Q2352" s="10">
        <v>42387.7268287037</v>
      </c>
      <c r="R2352" s="10">
        <v>42402.7268287037</v>
      </c>
      <c r="S2352" s="12">
        <f t="shared" si="36"/>
        <v>15</v>
      </c>
    </row>
    <row r="2353" spans="1:19" x14ac:dyDescent="0.3">
      <c r="A2353">
        <v>3045</v>
      </c>
      <c r="B2353" s="14">
        <v>4000</v>
      </c>
      <c r="C2353" s="14">
        <v>5308.26</v>
      </c>
      <c r="D2353" s="5" t="s">
        <v>8219</v>
      </c>
      <c r="E2353" t="s">
        <v>8224</v>
      </c>
      <c r="F2353" t="s">
        <v>8246</v>
      </c>
      <c r="G2353">
        <v>1408679055</v>
      </c>
      <c r="H2353">
        <v>1406087055</v>
      </c>
      <c r="I2353" t="b">
        <v>0</v>
      </c>
      <c r="J2353">
        <v>64</v>
      </c>
      <c r="K2353" t="b">
        <v>1</v>
      </c>
      <c r="L2353" t="s">
        <v>8303</v>
      </c>
      <c r="M2353" s="4">
        <v>133</v>
      </c>
      <c r="N2353" s="6">
        <v>82.94</v>
      </c>
      <c r="O2353" t="s">
        <v>8317</v>
      </c>
      <c r="P2353" t="s">
        <v>8357</v>
      </c>
      <c r="Q2353" s="10">
        <v>41843.155729166669</v>
      </c>
      <c r="R2353" s="10">
        <v>41873.155729166669</v>
      </c>
      <c r="S2353" s="12">
        <f t="shared" si="36"/>
        <v>30</v>
      </c>
    </row>
    <row r="2354" spans="1:19" x14ac:dyDescent="0.3">
      <c r="A2354">
        <v>3046</v>
      </c>
      <c r="B2354" s="14">
        <v>7900</v>
      </c>
      <c r="C2354" s="14">
        <v>15077</v>
      </c>
      <c r="D2354" s="5" t="s">
        <v>8219</v>
      </c>
      <c r="E2354" t="s">
        <v>8224</v>
      </c>
      <c r="F2354" t="s">
        <v>8246</v>
      </c>
      <c r="G2354">
        <v>1410324720</v>
      </c>
      <c r="H2354">
        <v>1407784586</v>
      </c>
      <c r="I2354" t="b">
        <v>0</v>
      </c>
      <c r="J2354">
        <v>58</v>
      </c>
      <c r="K2354" t="b">
        <v>1</v>
      </c>
      <c r="L2354" t="s">
        <v>8303</v>
      </c>
      <c r="M2354" s="4">
        <v>191</v>
      </c>
      <c r="N2354" s="6">
        <v>259.95</v>
      </c>
      <c r="O2354" t="s">
        <v>8317</v>
      </c>
      <c r="P2354" t="s">
        <v>8357</v>
      </c>
      <c r="Q2354" s="10">
        <v>41862.803078703706</v>
      </c>
      <c r="R2354" s="10">
        <v>41892.202777777777</v>
      </c>
      <c r="S2354" s="12">
        <f t="shared" si="36"/>
        <v>29</v>
      </c>
    </row>
    <row r="2355" spans="1:19" x14ac:dyDescent="0.3">
      <c r="A2355">
        <v>3047</v>
      </c>
      <c r="B2355" s="14">
        <v>500</v>
      </c>
      <c r="C2355" s="14">
        <v>745</v>
      </c>
      <c r="D2355" s="5" t="s">
        <v>8219</v>
      </c>
      <c r="E2355" t="s">
        <v>8224</v>
      </c>
      <c r="F2355" t="s">
        <v>8246</v>
      </c>
      <c r="G2355">
        <v>1461762960</v>
      </c>
      <c r="H2355">
        <v>1457999054</v>
      </c>
      <c r="I2355" t="b">
        <v>0</v>
      </c>
      <c r="J2355">
        <v>20</v>
      </c>
      <c r="K2355" t="b">
        <v>1</v>
      </c>
      <c r="L2355" t="s">
        <v>8303</v>
      </c>
      <c r="M2355" s="4">
        <v>149</v>
      </c>
      <c r="N2355" s="6">
        <v>37.25</v>
      </c>
      <c r="O2355" t="s">
        <v>8317</v>
      </c>
      <c r="P2355" t="s">
        <v>8357</v>
      </c>
      <c r="Q2355" s="10">
        <v>42443.989050925928</v>
      </c>
      <c r="R2355" s="10">
        <v>42487.552777777775</v>
      </c>
      <c r="S2355" s="12">
        <f t="shared" si="36"/>
        <v>44</v>
      </c>
    </row>
    <row r="2356" spans="1:19" x14ac:dyDescent="0.3">
      <c r="A2356">
        <v>3048</v>
      </c>
      <c r="B2356" s="14">
        <v>5000</v>
      </c>
      <c r="C2356" s="14">
        <v>8320</v>
      </c>
      <c r="D2356" s="5" t="s">
        <v>8219</v>
      </c>
      <c r="E2356" t="s">
        <v>8224</v>
      </c>
      <c r="F2356" t="s">
        <v>8246</v>
      </c>
      <c r="G2356">
        <v>1420060920</v>
      </c>
      <c r="H2356">
        <v>1417556262</v>
      </c>
      <c r="I2356" t="b">
        <v>0</v>
      </c>
      <c r="J2356">
        <v>47</v>
      </c>
      <c r="K2356" t="b">
        <v>1</v>
      </c>
      <c r="L2356" t="s">
        <v>8303</v>
      </c>
      <c r="M2356" s="4">
        <v>166</v>
      </c>
      <c r="N2356" s="6">
        <v>177.02</v>
      </c>
      <c r="O2356" t="s">
        <v>8317</v>
      </c>
      <c r="P2356" t="s">
        <v>8357</v>
      </c>
      <c r="Q2356" s="10">
        <v>41975.901180555549</v>
      </c>
      <c r="R2356" s="10">
        <v>42004.890277777777</v>
      </c>
      <c r="S2356" s="12">
        <f t="shared" si="36"/>
        <v>29</v>
      </c>
    </row>
    <row r="2357" spans="1:19" x14ac:dyDescent="0.3">
      <c r="A2357">
        <v>3049</v>
      </c>
      <c r="B2357" s="14">
        <v>3750</v>
      </c>
      <c r="C2357" s="14">
        <v>4000</v>
      </c>
      <c r="D2357" s="5" t="s">
        <v>8219</v>
      </c>
      <c r="E2357" t="s">
        <v>8224</v>
      </c>
      <c r="F2357" t="s">
        <v>8246</v>
      </c>
      <c r="G2357">
        <v>1434241255</v>
      </c>
      <c r="H2357">
        <v>1431649255</v>
      </c>
      <c r="I2357" t="b">
        <v>0</v>
      </c>
      <c r="J2357">
        <v>54</v>
      </c>
      <c r="K2357" t="b">
        <v>1</v>
      </c>
      <c r="L2357" t="s">
        <v>8303</v>
      </c>
      <c r="M2357" s="4">
        <v>107</v>
      </c>
      <c r="N2357" s="6">
        <v>74.069999999999993</v>
      </c>
      <c r="O2357" t="s">
        <v>8317</v>
      </c>
      <c r="P2357" t="s">
        <v>8357</v>
      </c>
      <c r="Q2357" s="10">
        <v>42139.014525462961</v>
      </c>
      <c r="R2357" s="10">
        <v>42169.014525462961</v>
      </c>
      <c r="S2357" s="12">
        <f t="shared" si="36"/>
        <v>30</v>
      </c>
    </row>
    <row r="2358" spans="1:19" x14ac:dyDescent="0.3">
      <c r="A2358">
        <v>3050</v>
      </c>
      <c r="B2358" s="14">
        <v>600</v>
      </c>
      <c r="C2358" s="14">
        <v>636</v>
      </c>
      <c r="D2358" s="5" t="s">
        <v>8219</v>
      </c>
      <c r="E2358" t="s">
        <v>8224</v>
      </c>
      <c r="F2358" t="s">
        <v>8246</v>
      </c>
      <c r="G2358">
        <v>1462420960</v>
      </c>
      <c r="H2358">
        <v>1459828960</v>
      </c>
      <c r="I2358" t="b">
        <v>0</v>
      </c>
      <c r="J2358">
        <v>9</v>
      </c>
      <c r="K2358" t="b">
        <v>1</v>
      </c>
      <c r="L2358" t="s">
        <v>8303</v>
      </c>
      <c r="M2358" s="4">
        <v>106</v>
      </c>
      <c r="N2358" s="6">
        <v>70.67</v>
      </c>
      <c r="O2358" t="s">
        <v>8317</v>
      </c>
      <c r="P2358" t="s">
        <v>8357</v>
      </c>
      <c r="Q2358" s="10">
        <v>42465.16851851852</v>
      </c>
      <c r="R2358" s="10">
        <v>42495.16851851852</v>
      </c>
      <c r="S2358" s="12">
        <f t="shared" si="36"/>
        <v>30</v>
      </c>
    </row>
    <row r="2359" spans="1:19" x14ac:dyDescent="0.3">
      <c r="A2359">
        <v>3052</v>
      </c>
      <c r="B2359" s="14">
        <v>50000</v>
      </c>
      <c r="C2359" s="14">
        <v>75</v>
      </c>
      <c r="D2359" s="5" t="s">
        <v>8221</v>
      </c>
      <c r="E2359" t="s">
        <v>8224</v>
      </c>
      <c r="F2359" t="s">
        <v>8246</v>
      </c>
      <c r="G2359">
        <v>1432828740</v>
      </c>
      <c r="H2359">
        <v>1430237094</v>
      </c>
      <c r="I2359" t="b">
        <v>0</v>
      </c>
      <c r="J2359">
        <v>2</v>
      </c>
      <c r="K2359" t="b">
        <v>0</v>
      </c>
      <c r="L2359" t="s">
        <v>8303</v>
      </c>
      <c r="M2359" s="4">
        <v>0</v>
      </c>
      <c r="N2359" s="6">
        <v>37.5</v>
      </c>
      <c r="O2359" t="s">
        <v>8317</v>
      </c>
      <c r="P2359" t="s">
        <v>8357</v>
      </c>
      <c r="Q2359" s="10">
        <v>42122.670069444444</v>
      </c>
      <c r="R2359" s="10">
        <v>42152.665972222225</v>
      </c>
      <c r="S2359" s="12">
        <f t="shared" si="36"/>
        <v>30</v>
      </c>
    </row>
    <row r="2360" spans="1:19" x14ac:dyDescent="0.3">
      <c r="A2360">
        <v>3053</v>
      </c>
      <c r="B2360" s="14">
        <v>10000</v>
      </c>
      <c r="C2360" s="14">
        <v>40</v>
      </c>
      <c r="D2360" s="5" t="s">
        <v>8221</v>
      </c>
      <c r="E2360" t="s">
        <v>8224</v>
      </c>
      <c r="F2360" t="s">
        <v>8246</v>
      </c>
      <c r="G2360">
        <v>1412222340</v>
      </c>
      <c r="H2360">
        <v>1407781013</v>
      </c>
      <c r="I2360" t="b">
        <v>0</v>
      </c>
      <c r="J2360">
        <v>3</v>
      </c>
      <c r="K2360" t="b">
        <v>0</v>
      </c>
      <c r="L2360" t="s">
        <v>8303</v>
      </c>
      <c r="M2360" s="4">
        <v>0</v>
      </c>
      <c r="N2360" s="6">
        <v>13.33</v>
      </c>
      <c r="O2360" t="s">
        <v>8317</v>
      </c>
      <c r="P2360" t="s">
        <v>8357</v>
      </c>
      <c r="Q2360" s="10">
        <v>41862.761724537035</v>
      </c>
      <c r="R2360" s="10">
        <v>41914.165972222225</v>
      </c>
      <c r="S2360" s="12">
        <f t="shared" si="36"/>
        <v>51</v>
      </c>
    </row>
    <row r="2361" spans="1:19" x14ac:dyDescent="0.3">
      <c r="A2361">
        <v>3054</v>
      </c>
      <c r="B2361" s="14">
        <v>300</v>
      </c>
      <c r="C2361" s="14">
        <v>0</v>
      </c>
      <c r="D2361" s="5" t="s">
        <v>8221</v>
      </c>
      <c r="E2361" t="s">
        <v>8224</v>
      </c>
      <c r="F2361" t="s">
        <v>8246</v>
      </c>
      <c r="G2361">
        <v>1425258240</v>
      </c>
      <c r="H2361">
        <v>1422043154</v>
      </c>
      <c r="I2361" t="b">
        <v>0</v>
      </c>
      <c r="J2361">
        <v>0</v>
      </c>
      <c r="K2361" t="b">
        <v>0</v>
      </c>
      <c r="L2361" t="s">
        <v>8303</v>
      </c>
      <c r="M2361" s="4">
        <v>0</v>
      </c>
      <c r="N2361" s="6">
        <v>0</v>
      </c>
      <c r="O2361" t="s">
        <v>8317</v>
      </c>
      <c r="P2361" t="s">
        <v>8357</v>
      </c>
      <c r="Q2361" s="10">
        <v>42027.832800925928</v>
      </c>
      <c r="R2361" s="10">
        <v>42065.044444444444</v>
      </c>
      <c r="S2361" s="12">
        <f t="shared" si="36"/>
        <v>37</v>
      </c>
    </row>
    <row r="2362" spans="1:19" x14ac:dyDescent="0.3">
      <c r="A2362">
        <v>3055</v>
      </c>
      <c r="B2362" s="14">
        <v>20000</v>
      </c>
      <c r="C2362" s="14">
        <v>1</v>
      </c>
      <c r="D2362" s="5" t="s">
        <v>8221</v>
      </c>
      <c r="E2362" t="s">
        <v>8224</v>
      </c>
      <c r="F2362" t="s">
        <v>8246</v>
      </c>
      <c r="G2362">
        <v>1420844390</v>
      </c>
      <c r="H2362">
        <v>1415660390</v>
      </c>
      <c r="I2362" t="b">
        <v>0</v>
      </c>
      <c r="J2362">
        <v>1</v>
      </c>
      <c r="K2362" t="b">
        <v>0</v>
      </c>
      <c r="L2362" t="s">
        <v>8303</v>
      </c>
      <c r="M2362" s="4">
        <v>0</v>
      </c>
      <c r="N2362" s="6">
        <v>1</v>
      </c>
      <c r="O2362" t="s">
        <v>8317</v>
      </c>
      <c r="P2362" t="s">
        <v>8357</v>
      </c>
      <c r="Q2362" s="10">
        <v>41953.95821759259</v>
      </c>
      <c r="R2362" s="10">
        <v>42013.95821759259</v>
      </c>
      <c r="S2362" s="12">
        <f t="shared" si="36"/>
        <v>60</v>
      </c>
    </row>
    <row r="2363" spans="1:19" x14ac:dyDescent="0.3">
      <c r="A2363">
        <v>3056</v>
      </c>
      <c r="B2363" s="14">
        <v>25000</v>
      </c>
      <c r="C2363" s="14">
        <v>0</v>
      </c>
      <c r="D2363" s="5" t="s">
        <v>8221</v>
      </c>
      <c r="E2363" t="s">
        <v>8224</v>
      </c>
      <c r="F2363" t="s">
        <v>8246</v>
      </c>
      <c r="G2363">
        <v>1412003784</v>
      </c>
      <c r="H2363">
        <v>1406819784</v>
      </c>
      <c r="I2363" t="b">
        <v>0</v>
      </c>
      <c r="J2363">
        <v>0</v>
      </c>
      <c r="K2363" t="b">
        <v>0</v>
      </c>
      <c r="L2363" t="s">
        <v>8303</v>
      </c>
      <c r="M2363" s="4">
        <v>0</v>
      </c>
      <c r="N2363" s="6">
        <v>0</v>
      </c>
      <c r="O2363" t="s">
        <v>8317</v>
      </c>
      <c r="P2363" t="s">
        <v>8357</v>
      </c>
      <c r="Q2363" s="10">
        <v>41851.636388888888</v>
      </c>
      <c r="R2363" s="10">
        <v>41911.636388888888</v>
      </c>
      <c r="S2363" s="12">
        <f t="shared" si="36"/>
        <v>60</v>
      </c>
    </row>
    <row r="2364" spans="1:19" x14ac:dyDescent="0.3">
      <c r="A2364">
        <v>3059</v>
      </c>
      <c r="B2364" s="14">
        <v>15000</v>
      </c>
      <c r="C2364" s="14">
        <v>451</v>
      </c>
      <c r="D2364" s="5" t="s">
        <v>8221</v>
      </c>
      <c r="E2364" t="s">
        <v>8224</v>
      </c>
      <c r="F2364" t="s">
        <v>8246</v>
      </c>
      <c r="G2364">
        <v>1407536846</v>
      </c>
      <c r="H2364">
        <v>1404944846</v>
      </c>
      <c r="I2364" t="b">
        <v>0</v>
      </c>
      <c r="J2364">
        <v>11</v>
      </c>
      <c r="K2364" t="b">
        <v>0</v>
      </c>
      <c r="L2364" t="s">
        <v>8303</v>
      </c>
      <c r="M2364" s="4">
        <v>3</v>
      </c>
      <c r="N2364" s="6">
        <v>41</v>
      </c>
      <c r="O2364" t="s">
        <v>8317</v>
      </c>
      <c r="P2364" t="s">
        <v>8357</v>
      </c>
      <c r="Q2364" s="10">
        <v>41829.935717592591</v>
      </c>
      <c r="R2364" s="10">
        <v>41859.935717592591</v>
      </c>
      <c r="S2364" s="12">
        <f t="shared" si="36"/>
        <v>30</v>
      </c>
    </row>
    <row r="2365" spans="1:19" x14ac:dyDescent="0.3">
      <c r="A2365">
        <v>3060</v>
      </c>
      <c r="B2365" s="14">
        <v>220000</v>
      </c>
      <c r="C2365" s="14">
        <v>335</v>
      </c>
      <c r="D2365" s="5" t="s">
        <v>8221</v>
      </c>
      <c r="E2365" t="s">
        <v>8224</v>
      </c>
      <c r="F2365" t="s">
        <v>8246</v>
      </c>
      <c r="G2365">
        <v>1443422134</v>
      </c>
      <c r="H2365">
        <v>1440830134</v>
      </c>
      <c r="I2365" t="b">
        <v>0</v>
      </c>
      <c r="J2365">
        <v>6</v>
      </c>
      <c r="K2365" t="b">
        <v>0</v>
      </c>
      <c r="L2365" t="s">
        <v>8303</v>
      </c>
      <c r="M2365" s="4">
        <v>0</v>
      </c>
      <c r="N2365" s="6">
        <v>55.83</v>
      </c>
      <c r="O2365" t="s">
        <v>8317</v>
      </c>
      <c r="P2365" t="s">
        <v>8357</v>
      </c>
      <c r="Q2365" s="10">
        <v>42245.274699074071</v>
      </c>
      <c r="R2365" s="10">
        <v>42275.274699074071</v>
      </c>
      <c r="S2365" s="12">
        <f t="shared" si="36"/>
        <v>30</v>
      </c>
    </row>
    <row r="2366" spans="1:19" x14ac:dyDescent="0.3">
      <c r="A2366">
        <v>3061</v>
      </c>
      <c r="B2366" s="14">
        <v>1000000</v>
      </c>
      <c r="C2366" s="14">
        <v>0</v>
      </c>
      <c r="D2366" s="5" t="s">
        <v>8221</v>
      </c>
      <c r="E2366" t="s">
        <v>8224</v>
      </c>
      <c r="F2366" t="s">
        <v>8246</v>
      </c>
      <c r="G2366">
        <v>1407955748</v>
      </c>
      <c r="H2366">
        <v>1405363748</v>
      </c>
      <c r="I2366" t="b">
        <v>0</v>
      </c>
      <c r="J2366">
        <v>0</v>
      </c>
      <c r="K2366" t="b">
        <v>0</v>
      </c>
      <c r="L2366" t="s">
        <v>8303</v>
      </c>
      <c r="M2366" s="4">
        <v>0</v>
      </c>
      <c r="N2366" s="6">
        <v>0</v>
      </c>
      <c r="O2366" t="s">
        <v>8317</v>
      </c>
      <c r="P2366" t="s">
        <v>8357</v>
      </c>
      <c r="Q2366" s="10">
        <v>41834.784120370372</v>
      </c>
      <c r="R2366" s="10">
        <v>41864.784120370372</v>
      </c>
      <c r="S2366" s="12">
        <f t="shared" si="36"/>
        <v>30</v>
      </c>
    </row>
    <row r="2367" spans="1:19" x14ac:dyDescent="0.3">
      <c r="A2367">
        <v>3062</v>
      </c>
      <c r="B2367" s="14">
        <v>10000</v>
      </c>
      <c r="C2367" s="14">
        <v>6684</v>
      </c>
      <c r="D2367" s="5" t="s">
        <v>8221</v>
      </c>
      <c r="E2367" t="s">
        <v>8224</v>
      </c>
      <c r="F2367" t="s">
        <v>8246</v>
      </c>
      <c r="G2367">
        <v>1443636000</v>
      </c>
      <c r="H2367">
        <v>1441111892</v>
      </c>
      <c r="I2367" t="b">
        <v>0</v>
      </c>
      <c r="J2367">
        <v>67</v>
      </c>
      <c r="K2367" t="b">
        <v>0</v>
      </c>
      <c r="L2367" t="s">
        <v>8303</v>
      </c>
      <c r="M2367" s="4">
        <v>67</v>
      </c>
      <c r="N2367" s="6">
        <v>99.76</v>
      </c>
      <c r="O2367" t="s">
        <v>8317</v>
      </c>
      <c r="P2367" t="s">
        <v>8357</v>
      </c>
      <c r="Q2367" s="10">
        <v>42248.535787037035</v>
      </c>
      <c r="R2367" s="10">
        <v>42277.75</v>
      </c>
      <c r="S2367" s="12">
        <f t="shared" si="36"/>
        <v>29</v>
      </c>
    </row>
    <row r="2368" spans="1:19" x14ac:dyDescent="0.3">
      <c r="A2368">
        <v>3063</v>
      </c>
      <c r="B2368" s="14">
        <v>3000</v>
      </c>
      <c r="C2368" s="14">
        <v>587</v>
      </c>
      <c r="D2368" s="5" t="s">
        <v>8221</v>
      </c>
      <c r="E2368" t="s">
        <v>8224</v>
      </c>
      <c r="F2368" t="s">
        <v>8246</v>
      </c>
      <c r="G2368">
        <v>1477174138</v>
      </c>
      <c r="H2368">
        <v>1474150138</v>
      </c>
      <c r="I2368" t="b">
        <v>0</v>
      </c>
      <c r="J2368">
        <v>23</v>
      </c>
      <c r="K2368" t="b">
        <v>0</v>
      </c>
      <c r="L2368" t="s">
        <v>8303</v>
      </c>
      <c r="M2368" s="4">
        <v>20</v>
      </c>
      <c r="N2368" s="6">
        <v>25.52</v>
      </c>
      <c r="O2368" t="s">
        <v>8317</v>
      </c>
      <c r="P2368" t="s">
        <v>8357</v>
      </c>
      <c r="Q2368" s="10">
        <v>42630.922893518517</v>
      </c>
      <c r="R2368" s="10">
        <v>42665.922893518517</v>
      </c>
      <c r="S2368" s="12">
        <f t="shared" si="36"/>
        <v>35</v>
      </c>
    </row>
    <row r="2369" spans="1:19" x14ac:dyDescent="0.3">
      <c r="A2369">
        <v>3064</v>
      </c>
      <c r="B2369" s="14">
        <v>75000</v>
      </c>
      <c r="C2369" s="14">
        <v>8471</v>
      </c>
      <c r="D2369" s="5" t="s">
        <v>8221</v>
      </c>
      <c r="E2369" t="s">
        <v>8224</v>
      </c>
      <c r="F2369" t="s">
        <v>8246</v>
      </c>
      <c r="G2369">
        <v>1448175540</v>
      </c>
      <c r="H2369">
        <v>1445483246</v>
      </c>
      <c r="I2369" t="b">
        <v>0</v>
      </c>
      <c r="J2369">
        <v>72</v>
      </c>
      <c r="K2369" t="b">
        <v>0</v>
      </c>
      <c r="L2369" t="s">
        <v>8303</v>
      </c>
      <c r="M2369" s="4">
        <v>11</v>
      </c>
      <c r="N2369" s="6">
        <v>117.65</v>
      </c>
      <c r="O2369" t="s">
        <v>8317</v>
      </c>
      <c r="P2369" t="s">
        <v>8357</v>
      </c>
      <c r="Q2369" s="10">
        <v>42299.130162037036</v>
      </c>
      <c r="R2369" s="10">
        <v>42330.290972222225</v>
      </c>
      <c r="S2369" s="12">
        <f t="shared" si="36"/>
        <v>31</v>
      </c>
    </row>
    <row r="2370" spans="1:19" x14ac:dyDescent="0.3">
      <c r="A2370">
        <v>3065</v>
      </c>
      <c r="B2370" s="14">
        <v>25000</v>
      </c>
      <c r="C2370" s="14">
        <v>10</v>
      </c>
      <c r="D2370" s="5" t="s">
        <v>8221</v>
      </c>
      <c r="E2370" t="s">
        <v>8224</v>
      </c>
      <c r="F2370" t="s">
        <v>8246</v>
      </c>
      <c r="G2370">
        <v>1406683172</v>
      </c>
      <c r="H2370">
        <v>1404523172</v>
      </c>
      <c r="I2370" t="b">
        <v>0</v>
      </c>
      <c r="J2370">
        <v>2</v>
      </c>
      <c r="K2370" t="b">
        <v>0</v>
      </c>
      <c r="L2370" t="s">
        <v>8303</v>
      </c>
      <c r="M2370" s="4">
        <v>0</v>
      </c>
      <c r="N2370" s="6">
        <v>5</v>
      </c>
      <c r="O2370" t="s">
        <v>8317</v>
      </c>
      <c r="P2370" t="s">
        <v>8357</v>
      </c>
      <c r="Q2370" s="10">
        <v>41825.055231481485</v>
      </c>
      <c r="R2370" s="10">
        <v>41850.055231481485</v>
      </c>
      <c r="S2370" s="12">
        <f t="shared" si="36"/>
        <v>25</v>
      </c>
    </row>
    <row r="2371" spans="1:19" x14ac:dyDescent="0.3">
      <c r="A2371">
        <v>3068</v>
      </c>
      <c r="B2371" s="14">
        <v>250000</v>
      </c>
      <c r="C2371" s="14">
        <v>175</v>
      </c>
      <c r="D2371" s="5" t="s">
        <v>8221</v>
      </c>
      <c r="E2371" t="s">
        <v>8224</v>
      </c>
      <c r="F2371" t="s">
        <v>8246</v>
      </c>
      <c r="G2371">
        <v>1445013352</v>
      </c>
      <c r="H2371">
        <v>1442421352</v>
      </c>
      <c r="I2371" t="b">
        <v>0</v>
      </c>
      <c r="J2371">
        <v>2</v>
      </c>
      <c r="K2371" t="b">
        <v>0</v>
      </c>
      <c r="L2371" t="s">
        <v>8303</v>
      </c>
      <c r="M2371" s="4">
        <v>0</v>
      </c>
      <c r="N2371" s="6">
        <v>87.5</v>
      </c>
      <c r="O2371" t="s">
        <v>8317</v>
      </c>
      <c r="P2371" t="s">
        <v>8357</v>
      </c>
      <c r="Q2371" s="10">
        <v>42263.691574074073</v>
      </c>
      <c r="R2371" s="10">
        <v>42293.691574074073</v>
      </c>
      <c r="S2371" s="12">
        <f t="shared" ref="S2371:S2434" si="37">ROUND(+R2371-Q2371,0)</f>
        <v>30</v>
      </c>
    </row>
    <row r="2372" spans="1:19" x14ac:dyDescent="0.3">
      <c r="A2372">
        <v>3069</v>
      </c>
      <c r="B2372" s="14">
        <v>1000</v>
      </c>
      <c r="C2372" s="14">
        <v>141</v>
      </c>
      <c r="D2372" s="5" t="s">
        <v>8221</v>
      </c>
      <c r="E2372" t="s">
        <v>8224</v>
      </c>
      <c r="F2372" t="s">
        <v>8246</v>
      </c>
      <c r="G2372">
        <v>1418587234</v>
      </c>
      <c r="H2372">
        <v>1415995234</v>
      </c>
      <c r="I2372" t="b">
        <v>0</v>
      </c>
      <c r="J2372">
        <v>7</v>
      </c>
      <c r="K2372" t="b">
        <v>0</v>
      </c>
      <c r="L2372" t="s">
        <v>8303</v>
      </c>
      <c r="M2372" s="4">
        <v>14</v>
      </c>
      <c r="N2372" s="6">
        <v>20.14</v>
      </c>
      <c r="O2372" t="s">
        <v>8317</v>
      </c>
      <c r="P2372" t="s">
        <v>8357</v>
      </c>
      <c r="Q2372" s="10">
        <v>41957.833726851852</v>
      </c>
      <c r="R2372" s="10">
        <v>41987.833726851852</v>
      </c>
      <c r="S2372" s="12">
        <f t="shared" si="37"/>
        <v>30</v>
      </c>
    </row>
    <row r="2373" spans="1:19" x14ac:dyDescent="0.3">
      <c r="A2373">
        <v>3071</v>
      </c>
      <c r="B2373" s="14">
        <v>12000</v>
      </c>
      <c r="C2373" s="14">
        <v>7173</v>
      </c>
      <c r="D2373" s="5" t="s">
        <v>8221</v>
      </c>
      <c r="E2373" t="s">
        <v>8224</v>
      </c>
      <c r="F2373" t="s">
        <v>8246</v>
      </c>
      <c r="G2373">
        <v>1429595940</v>
      </c>
      <c r="H2373">
        <v>1428082481</v>
      </c>
      <c r="I2373" t="b">
        <v>0</v>
      </c>
      <c r="J2373">
        <v>117</v>
      </c>
      <c r="K2373" t="b">
        <v>0</v>
      </c>
      <c r="L2373" t="s">
        <v>8303</v>
      </c>
      <c r="M2373" s="4">
        <v>60</v>
      </c>
      <c r="N2373" s="6">
        <v>61.31</v>
      </c>
      <c r="O2373" t="s">
        <v>8317</v>
      </c>
      <c r="P2373" t="s">
        <v>8357</v>
      </c>
      <c r="Q2373" s="10">
        <v>42097.732418981483</v>
      </c>
      <c r="R2373" s="10">
        <v>42115.249305555553</v>
      </c>
      <c r="S2373" s="12">
        <f t="shared" si="37"/>
        <v>18</v>
      </c>
    </row>
    <row r="2374" spans="1:19" x14ac:dyDescent="0.3">
      <c r="A2374">
        <v>3072</v>
      </c>
      <c r="B2374" s="14">
        <v>12000</v>
      </c>
      <c r="C2374" s="14">
        <v>2</v>
      </c>
      <c r="D2374" s="5" t="s">
        <v>8221</v>
      </c>
      <c r="E2374" t="s">
        <v>8224</v>
      </c>
      <c r="F2374" t="s">
        <v>8246</v>
      </c>
      <c r="G2374">
        <v>1477791960</v>
      </c>
      <c r="H2374">
        <v>1476549262</v>
      </c>
      <c r="I2374" t="b">
        <v>0</v>
      </c>
      <c r="J2374">
        <v>2</v>
      </c>
      <c r="K2374" t="b">
        <v>0</v>
      </c>
      <c r="L2374" t="s">
        <v>8303</v>
      </c>
      <c r="M2374" s="4">
        <v>0</v>
      </c>
      <c r="N2374" s="6">
        <v>1</v>
      </c>
      <c r="O2374" t="s">
        <v>8317</v>
      </c>
      <c r="P2374" t="s">
        <v>8357</v>
      </c>
      <c r="Q2374" s="10">
        <v>42658.690532407403</v>
      </c>
      <c r="R2374" s="10">
        <v>42673.073611111111</v>
      </c>
      <c r="S2374" s="12">
        <f t="shared" si="37"/>
        <v>14</v>
      </c>
    </row>
    <row r="2375" spans="1:19" x14ac:dyDescent="0.3">
      <c r="A2375">
        <v>3073</v>
      </c>
      <c r="B2375" s="14">
        <v>2800000</v>
      </c>
      <c r="C2375" s="14">
        <v>645</v>
      </c>
      <c r="D2375" s="5" t="s">
        <v>8221</v>
      </c>
      <c r="E2375" t="s">
        <v>8224</v>
      </c>
      <c r="F2375" t="s">
        <v>8246</v>
      </c>
      <c r="G2375">
        <v>1434309540</v>
      </c>
      <c r="H2375">
        <v>1429287900</v>
      </c>
      <c r="I2375" t="b">
        <v>0</v>
      </c>
      <c r="J2375">
        <v>7</v>
      </c>
      <c r="K2375" t="b">
        <v>0</v>
      </c>
      <c r="L2375" t="s">
        <v>8303</v>
      </c>
      <c r="M2375" s="4">
        <v>0</v>
      </c>
      <c r="N2375" s="6">
        <v>92.14</v>
      </c>
      <c r="O2375" t="s">
        <v>8317</v>
      </c>
      <c r="P2375" t="s">
        <v>8357</v>
      </c>
      <c r="Q2375" s="10">
        <v>42111.684027777781</v>
      </c>
      <c r="R2375" s="10">
        <v>42169.804861111115</v>
      </c>
      <c r="S2375" s="12">
        <f t="shared" si="37"/>
        <v>58</v>
      </c>
    </row>
    <row r="2376" spans="1:19" x14ac:dyDescent="0.3">
      <c r="A2376">
        <v>3075</v>
      </c>
      <c r="B2376" s="14">
        <v>15000</v>
      </c>
      <c r="C2376" s="14">
        <v>1296</v>
      </c>
      <c r="D2376" s="5" t="s">
        <v>8221</v>
      </c>
      <c r="E2376" t="s">
        <v>8224</v>
      </c>
      <c r="F2376" t="s">
        <v>8246</v>
      </c>
      <c r="G2376">
        <v>1471573640</v>
      </c>
      <c r="H2376">
        <v>1467253640</v>
      </c>
      <c r="I2376" t="b">
        <v>0</v>
      </c>
      <c r="J2376">
        <v>20</v>
      </c>
      <c r="K2376" t="b">
        <v>0</v>
      </c>
      <c r="L2376" t="s">
        <v>8303</v>
      </c>
      <c r="M2376" s="4">
        <v>9</v>
      </c>
      <c r="N2376" s="6">
        <v>64.8</v>
      </c>
      <c r="O2376" t="s">
        <v>8317</v>
      </c>
      <c r="P2376" t="s">
        <v>8357</v>
      </c>
      <c r="Q2376" s="10">
        <v>42551.102314814809</v>
      </c>
      <c r="R2376" s="10">
        <v>42601.102314814809</v>
      </c>
      <c r="S2376" s="12">
        <f t="shared" si="37"/>
        <v>50</v>
      </c>
    </row>
    <row r="2377" spans="1:19" x14ac:dyDescent="0.3">
      <c r="A2377">
        <v>3076</v>
      </c>
      <c r="B2377" s="14">
        <v>10000</v>
      </c>
      <c r="C2377" s="14">
        <v>1506</v>
      </c>
      <c r="D2377" s="5" t="s">
        <v>8221</v>
      </c>
      <c r="E2377" t="s">
        <v>8224</v>
      </c>
      <c r="F2377" t="s">
        <v>8246</v>
      </c>
      <c r="G2377">
        <v>1444405123</v>
      </c>
      <c r="H2377">
        <v>1439221123</v>
      </c>
      <c r="I2377" t="b">
        <v>0</v>
      </c>
      <c r="J2377">
        <v>50</v>
      </c>
      <c r="K2377" t="b">
        <v>0</v>
      </c>
      <c r="L2377" t="s">
        <v>8303</v>
      </c>
      <c r="M2377" s="4">
        <v>15</v>
      </c>
      <c r="N2377" s="6">
        <v>30.12</v>
      </c>
      <c r="O2377" t="s">
        <v>8317</v>
      </c>
      <c r="P2377" t="s">
        <v>8357</v>
      </c>
      <c r="Q2377" s="10">
        <v>42226.651886574073</v>
      </c>
      <c r="R2377" s="10">
        <v>42286.651886574073</v>
      </c>
      <c r="S2377" s="12">
        <f t="shared" si="37"/>
        <v>60</v>
      </c>
    </row>
    <row r="2378" spans="1:19" x14ac:dyDescent="0.3">
      <c r="A2378">
        <v>3078</v>
      </c>
      <c r="B2378" s="14">
        <v>60000</v>
      </c>
      <c r="C2378" s="14">
        <v>71</v>
      </c>
      <c r="D2378" s="5" t="s">
        <v>8221</v>
      </c>
      <c r="E2378" t="s">
        <v>8224</v>
      </c>
      <c r="F2378" t="s">
        <v>8246</v>
      </c>
      <c r="G2378">
        <v>1424920795</v>
      </c>
      <c r="H2378">
        <v>1422328795</v>
      </c>
      <c r="I2378" t="b">
        <v>0</v>
      </c>
      <c r="J2378">
        <v>3</v>
      </c>
      <c r="K2378" t="b">
        <v>0</v>
      </c>
      <c r="L2378" t="s">
        <v>8303</v>
      </c>
      <c r="M2378" s="4">
        <v>0</v>
      </c>
      <c r="N2378" s="6">
        <v>23.67</v>
      </c>
      <c r="O2378" t="s">
        <v>8317</v>
      </c>
      <c r="P2378" t="s">
        <v>8357</v>
      </c>
      <c r="Q2378" s="10">
        <v>42031.138831018514</v>
      </c>
      <c r="R2378" s="10">
        <v>42061.138831018514</v>
      </c>
      <c r="S2378" s="12">
        <f t="shared" si="37"/>
        <v>30</v>
      </c>
    </row>
    <row r="2379" spans="1:19" x14ac:dyDescent="0.3">
      <c r="A2379">
        <v>3079</v>
      </c>
      <c r="B2379" s="14">
        <v>1333666</v>
      </c>
      <c r="C2379" s="14">
        <v>11226</v>
      </c>
      <c r="D2379" s="5" t="s">
        <v>8221</v>
      </c>
      <c r="E2379" t="s">
        <v>8224</v>
      </c>
      <c r="F2379" t="s">
        <v>8246</v>
      </c>
      <c r="G2379">
        <v>1427040435</v>
      </c>
      <c r="H2379">
        <v>1424452035</v>
      </c>
      <c r="I2379" t="b">
        <v>0</v>
      </c>
      <c r="J2379">
        <v>27</v>
      </c>
      <c r="K2379" t="b">
        <v>0</v>
      </c>
      <c r="L2379" t="s">
        <v>8303</v>
      </c>
      <c r="M2379" s="4">
        <v>1</v>
      </c>
      <c r="N2379" s="6">
        <v>415.78</v>
      </c>
      <c r="O2379" t="s">
        <v>8317</v>
      </c>
      <c r="P2379" t="s">
        <v>8357</v>
      </c>
      <c r="Q2379" s="10">
        <v>42055.713368055556</v>
      </c>
      <c r="R2379" s="10">
        <v>42085.671701388885</v>
      </c>
      <c r="S2379" s="12">
        <f t="shared" si="37"/>
        <v>30</v>
      </c>
    </row>
    <row r="2380" spans="1:19" x14ac:dyDescent="0.3">
      <c r="A2380">
        <v>3080</v>
      </c>
      <c r="B2380" s="14">
        <v>2000000</v>
      </c>
      <c r="C2380" s="14">
        <v>376</v>
      </c>
      <c r="D2380" s="5" t="s">
        <v>8221</v>
      </c>
      <c r="E2380" t="s">
        <v>8224</v>
      </c>
      <c r="F2380" t="s">
        <v>8246</v>
      </c>
      <c r="G2380">
        <v>1419644444</v>
      </c>
      <c r="H2380">
        <v>1414456844</v>
      </c>
      <c r="I2380" t="b">
        <v>0</v>
      </c>
      <c r="J2380">
        <v>7</v>
      </c>
      <c r="K2380" t="b">
        <v>0</v>
      </c>
      <c r="L2380" t="s">
        <v>8303</v>
      </c>
      <c r="M2380" s="4">
        <v>0</v>
      </c>
      <c r="N2380" s="6">
        <v>53.71</v>
      </c>
      <c r="O2380" t="s">
        <v>8317</v>
      </c>
      <c r="P2380" t="s">
        <v>8357</v>
      </c>
      <c r="Q2380" s="10">
        <v>41940.028287037036</v>
      </c>
      <c r="R2380" s="10">
        <v>42000.0699537037</v>
      </c>
      <c r="S2380" s="12">
        <f t="shared" si="37"/>
        <v>60</v>
      </c>
    </row>
    <row r="2381" spans="1:19" x14ac:dyDescent="0.3">
      <c r="A2381">
        <v>3081</v>
      </c>
      <c r="B2381" s="14">
        <v>1000000</v>
      </c>
      <c r="C2381" s="14">
        <v>2103</v>
      </c>
      <c r="D2381" s="5" t="s">
        <v>8221</v>
      </c>
      <c r="E2381" t="s">
        <v>8224</v>
      </c>
      <c r="F2381" t="s">
        <v>8246</v>
      </c>
      <c r="G2381">
        <v>1442722891</v>
      </c>
      <c r="H2381">
        <v>1440130891</v>
      </c>
      <c r="I2381" t="b">
        <v>0</v>
      </c>
      <c r="J2381">
        <v>5</v>
      </c>
      <c r="K2381" t="b">
        <v>0</v>
      </c>
      <c r="L2381" t="s">
        <v>8303</v>
      </c>
      <c r="M2381" s="4">
        <v>0</v>
      </c>
      <c r="N2381" s="6">
        <v>420.6</v>
      </c>
      <c r="O2381" t="s">
        <v>8317</v>
      </c>
      <c r="P2381" t="s">
        <v>8357</v>
      </c>
      <c r="Q2381" s="10">
        <v>42237.181608796294</v>
      </c>
      <c r="R2381" s="10">
        <v>42267.181608796294</v>
      </c>
      <c r="S2381" s="12">
        <f t="shared" si="37"/>
        <v>30</v>
      </c>
    </row>
    <row r="2382" spans="1:19" x14ac:dyDescent="0.3">
      <c r="A2382">
        <v>3082</v>
      </c>
      <c r="B2382" s="14">
        <v>9000</v>
      </c>
      <c r="C2382" s="14">
        <v>0</v>
      </c>
      <c r="D2382" s="5" t="s">
        <v>8221</v>
      </c>
      <c r="E2382" t="s">
        <v>8224</v>
      </c>
      <c r="F2382" t="s">
        <v>8246</v>
      </c>
      <c r="G2382">
        <v>1447628946</v>
      </c>
      <c r="H2382">
        <v>1445033346</v>
      </c>
      <c r="I2382" t="b">
        <v>0</v>
      </c>
      <c r="J2382">
        <v>0</v>
      </c>
      <c r="K2382" t="b">
        <v>0</v>
      </c>
      <c r="L2382" t="s">
        <v>8303</v>
      </c>
      <c r="M2382" s="4">
        <v>0</v>
      </c>
      <c r="N2382" s="6">
        <v>0</v>
      </c>
      <c r="O2382" t="s">
        <v>8317</v>
      </c>
      <c r="P2382" t="s">
        <v>8357</v>
      </c>
      <c r="Q2382" s="10">
        <v>42293.922986111109</v>
      </c>
      <c r="R2382" s="10">
        <v>42323.96465277778</v>
      </c>
      <c r="S2382" s="12">
        <f t="shared" si="37"/>
        <v>30</v>
      </c>
    </row>
    <row r="2383" spans="1:19" x14ac:dyDescent="0.3">
      <c r="A2383">
        <v>3083</v>
      </c>
      <c r="B2383" s="14">
        <v>20000</v>
      </c>
      <c r="C2383" s="14">
        <v>56</v>
      </c>
      <c r="D2383" s="5" t="s">
        <v>8221</v>
      </c>
      <c r="E2383" t="s">
        <v>8224</v>
      </c>
      <c r="F2383" t="s">
        <v>8246</v>
      </c>
      <c r="G2383">
        <v>1409547600</v>
      </c>
      <c r="H2383">
        <v>1406986278</v>
      </c>
      <c r="I2383" t="b">
        <v>0</v>
      </c>
      <c r="J2383">
        <v>3</v>
      </c>
      <c r="K2383" t="b">
        <v>0</v>
      </c>
      <c r="L2383" t="s">
        <v>8303</v>
      </c>
      <c r="M2383" s="4">
        <v>0</v>
      </c>
      <c r="N2383" s="6">
        <v>18.670000000000002</v>
      </c>
      <c r="O2383" t="s">
        <v>8317</v>
      </c>
      <c r="P2383" t="s">
        <v>8357</v>
      </c>
      <c r="Q2383" s="10">
        <v>41853.563402777778</v>
      </c>
      <c r="R2383" s="10">
        <v>41883.208333333336</v>
      </c>
      <c r="S2383" s="12">
        <f t="shared" si="37"/>
        <v>30</v>
      </c>
    </row>
    <row r="2384" spans="1:19" x14ac:dyDescent="0.3">
      <c r="A2384">
        <v>3084</v>
      </c>
      <c r="B2384" s="14">
        <v>4059</v>
      </c>
      <c r="C2384" s="14">
        <v>470</v>
      </c>
      <c r="D2384" s="5" t="s">
        <v>8221</v>
      </c>
      <c r="E2384" t="s">
        <v>8224</v>
      </c>
      <c r="F2384" t="s">
        <v>8246</v>
      </c>
      <c r="G2384">
        <v>1430851680</v>
      </c>
      <c r="H2384">
        <v>1428340931</v>
      </c>
      <c r="I2384" t="b">
        <v>0</v>
      </c>
      <c r="J2384">
        <v>6</v>
      </c>
      <c r="K2384" t="b">
        <v>0</v>
      </c>
      <c r="L2384" t="s">
        <v>8303</v>
      </c>
      <c r="M2384" s="4">
        <v>12</v>
      </c>
      <c r="N2384" s="6">
        <v>78.33</v>
      </c>
      <c r="O2384" t="s">
        <v>8317</v>
      </c>
      <c r="P2384" t="s">
        <v>8357</v>
      </c>
      <c r="Q2384" s="10">
        <v>42100.723738425921</v>
      </c>
      <c r="R2384" s="10">
        <v>42129.783333333333</v>
      </c>
      <c r="S2384" s="12">
        <f t="shared" si="37"/>
        <v>29</v>
      </c>
    </row>
    <row r="2385" spans="1:19" x14ac:dyDescent="0.3">
      <c r="A2385">
        <v>3085</v>
      </c>
      <c r="B2385" s="14">
        <v>25000</v>
      </c>
      <c r="C2385" s="14">
        <v>610</v>
      </c>
      <c r="D2385" s="5" t="s">
        <v>8221</v>
      </c>
      <c r="E2385" t="s">
        <v>8224</v>
      </c>
      <c r="F2385" t="s">
        <v>8246</v>
      </c>
      <c r="G2385">
        <v>1443561159</v>
      </c>
      <c r="H2385">
        <v>1440969159</v>
      </c>
      <c r="I2385" t="b">
        <v>0</v>
      </c>
      <c r="J2385">
        <v>9</v>
      </c>
      <c r="K2385" t="b">
        <v>0</v>
      </c>
      <c r="L2385" t="s">
        <v>8303</v>
      </c>
      <c r="M2385" s="4">
        <v>2</v>
      </c>
      <c r="N2385" s="6">
        <v>67.78</v>
      </c>
      <c r="O2385" t="s">
        <v>8317</v>
      </c>
      <c r="P2385" t="s">
        <v>8357</v>
      </c>
      <c r="Q2385" s="10">
        <v>42246.883784722217</v>
      </c>
      <c r="R2385" s="10">
        <v>42276.883784722217</v>
      </c>
      <c r="S2385" s="12">
        <f t="shared" si="37"/>
        <v>30</v>
      </c>
    </row>
    <row r="2386" spans="1:19" x14ac:dyDescent="0.3">
      <c r="A2386">
        <v>3087</v>
      </c>
      <c r="B2386" s="14">
        <v>20000</v>
      </c>
      <c r="C2386" s="14">
        <v>125</v>
      </c>
      <c r="D2386" s="5" t="s">
        <v>8221</v>
      </c>
      <c r="E2386" t="s">
        <v>8224</v>
      </c>
      <c r="F2386" t="s">
        <v>8246</v>
      </c>
      <c r="G2386">
        <v>1482294990</v>
      </c>
      <c r="H2386">
        <v>1477107390</v>
      </c>
      <c r="I2386" t="b">
        <v>0</v>
      </c>
      <c r="J2386">
        <v>2</v>
      </c>
      <c r="K2386" t="b">
        <v>0</v>
      </c>
      <c r="L2386" t="s">
        <v>8303</v>
      </c>
      <c r="M2386" s="4">
        <v>1</v>
      </c>
      <c r="N2386" s="6">
        <v>62.5</v>
      </c>
      <c r="O2386" t="s">
        <v>8317</v>
      </c>
      <c r="P2386" t="s">
        <v>8357</v>
      </c>
      <c r="Q2386" s="10">
        <v>42665.150347222225</v>
      </c>
      <c r="R2386" s="10">
        <v>42725.192013888889</v>
      </c>
      <c r="S2386" s="12">
        <f t="shared" si="37"/>
        <v>60</v>
      </c>
    </row>
    <row r="2387" spans="1:19" x14ac:dyDescent="0.3">
      <c r="A2387">
        <v>3088</v>
      </c>
      <c r="B2387" s="14">
        <v>65000</v>
      </c>
      <c r="C2387" s="14">
        <v>126</v>
      </c>
      <c r="D2387" s="5" t="s">
        <v>8221</v>
      </c>
      <c r="E2387" t="s">
        <v>8224</v>
      </c>
      <c r="F2387" t="s">
        <v>8246</v>
      </c>
      <c r="G2387">
        <v>1420724460</v>
      </c>
      <c r="H2387">
        <v>1418046247</v>
      </c>
      <c r="I2387" t="b">
        <v>0</v>
      </c>
      <c r="J2387">
        <v>3</v>
      </c>
      <c r="K2387" t="b">
        <v>0</v>
      </c>
      <c r="L2387" t="s">
        <v>8303</v>
      </c>
      <c r="M2387" s="4">
        <v>0</v>
      </c>
      <c r="N2387" s="6">
        <v>42</v>
      </c>
      <c r="O2387" t="s">
        <v>8317</v>
      </c>
      <c r="P2387" t="s">
        <v>8357</v>
      </c>
      <c r="Q2387" s="10">
        <v>41981.57230324074</v>
      </c>
      <c r="R2387" s="10">
        <v>42012.570138888885</v>
      </c>
      <c r="S2387" s="12">
        <f t="shared" si="37"/>
        <v>31</v>
      </c>
    </row>
    <row r="2388" spans="1:19" x14ac:dyDescent="0.3">
      <c r="A2388">
        <v>3089</v>
      </c>
      <c r="B2388" s="14">
        <v>25000</v>
      </c>
      <c r="C2388" s="14">
        <v>5854</v>
      </c>
      <c r="D2388" s="5" t="s">
        <v>8221</v>
      </c>
      <c r="E2388" t="s">
        <v>8224</v>
      </c>
      <c r="F2388" t="s">
        <v>8246</v>
      </c>
      <c r="G2388">
        <v>1468029540</v>
      </c>
      <c r="H2388">
        <v>1465304483</v>
      </c>
      <c r="I2388" t="b">
        <v>0</v>
      </c>
      <c r="J2388">
        <v>45</v>
      </c>
      <c r="K2388" t="b">
        <v>0</v>
      </c>
      <c r="L2388" t="s">
        <v>8303</v>
      </c>
      <c r="M2388" s="4">
        <v>23</v>
      </c>
      <c r="N2388" s="6">
        <v>130.09</v>
      </c>
      <c r="O2388" t="s">
        <v>8317</v>
      </c>
      <c r="P2388" t="s">
        <v>8357</v>
      </c>
      <c r="Q2388" s="10">
        <v>42528.542627314819</v>
      </c>
      <c r="R2388" s="10">
        <v>42560.082638888889</v>
      </c>
      <c r="S2388" s="12">
        <f t="shared" si="37"/>
        <v>32</v>
      </c>
    </row>
    <row r="2389" spans="1:19" x14ac:dyDescent="0.3">
      <c r="A2389">
        <v>3090</v>
      </c>
      <c r="B2389" s="14">
        <v>225000</v>
      </c>
      <c r="C2389" s="14">
        <v>11432</v>
      </c>
      <c r="D2389" s="5" t="s">
        <v>8221</v>
      </c>
      <c r="E2389" t="s">
        <v>8224</v>
      </c>
      <c r="F2389" t="s">
        <v>8246</v>
      </c>
      <c r="G2389">
        <v>1430505545</v>
      </c>
      <c r="H2389">
        <v>1425325145</v>
      </c>
      <c r="I2389" t="b">
        <v>0</v>
      </c>
      <c r="J2389">
        <v>9</v>
      </c>
      <c r="K2389" t="b">
        <v>0</v>
      </c>
      <c r="L2389" t="s">
        <v>8303</v>
      </c>
      <c r="M2389" s="4">
        <v>5</v>
      </c>
      <c r="N2389" s="6">
        <v>1270.22</v>
      </c>
      <c r="O2389" t="s">
        <v>8317</v>
      </c>
      <c r="P2389" t="s">
        <v>8357</v>
      </c>
      <c r="Q2389" s="10">
        <v>42065.818807870368</v>
      </c>
      <c r="R2389" s="10">
        <v>42125.777141203704</v>
      </c>
      <c r="S2389" s="12">
        <f t="shared" si="37"/>
        <v>60</v>
      </c>
    </row>
    <row r="2390" spans="1:19" x14ac:dyDescent="0.3">
      <c r="A2390">
        <v>3091</v>
      </c>
      <c r="B2390" s="14">
        <v>5000</v>
      </c>
      <c r="C2390" s="14">
        <v>796</v>
      </c>
      <c r="D2390" s="5" t="s">
        <v>8221</v>
      </c>
      <c r="E2390" t="s">
        <v>8224</v>
      </c>
      <c r="F2390" t="s">
        <v>8246</v>
      </c>
      <c r="G2390">
        <v>1471214743</v>
      </c>
      <c r="H2390">
        <v>1468622743</v>
      </c>
      <c r="I2390" t="b">
        <v>0</v>
      </c>
      <c r="J2390">
        <v>9</v>
      </c>
      <c r="K2390" t="b">
        <v>0</v>
      </c>
      <c r="L2390" t="s">
        <v>8303</v>
      </c>
      <c r="M2390" s="4">
        <v>16</v>
      </c>
      <c r="N2390" s="6">
        <v>88.44</v>
      </c>
      <c r="O2390" t="s">
        <v>8317</v>
      </c>
      <c r="P2390" t="s">
        <v>8357</v>
      </c>
      <c r="Q2390" s="10">
        <v>42566.948414351849</v>
      </c>
      <c r="R2390" s="10">
        <v>42596.948414351849</v>
      </c>
      <c r="S2390" s="12">
        <f t="shared" si="37"/>
        <v>30</v>
      </c>
    </row>
    <row r="2391" spans="1:19" x14ac:dyDescent="0.3">
      <c r="A2391">
        <v>3092</v>
      </c>
      <c r="B2391" s="14">
        <v>100000</v>
      </c>
      <c r="C2391" s="14">
        <v>1183.19</v>
      </c>
      <c r="D2391" s="5" t="s">
        <v>8221</v>
      </c>
      <c r="E2391" t="s">
        <v>8224</v>
      </c>
      <c r="F2391" t="s">
        <v>8246</v>
      </c>
      <c r="G2391">
        <v>1444946400</v>
      </c>
      <c r="H2391">
        <v>1441723912</v>
      </c>
      <c r="I2391" t="b">
        <v>0</v>
      </c>
      <c r="J2391">
        <v>21</v>
      </c>
      <c r="K2391" t="b">
        <v>0</v>
      </c>
      <c r="L2391" t="s">
        <v>8303</v>
      </c>
      <c r="M2391" s="4">
        <v>1</v>
      </c>
      <c r="N2391" s="6">
        <v>56.34</v>
      </c>
      <c r="O2391" t="s">
        <v>8317</v>
      </c>
      <c r="P2391" t="s">
        <v>8357</v>
      </c>
      <c r="Q2391" s="10">
        <v>42255.619351851856</v>
      </c>
      <c r="R2391" s="10">
        <v>42292.916666666672</v>
      </c>
      <c r="S2391" s="12">
        <f t="shared" si="37"/>
        <v>37</v>
      </c>
    </row>
    <row r="2392" spans="1:19" x14ac:dyDescent="0.3">
      <c r="A2392">
        <v>3094</v>
      </c>
      <c r="B2392" s="14">
        <v>100000</v>
      </c>
      <c r="C2392" s="14">
        <v>25</v>
      </c>
      <c r="D2392" s="5" t="s">
        <v>8221</v>
      </c>
      <c r="E2392" t="s">
        <v>8224</v>
      </c>
      <c r="F2392" t="s">
        <v>8246</v>
      </c>
      <c r="G2392">
        <v>1442775956</v>
      </c>
      <c r="H2392">
        <v>1437591956</v>
      </c>
      <c r="I2392" t="b">
        <v>0</v>
      </c>
      <c r="J2392">
        <v>1</v>
      </c>
      <c r="K2392" t="b">
        <v>0</v>
      </c>
      <c r="L2392" t="s">
        <v>8303</v>
      </c>
      <c r="M2392" s="4">
        <v>0</v>
      </c>
      <c r="N2392" s="6">
        <v>25</v>
      </c>
      <c r="O2392" t="s">
        <v>8317</v>
      </c>
      <c r="P2392" t="s">
        <v>8357</v>
      </c>
      <c r="Q2392" s="10">
        <v>42207.795787037037</v>
      </c>
      <c r="R2392" s="10">
        <v>42267.795787037037</v>
      </c>
      <c r="S2392" s="12">
        <f t="shared" si="37"/>
        <v>60</v>
      </c>
    </row>
    <row r="2393" spans="1:19" x14ac:dyDescent="0.3">
      <c r="A2393">
        <v>3095</v>
      </c>
      <c r="B2393" s="14">
        <v>14920</v>
      </c>
      <c r="C2393" s="14">
        <v>50</v>
      </c>
      <c r="D2393" s="5" t="s">
        <v>8221</v>
      </c>
      <c r="E2393" t="s">
        <v>8224</v>
      </c>
      <c r="F2393" t="s">
        <v>8246</v>
      </c>
      <c r="G2393">
        <v>1470011780</v>
      </c>
      <c r="H2393">
        <v>1464827780</v>
      </c>
      <c r="I2393" t="b">
        <v>0</v>
      </c>
      <c r="J2393">
        <v>1</v>
      </c>
      <c r="K2393" t="b">
        <v>0</v>
      </c>
      <c r="L2393" t="s">
        <v>8303</v>
      </c>
      <c r="M2393" s="4">
        <v>0</v>
      </c>
      <c r="N2393" s="6">
        <v>50</v>
      </c>
      <c r="O2393" t="s">
        <v>8317</v>
      </c>
      <c r="P2393" t="s">
        <v>8357</v>
      </c>
      <c r="Q2393" s="10">
        <v>42523.025231481486</v>
      </c>
      <c r="R2393" s="10">
        <v>42583.025231481486</v>
      </c>
      <c r="S2393" s="12">
        <f t="shared" si="37"/>
        <v>60</v>
      </c>
    </row>
    <row r="2394" spans="1:19" x14ac:dyDescent="0.3">
      <c r="A2394">
        <v>3096</v>
      </c>
      <c r="B2394" s="14">
        <v>20000</v>
      </c>
      <c r="C2394" s="14">
        <v>795</v>
      </c>
      <c r="D2394" s="5" t="s">
        <v>8221</v>
      </c>
      <c r="E2394" t="s">
        <v>8224</v>
      </c>
      <c r="F2394" t="s">
        <v>8246</v>
      </c>
      <c r="G2394">
        <v>1432151326</v>
      </c>
      <c r="H2394">
        <v>1429559326</v>
      </c>
      <c r="I2394" t="b">
        <v>0</v>
      </c>
      <c r="J2394">
        <v>14</v>
      </c>
      <c r="K2394" t="b">
        <v>0</v>
      </c>
      <c r="L2394" t="s">
        <v>8303</v>
      </c>
      <c r="M2394" s="4">
        <v>4</v>
      </c>
      <c r="N2394" s="6">
        <v>56.79</v>
      </c>
      <c r="O2394" t="s">
        <v>8317</v>
      </c>
      <c r="P2394" t="s">
        <v>8357</v>
      </c>
      <c r="Q2394" s="10">
        <v>42114.825532407413</v>
      </c>
      <c r="R2394" s="10">
        <v>42144.825532407413</v>
      </c>
      <c r="S2394" s="12">
        <f t="shared" si="37"/>
        <v>30</v>
      </c>
    </row>
    <row r="2395" spans="1:19" x14ac:dyDescent="0.3">
      <c r="A2395">
        <v>3098</v>
      </c>
      <c r="B2395" s="14">
        <v>48725</v>
      </c>
      <c r="C2395" s="14">
        <v>1758</v>
      </c>
      <c r="D2395" s="5" t="s">
        <v>8221</v>
      </c>
      <c r="E2395" t="s">
        <v>8224</v>
      </c>
      <c r="F2395" t="s">
        <v>8246</v>
      </c>
      <c r="G2395">
        <v>1454890620</v>
      </c>
      <c r="H2395">
        <v>1450724449</v>
      </c>
      <c r="I2395" t="b">
        <v>0</v>
      </c>
      <c r="J2395">
        <v>27</v>
      </c>
      <c r="K2395" t="b">
        <v>0</v>
      </c>
      <c r="L2395" t="s">
        <v>8303</v>
      </c>
      <c r="M2395" s="4">
        <v>4</v>
      </c>
      <c r="N2395" s="6">
        <v>65.11</v>
      </c>
      <c r="O2395" t="s">
        <v>8317</v>
      </c>
      <c r="P2395" t="s">
        <v>8357</v>
      </c>
      <c r="Q2395" s="10">
        <v>42359.792233796295</v>
      </c>
      <c r="R2395" s="10">
        <v>42408.01180555555</v>
      </c>
      <c r="S2395" s="12">
        <f t="shared" si="37"/>
        <v>48</v>
      </c>
    </row>
    <row r="2396" spans="1:19" x14ac:dyDescent="0.3">
      <c r="A2396">
        <v>3099</v>
      </c>
      <c r="B2396" s="14">
        <v>2000</v>
      </c>
      <c r="C2396" s="14">
        <v>278</v>
      </c>
      <c r="D2396" s="5" t="s">
        <v>8221</v>
      </c>
      <c r="E2396" t="s">
        <v>8224</v>
      </c>
      <c r="F2396" t="s">
        <v>8246</v>
      </c>
      <c r="G2396">
        <v>1455251591</v>
      </c>
      <c r="H2396">
        <v>1452659591</v>
      </c>
      <c r="I2396" t="b">
        <v>0</v>
      </c>
      <c r="J2396">
        <v>5</v>
      </c>
      <c r="K2396" t="b">
        <v>0</v>
      </c>
      <c r="L2396" t="s">
        <v>8303</v>
      </c>
      <c r="M2396" s="4">
        <v>14</v>
      </c>
      <c r="N2396" s="6">
        <v>55.6</v>
      </c>
      <c r="O2396" t="s">
        <v>8317</v>
      </c>
      <c r="P2396" t="s">
        <v>8357</v>
      </c>
      <c r="Q2396" s="10">
        <v>42382.189710648148</v>
      </c>
      <c r="R2396" s="10">
        <v>42412.189710648148</v>
      </c>
      <c r="S2396" s="12">
        <f t="shared" si="37"/>
        <v>30</v>
      </c>
    </row>
    <row r="2397" spans="1:19" x14ac:dyDescent="0.3">
      <c r="A2397">
        <v>3100</v>
      </c>
      <c r="B2397" s="14">
        <v>12000</v>
      </c>
      <c r="C2397" s="14">
        <v>1827</v>
      </c>
      <c r="D2397" s="5" t="s">
        <v>8221</v>
      </c>
      <c r="E2397" t="s">
        <v>8224</v>
      </c>
      <c r="F2397" t="s">
        <v>8246</v>
      </c>
      <c r="G2397">
        <v>1413816975</v>
      </c>
      <c r="H2397">
        <v>1411224975</v>
      </c>
      <c r="I2397" t="b">
        <v>0</v>
      </c>
      <c r="J2397">
        <v>13</v>
      </c>
      <c r="K2397" t="b">
        <v>0</v>
      </c>
      <c r="L2397" t="s">
        <v>8303</v>
      </c>
      <c r="M2397" s="4">
        <v>15</v>
      </c>
      <c r="N2397" s="6">
        <v>140.54</v>
      </c>
      <c r="O2397" t="s">
        <v>8317</v>
      </c>
      <c r="P2397" t="s">
        <v>8357</v>
      </c>
      <c r="Q2397" s="10">
        <v>41902.622395833336</v>
      </c>
      <c r="R2397" s="10">
        <v>41932.622395833336</v>
      </c>
      <c r="S2397" s="12">
        <f t="shared" si="37"/>
        <v>30</v>
      </c>
    </row>
    <row r="2398" spans="1:19" x14ac:dyDescent="0.3">
      <c r="A2398">
        <v>3103</v>
      </c>
      <c r="B2398" s="14">
        <v>4100</v>
      </c>
      <c r="C2398" s="14">
        <v>11</v>
      </c>
      <c r="D2398" s="5" t="s">
        <v>8221</v>
      </c>
      <c r="E2398" t="s">
        <v>8224</v>
      </c>
      <c r="F2398" t="s">
        <v>8246</v>
      </c>
      <c r="G2398">
        <v>1434080706</v>
      </c>
      <c r="H2398">
        <v>1428896706</v>
      </c>
      <c r="I2398" t="b">
        <v>0</v>
      </c>
      <c r="J2398">
        <v>2</v>
      </c>
      <c r="K2398" t="b">
        <v>0</v>
      </c>
      <c r="L2398" t="s">
        <v>8303</v>
      </c>
      <c r="M2398" s="4">
        <v>0</v>
      </c>
      <c r="N2398" s="6">
        <v>5.5</v>
      </c>
      <c r="O2398" t="s">
        <v>8317</v>
      </c>
      <c r="P2398" t="s">
        <v>8357</v>
      </c>
      <c r="Q2398" s="10">
        <v>42107.156319444446</v>
      </c>
      <c r="R2398" s="10">
        <v>42167.156319444446</v>
      </c>
      <c r="S2398" s="12">
        <f t="shared" si="37"/>
        <v>60</v>
      </c>
    </row>
    <row r="2399" spans="1:19" x14ac:dyDescent="0.3">
      <c r="A2399">
        <v>3105</v>
      </c>
      <c r="B2399" s="14">
        <v>5845</v>
      </c>
      <c r="C2399" s="14">
        <v>2476</v>
      </c>
      <c r="D2399" s="5" t="s">
        <v>8221</v>
      </c>
      <c r="E2399" t="s">
        <v>8224</v>
      </c>
      <c r="F2399" t="s">
        <v>8246</v>
      </c>
      <c r="G2399">
        <v>1413694800</v>
      </c>
      <c r="H2399">
        <v>1408986916</v>
      </c>
      <c r="I2399" t="b">
        <v>0</v>
      </c>
      <c r="J2399">
        <v>31</v>
      </c>
      <c r="K2399" t="b">
        <v>0</v>
      </c>
      <c r="L2399" t="s">
        <v>8303</v>
      </c>
      <c r="M2399" s="4">
        <v>42</v>
      </c>
      <c r="N2399" s="6">
        <v>79.87</v>
      </c>
      <c r="O2399" t="s">
        <v>8317</v>
      </c>
      <c r="P2399" t="s">
        <v>8357</v>
      </c>
      <c r="Q2399" s="10">
        <v>41876.718935185185</v>
      </c>
      <c r="R2399" s="10">
        <v>41931.208333333336</v>
      </c>
      <c r="S2399" s="12">
        <f t="shared" si="37"/>
        <v>54</v>
      </c>
    </row>
    <row r="2400" spans="1:19" x14ac:dyDescent="0.3">
      <c r="A2400">
        <v>3107</v>
      </c>
      <c r="B2400" s="14">
        <v>40000</v>
      </c>
      <c r="C2400" s="14">
        <v>7905</v>
      </c>
      <c r="D2400" s="5" t="s">
        <v>8221</v>
      </c>
      <c r="E2400" t="s">
        <v>8224</v>
      </c>
      <c r="F2400" t="s">
        <v>8246</v>
      </c>
      <c r="G2400">
        <v>1431372751</v>
      </c>
      <c r="H2400">
        <v>1430767951</v>
      </c>
      <c r="I2400" t="b">
        <v>0</v>
      </c>
      <c r="J2400">
        <v>29</v>
      </c>
      <c r="K2400" t="b">
        <v>0</v>
      </c>
      <c r="L2400" t="s">
        <v>8303</v>
      </c>
      <c r="M2400" s="4">
        <v>20</v>
      </c>
      <c r="N2400" s="6">
        <v>272.58999999999997</v>
      </c>
      <c r="O2400" t="s">
        <v>8317</v>
      </c>
      <c r="P2400" t="s">
        <v>8357</v>
      </c>
      <c r="Q2400" s="10">
        <v>42128.814247685179</v>
      </c>
      <c r="R2400" s="10">
        <v>42135.814247685179</v>
      </c>
      <c r="S2400" s="12">
        <f t="shared" si="37"/>
        <v>7</v>
      </c>
    </row>
    <row r="2401" spans="1:19" x14ac:dyDescent="0.3">
      <c r="A2401">
        <v>3108</v>
      </c>
      <c r="B2401" s="14">
        <v>50000</v>
      </c>
      <c r="C2401" s="14">
        <v>26</v>
      </c>
      <c r="D2401" s="5" t="s">
        <v>8221</v>
      </c>
      <c r="E2401" t="s">
        <v>8224</v>
      </c>
      <c r="F2401" t="s">
        <v>8246</v>
      </c>
      <c r="G2401">
        <v>1430234394</v>
      </c>
      <c r="H2401">
        <v>1425053994</v>
      </c>
      <c r="I2401" t="b">
        <v>0</v>
      </c>
      <c r="J2401">
        <v>2</v>
      </c>
      <c r="K2401" t="b">
        <v>0</v>
      </c>
      <c r="L2401" t="s">
        <v>8303</v>
      </c>
      <c r="M2401" s="4">
        <v>0</v>
      </c>
      <c r="N2401" s="6">
        <v>13</v>
      </c>
      <c r="O2401" t="s">
        <v>8317</v>
      </c>
      <c r="P2401" t="s">
        <v>8357</v>
      </c>
      <c r="Q2401" s="10">
        <v>42062.680486111116</v>
      </c>
      <c r="R2401" s="10">
        <v>42122.638819444444</v>
      </c>
      <c r="S2401" s="12">
        <f t="shared" si="37"/>
        <v>60</v>
      </c>
    </row>
    <row r="2402" spans="1:19" x14ac:dyDescent="0.3">
      <c r="A2402">
        <v>3109</v>
      </c>
      <c r="B2402" s="14">
        <v>26500</v>
      </c>
      <c r="C2402" s="14">
        <v>6633</v>
      </c>
      <c r="D2402" s="5" t="s">
        <v>8221</v>
      </c>
      <c r="E2402" t="s">
        <v>8224</v>
      </c>
      <c r="F2402" t="s">
        <v>8246</v>
      </c>
      <c r="G2402">
        <v>1409194810</v>
      </c>
      <c r="H2402">
        <v>1406170810</v>
      </c>
      <c r="I2402" t="b">
        <v>0</v>
      </c>
      <c r="J2402">
        <v>114</v>
      </c>
      <c r="K2402" t="b">
        <v>0</v>
      </c>
      <c r="L2402" t="s">
        <v>8303</v>
      </c>
      <c r="M2402" s="4">
        <v>25</v>
      </c>
      <c r="N2402" s="6">
        <v>58.18</v>
      </c>
      <c r="O2402" t="s">
        <v>8317</v>
      </c>
      <c r="P2402" t="s">
        <v>8357</v>
      </c>
      <c r="Q2402" s="10">
        <v>41844.125115740739</v>
      </c>
      <c r="R2402" s="10">
        <v>41879.125115740739</v>
      </c>
      <c r="S2402" s="12">
        <f t="shared" si="37"/>
        <v>35</v>
      </c>
    </row>
    <row r="2403" spans="1:19" x14ac:dyDescent="0.3">
      <c r="A2403">
        <v>3110</v>
      </c>
      <c r="B2403" s="14">
        <v>25000</v>
      </c>
      <c r="C2403" s="14">
        <v>10</v>
      </c>
      <c r="D2403" s="5" t="s">
        <v>8221</v>
      </c>
      <c r="E2403" t="s">
        <v>8224</v>
      </c>
      <c r="F2403" t="s">
        <v>8246</v>
      </c>
      <c r="G2403">
        <v>1487465119</v>
      </c>
      <c r="H2403">
        <v>1484009119</v>
      </c>
      <c r="I2403" t="b">
        <v>0</v>
      </c>
      <c r="J2403">
        <v>1</v>
      </c>
      <c r="K2403" t="b">
        <v>0</v>
      </c>
      <c r="L2403" t="s">
        <v>8303</v>
      </c>
      <c r="M2403" s="4">
        <v>0</v>
      </c>
      <c r="N2403" s="6">
        <v>10</v>
      </c>
      <c r="O2403" t="s">
        <v>8317</v>
      </c>
      <c r="P2403" t="s">
        <v>8357</v>
      </c>
      <c r="Q2403" s="10">
        <v>42745.031469907408</v>
      </c>
      <c r="R2403" s="10">
        <v>42785.031469907408</v>
      </c>
      <c r="S2403" s="12">
        <f t="shared" si="37"/>
        <v>40</v>
      </c>
    </row>
    <row r="2404" spans="1:19" x14ac:dyDescent="0.3">
      <c r="A2404">
        <v>3111</v>
      </c>
      <c r="B2404" s="14">
        <v>20000</v>
      </c>
      <c r="C2404" s="14">
        <v>5328</v>
      </c>
      <c r="D2404" s="5" t="s">
        <v>8221</v>
      </c>
      <c r="E2404" t="s">
        <v>8224</v>
      </c>
      <c r="F2404" t="s">
        <v>8246</v>
      </c>
      <c r="G2404">
        <v>1412432220</v>
      </c>
      <c r="H2404">
        <v>1409753820</v>
      </c>
      <c r="I2404" t="b">
        <v>0</v>
      </c>
      <c r="J2404">
        <v>76</v>
      </c>
      <c r="K2404" t="b">
        <v>0</v>
      </c>
      <c r="L2404" t="s">
        <v>8303</v>
      </c>
      <c r="M2404" s="4">
        <v>27</v>
      </c>
      <c r="N2404" s="6">
        <v>70.11</v>
      </c>
      <c r="O2404" t="s">
        <v>8317</v>
      </c>
      <c r="P2404" t="s">
        <v>8357</v>
      </c>
      <c r="Q2404" s="10">
        <v>41885.595138888886</v>
      </c>
      <c r="R2404" s="10">
        <v>41916.595138888886</v>
      </c>
      <c r="S2404" s="12">
        <f t="shared" si="37"/>
        <v>31</v>
      </c>
    </row>
    <row r="2405" spans="1:19" x14ac:dyDescent="0.3">
      <c r="A2405">
        <v>3112</v>
      </c>
      <c r="B2405" s="14">
        <v>11000</v>
      </c>
      <c r="C2405" s="14">
        <v>521</v>
      </c>
      <c r="D2405" s="5" t="s">
        <v>8221</v>
      </c>
      <c r="E2405" t="s">
        <v>8224</v>
      </c>
      <c r="F2405" t="s">
        <v>8246</v>
      </c>
      <c r="G2405">
        <v>1477968934</v>
      </c>
      <c r="H2405">
        <v>1472784934</v>
      </c>
      <c r="I2405" t="b">
        <v>0</v>
      </c>
      <c r="J2405">
        <v>9</v>
      </c>
      <c r="K2405" t="b">
        <v>0</v>
      </c>
      <c r="L2405" t="s">
        <v>8303</v>
      </c>
      <c r="M2405" s="4">
        <v>5</v>
      </c>
      <c r="N2405" s="6">
        <v>57.89</v>
      </c>
      <c r="O2405" t="s">
        <v>8317</v>
      </c>
      <c r="P2405" t="s">
        <v>8357</v>
      </c>
      <c r="Q2405" s="10">
        <v>42615.121921296297</v>
      </c>
      <c r="R2405" s="10">
        <v>42675.121921296297</v>
      </c>
      <c r="S2405" s="12">
        <f t="shared" si="37"/>
        <v>60</v>
      </c>
    </row>
    <row r="2406" spans="1:19" x14ac:dyDescent="0.3">
      <c r="A2406">
        <v>3113</v>
      </c>
      <c r="B2406" s="14">
        <v>109225</v>
      </c>
      <c r="C2406" s="14">
        <v>4635</v>
      </c>
      <c r="D2406" s="5" t="s">
        <v>8221</v>
      </c>
      <c r="E2406" t="s">
        <v>8224</v>
      </c>
      <c r="F2406" t="s">
        <v>8246</v>
      </c>
      <c r="G2406">
        <v>1429291982</v>
      </c>
      <c r="H2406">
        <v>1426699982</v>
      </c>
      <c r="I2406" t="b">
        <v>0</v>
      </c>
      <c r="J2406">
        <v>37</v>
      </c>
      <c r="K2406" t="b">
        <v>0</v>
      </c>
      <c r="L2406" t="s">
        <v>8303</v>
      </c>
      <c r="M2406" s="4">
        <v>4</v>
      </c>
      <c r="N2406" s="6">
        <v>125.27</v>
      </c>
      <c r="O2406" t="s">
        <v>8317</v>
      </c>
      <c r="P2406" t="s">
        <v>8357</v>
      </c>
      <c r="Q2406" s="10">
        <v>42081.731273148151</v>
      </c>
      <c r="R2406" s="10">
        <v>42111.731273148151</v>
      </c>
      <c r="S2406" s="12">
        <f t="shared" si="37"/>
        <v>30</v>
      </c>
    </row>
    <row r="2407" spans="1:19" x14ac:dyDescent="0.3">
      <c r="A2407">
        <v>3114</v>
      </c>
      <c r="B2407" s="14">
        <v>75000</v>
      </c>
      <c r="C2407" s="14">
        <v>0</v>
      </c>
      <c r="D2407" s="5" t="s">
        <v>8221</v>
      </c>
      <c r="E2407" t="s">
        <v>8224</v>
      </c>
      <c r="F2407" t="s">
        <v>8246</v>
      </c>
      <c r="G2407">
        <v>1411312250</v>
      </c>
      <c r="H2407">
        <v>1406128250</v>
      </c>
      <c r="I2407" t="b">
        <v>0</v>
      </c>
      <c r="J2407">
        <v>0</v>
      </c>
      <c r="K2407" t="b">
        <v>0</v>
      </c>
      <c r="L2407" t="s">
        <v>8303</v>
      </c>
      <c r="M2407" s="4">
        <v>0</v>
      </c>
      <c r="N2407" s="6">
        <v>0</v>
      </c>
      <c r="O2407" t="s">
        <v>8317</v>
      </c>
      <c r="P2407" t="s">
        <v>8357</v>
      </c>
      <c r="Q2407" s="10">
        <v>41843.632523148146</v>
      </c>
      <c r="R2407" s="10">
        <v>41903.632523148146</v>
      </c>
      <c r="S2407" s="12">
        <f t="shared" si="37"/>
        <v>60</v>
      </c>
    </row>
    <row r="2408" spans="1:19" x14ac:dyDescent="0.3">
      <c r="A2408">
        <v>3116</v>
      </c>
      <c r="B2408" s="14">
        <v>750</v>
      </c>
      <c r="C2408" s="14">
        <v>430</v>
      </c>
      <c r="D2408" s="5" t="s">
        <v>8221</v>
      </c>
      <c r="E2408" t="s">
        <v>8224</v>
      </c>
      <c r="F2408" t="s">
        <v>8246</v>
      </c>
      <c r="G2408">
        <v>1427890925</v>
      </c>
      <c r="H2408">
        <v>1426681325</v>
      </c>
      <c r="I2408" t="b">
        <v>0</v>
      </c>
      <c r="J2408">
        <v>10</v>
      </c>
      <c r="K2408" t="b">
        <v>0</v>
      </c>
      <c r="L2408" t="s">
        <v>8303</v>
      </c>
      <c r="M2408" s="4">
        <v>57</v>
      </c>
      <c r="N2408" s="6">
        <v>43</v>
      </c>
      <c r="O2408" t="s">
        <v>8317</v>
      </c>
      <c r="P2408" t="s">
        <v>8357</v>
      </c>
      <c r="Q2408" s="10">
        <v>42081.515335648146</v>
      </c>
      <c r="R2408" s="10">
        <v>42095.515335648146</v>
      </c>
      <c r="S2408" s="12">
        <f t="shared" si="37"/>
        <v>14</v>
      </c>
    </row>
    <row r="2409" spans="1:19" x14ac:dyDescent="0.3">
      <c r="A2409">
        <v>3119</v>
      </c>
      <c r="B2409" s="14">
        <v>10000</v>
      </c>
      <c r="C2409" s="14">
        <v>5</v>
      </c>
      <c r="D2409" s="5" t="s">
        <v>8221</v>
      </c>
      <c r="E2409" t="s">
        <v>8224</v>
      </c>
      <c r="F2409" t="s">
        <v>8246</v>
      </c>
      <c r="G2409">
        <v>1427414732</v>
      </c>
      <c r="H2409">
        <v>1424826332</v>
      </c>
      <c r="I2409" t="b">
        <v>0</v>
      </c>
      <c r="J2409">
        <v>1</v>
      </c>
      <c r="K2409" t="b">
        <v>0</v>
      </c>
      <c r="L2409" t="s">
        <v>8303</v>
      </c>
      <c r="M2409" s="4">
        <v>0</v>
      </c>
      <c r="N2409" s="6">
        <v>5</v>
      </c>
      <c r="O2409" t="s">
        <v>8317</v>
      </c>
      <c r="P2409" t="s">
        <v>8357</v>
      </c>
      <c r="Q2409" s="10">
        <v>42060.04550925926</v>
      </c>
      <c r="R2409" s="10">
        <v>42090.003842592589</v>
      </c>
      <c r="S2409" s="12">
        <f t="shared" si="37"/>
        <v>30</v>
      </c>
    </row>
    <row r="2410" spans="1:19" x14ac:dyDescent="0.3">
      <c r="A2410">
        <v>3122</v>
      </c>
      <c r="B2410" s="14">
        <v>199</v>
      </c>
      <c r="C2410" s="14">
        <v>116</v>
      </c>
      <c r="D2410" s="5" t="s">
        <v>8220</v>
      </c>
      <c r="E2410" t="s">
        <v>8224</v>
      </c>
      <c r="F2410" t="s">
        <v>8246</v>
      </c>
      <c r="G2410">
        <v>1478733732</v>
      </c>
      <c r="H2410">
        <v>1478298132</v>
      </c>
      <c r="I2410" t="b">
        <v>0</v>
      </c>
      <c r="J2410">
        <v>2</v>
      </c>
      <c r="K2410" t="b">
        <v>0</v>
      </c>
      <c r="L2410" t="s">
        <v>8303</v>
      </c>
      <c r="M2410" s="4">
        <v>58</v>
      </c>
      <c r="N2410" s="6">
        <v>58</v>
      </c>
      <c r="O2410" t="s">
        <v>8317</v>
      </c>
      <c r="P2410" t="s">
        <v>8357</v>
      </c>
      <c r="Q2410" s="10">
        <v>42678.932083333333</v>
      </c>
      <c r="R2410" s="10">
        <v>42683.973750000005</v>
      </c>
      <c r="S2410" s="12">
        <f t="shared" si="37"/>
        <v>5</v>
      </c>
    </row>
    <row r="2411" spans="1:19" x14ac:dyDescent="0.3">
      <c r="A2411">
        <v>3123</v>
      </c>
      <c r="B2411" s="14">
        <v>125000</v>
      </c>
      <c r="C2411" s="14">
        <v>85192</v>
      </c>
      <c r="D2411" s="5" t="s">
        <v>8220</v>
      </c>
      <c r="E2411" t="s">
        <v>8224</v>
      </c>
      <c r="F2411" t="s">
        <v>8246</v>
      </c>
      <c r="G2411">
        <v>1468108198</v>
      </c>
      <c r="H2411">
        <v>1465516198</v>
      </c>
      <c r="I2411" t="b">
        <v>0</v>
      </c>
      <c r="J2411">
        <v>348</v>
      </c>
      <c r="K2411" t="b">
        <v>0</v>
      </c>
      <c r="L2411" t="s">
        <v>8303</v>
      </c>
      <c r="M2411" s="4">
        <v>68</v>
      </c>
      <c r="N2411" s="6">
        <v>244.8</v>
      </c>
      <c r="O2411" t="s">
        <v>8317</v>
      </c>
      <c r="P2411" t="s">
        <v>8357</v>
      </c>
      <c r="Q2411" s="10">
        <v>42530.993032407408</v>
      </c>
      <c r="R2411" s="10">
        <v>42560.993032407408</v>
      </c>
      <c r="S2411" s="12">
        <f t="shared" si="37"/>
        <v>30</v>
      </c>
    </row>
    <row r="2412" spans="1:19" x14ac:dyDescent="0.3">
      <c r="A2412">
        <v>3124</v>
      </c>
      <c r="B2412" s="14">
        <v>800000</v>
      </c>
      <c r="C2412" s="14">
        <v>26</v>
      </c>
      <c r="D2412" s="5" t="s">
        <v>8220</v>
      </c>
      <c r="E2412" t="s">
        <v>8224</v>
      </c>
      <c r="F2412" t="s">
        <v>8246</v>
      </c>
      <c r="G2412">
        <v>1422902601</v>
      </c>
      <c r="H2412">
        <v>1417718601</v>
      </c>
      <c r="I2412" t="b">
        <v>0</v>
      </c>
      <c r="J2412">
        <v>4</v>
      </c>
      <c r="K2412" t="b">
        <v>0</v>
      </c>
      <c r="L2412" t="s">
        <v>8303</v>
      </c>
      <c r="M2412" s="4">
        <v>0</v>
      </c>
      <c r="N2412" s="6">
        <v>6.5</v>
      </c>
      <c r="O2412" t="s">
        <v>8317</v>
      </c>
      <c r="P2412" t="s">
        <v>8357</v>
      </c>
      <c r="Q2412" s="10">
        <v>41977.780104166668</v>
      </c>
      <c r="R2412" s="10">
        <v>42037.780104166668</v>
      </c>
      <c r="S2412" s="12">
        <f t="shared" si="37"/>
        <v>60</v>
      </c>
    </row>
    <row r="2413" spans="1:19" x14ac:dyDescent="0.3">
      <c r="A2413">
        <v>3125</v>
      </c>
      <c r="B2413" s="14">
        <v>1500000</v>
      </c>
      <c r="C2413" s="14">
        <v>0</v>
      </c>
      <c r="D2413" s="5" t="s">
        <v>8220</v>
      </c>
      <c r="E2413" t="s">
        <v>8224</v>
      </c>
      <c r="F2413" t="s">
        <v>8246</v>
      </c>
      <c r="G2413">
        <v>1452142672</v>
      </c>
      <c r="H2413">
        <v>1449550672</v>
      </c>
      <c r="I2413" t="b">
        <v>0</v>
      </c>
      <c r="J2413">
        <v>0</v>
      </c>
      <c r="K2413" t="b">
        <v>0</v>
      </c>
      <c r="L2413" t="s">
        <v>8303</v>
      </c>
      <c r="M2413" s="4">
        <v>0</v>
      </c>
      <c r="N2413" s="6">
        <v>0</v>
      </c>
      <c r="O2413" t="s">
        <v>8317</v>
      </c>
      <c r="P2413" t="s">
        <v>8357</v>
      </c>
      <c r="Q2413" s="10">
        <v>42346.20685185185</v>
      </c>
      <c r="R2413" s="10">
        <v>42376.20685185185</v>
      </c>
      <c r="S2413" s="12">
        <f t="shared" si="37"/>
        <v>30</v>
      </c>
    </row>
    <row r="2414" spans="1:19" x14ac:dyDescent="0.3">
      <c r="A2414">
        <v>3126</v>
      </c>
      <c r="B2414" s="14">
        <v>25000</v>
      </c>
      <c r="C2414" s="14">
        <v>1040</v>
      </c>
      <c r="D2414" s="5" t="s">
        <v>8220</v>
      </c>
      <c r="E2414" t="s">
        <v>8224</v>
      </c>
      <c r="F2414" t="s">
        <v>8246</v>
      </c>
      <c r="G2414">
        <v>1459121162</v>
      </c>
      <c r="H2414">
        <v>1456532762</v>
      </c>
      <c r="I2414" t="b">
        <v>0</v>
      </c>
      <c r="J2414">
        <v>17</v>
      </c>
      <c r="K2414" t="b">
        <v>0</v>
      </c>
      <c r="L2414" t="s">
        <v>8303</v>
      </c>
      <c r="M2414" s="4">
        <v>4</v>
      </c>
      <c r="N2414" s="6">
        <v>61.18</v>
      </c>
      <c r="O2414" t="s">
        <v>8317</v>
      </c>
      <c r="P2414" t="s">
        <v>8357</v>
      </c>
      <c r="Q2414" s="10">
        <v>42427.01807870371</v>
      </c>
      <c r="R2414" s="10">
        <v>42456.976412037038</v>
      </c>
      <c r="S2414" s="12">
        <f t="shared" si="37"/>
        <v>30</v>
      </c>
    </row>
    <row r="2415" spans="1:19" x14ac:dyDescent="0.3">
      <c r="A2415">
        <v>3127</v>
      </c>
      <c r="B2415" s="14">
        <v>100000</v>
      </c>
      <c r="C2415" s="14">
        <v>0</v>
      </c>
      <c r="D2415" s="5" t="s">
        <v>8220</v>
      </c>
      <c r="E2415" t="s">
        <v>8224</v>
      </c>
      <c r="F2415" t="s">
        <v>8246</v>
      </c>
      <c r="G2415">
        <v>1425242029</v>
      </c>
      <c r="H2415">
        <v>1422650029</v>
      </c>
      <c r="I2415" t="b">
        <v>0</v>
      </c>
      <c r="J2415">
        <v>0</v>
      </c>
      <c r="K2415" t="b">
        <v>0</v>
      </c>
      <c r="L2415" t="s">
        <v>8303</v>
      </c>
      <c r="M2415" s="4">
        <v>0</v>
      </c>
      <c r="N2415" s="6">
        <v>0</v>
      </c>
      <c r="O2415" t="s">
        <v>8317</v>
      </c>
      <c r="P2415" t="s">
        <v>8357</v>
      </c>
      <c r="Q2415" s="10">
        <v>42034.856817129628</v>
      </c>
      <c r="R2415" s="10">
        <v>42064.856817129628</v>
      </c>
      <c r="S2415" s="12">
        <f t="shared" si="37"/>
        <v>30</v>
      </c>
    </row>
    <row r="2416" spans="1:19" x14ac:dyDescent="0.3">
      <c r="A2416">
        <v>3128</v>
      </c>
      <c r="B2416" s="14">
        <v>15000</v>
      </c>
      <c r="C2416" s="14">
        <v>16291</v>
      </c>
      <c r="D2416" s="5" t="s">
        <v>8222</v>
      </c>
      <c r="E2416" t="s">
        <v>8224</v>
      </c>
      <c r="F2416" t="s">
        <v>8246</v>
      </c>
      <c r="G2416">
        <v>1489690141</v>
      </c>
      <c r="H2416">
        <v>1487101741</v>
      </c>
      <c r="I2416" t="b">
        <v>0</v>
      </c>
      <c r="J2416">
        <v>117</v>
      </c>
      <c r="K2416" t="b">
        <v>0</v>
      </c>
      <c r="L2416" t="s">
        <v>8271</v>
      </c>
      <c r="M2416" s="4">
        <v>109</v>
      </c>
      <c r="N2416" s="6">
        <v>139.24</v>
      </c>
      <c r="O2416" t="s">
        <v>8317</v>
      </c>
      <c r="P2416" t="s">
        <v>8318</v>
      </c>
      <c r="Q2416" s="10">
        <v>42780.825706018513</v>
      </c>
      <c r="R2416" s="10">
        <v>42810.784039351856</v>
      </c>
      <c r="S2416" s="12">
        <f t="shared" si="37"/>
        <v>30</v>
      </c>
    </row>
    <row r="2417" spans="1:19" x14ac:dyDescent="0.3">
      <c r="A2417">
        <v>3129</v>
      </c>
      <c r="B2417" s="14">
        <v>1250</v>
      </c>
      <c r="C2417" s="14">
        <v>10</v>
      </c>
      <c r="D2417" s="5" t="s">
        <v>8222</v>
      </c>
      <c r="E2417" t="s">
        <v>8224</v>
      </c>
      <c r="F2417" t="s">
        <v>8246</v>
      </c>
      <c r="G2417">
        <v>1492542819</v>
      </c>
      <c r="H2417">
        <v>1489090419</v>
      </c>
      <c r="I2417" t="b">
        <v>0</v>
      </c>
      <c r="J2417">
        <v>1</v>
      </c>
      <c r="K2417" t="b">
        <v>0</v>
      </c>
      <c r="L2417" t="s">
        <v>8271</v>
      </c>
      <c r="M2417" s="4">
        <v>1</v>
      </c>
      <c r="N2417" s="6">
        <v>10</v>
      </c>
      <c r="O2417" t="s">
        <v>8317</v>
      </c>
      <c r="P2417" t="s">
        <v>8318</v>
      </c>
      <c r="Q2417" s="10">
        <v>42803.842812499999</v>
      </c>
      <c r="R2417" s="10">
        <v>42843.801145833335</v>
      </c>
      <c r="S2417" s="12">
        <f t="shared" si="37"/>
        <v>40</v>
      </c>
    </row>
    <row r="2418" spans="1:19" x14ac:dyDescent="0.3">
      <c r="A2418">
        <v>3130</v>
      </c>
      <c r="B2418" s="14">
        <v>10000</v>
      </c>
      <c r="C2418" s="14">
        <v>375</v>
      </c>
      <c r="D2418" s="5" t="s">
        <v>8222</v>
      </c>
      <c r="E2418" t="s">
        <v>8224</v>
      </c>
      <c r="F2418" t="s">
        <v>8246</v>
      </c>
      <c r="G2418">
        <v>1492145940</v>
      </c>
      <c r="H2418">
        <v>1489504916</v>
      </c>
      <c r="I2418" t="b">
        <v>0</v>
      </c>
      <c r="J2418">
        <v>4</v>
      </c>
      <c r="K2418" t="b">
        <v>0</v>
      </c>
      <c r="L2418" t="s">
        <v>8271</v>
      </c>
      <c r="M2418" s="4">
        <v>4</v>
      </c>
      <c r="N2418" s="6">
        <v>93.75</v>
      </c>
      <c r="O2418" t="s">
        <v>8317</v>
      </c>
      <c r="P2418" t="s">
        <v>8318</v>
      </c>
      <c r="Q2418" s="10">
        <v>42808.640231481477</v>
      </c>
      <c r="R2418" s="10">
        <v>42839.207638888889</v>
      </c>
      <c r="S2418" s="12">
        <f t="shared" si="37"/>
        <v>31</v>
      </c>
    </row>
    <row r="2419" spans="1:19" x14ac:dyDescent="0.3">
      <c r="A2419">
        <v>3131</v>
      </c>
      <c r="B2419" s="14">
        <v>4100</v>
      </c>
      <c r="C2419" s="14">
        <v>645</v>
      </c>
      <c r="D2419" s="5" t="s">
        <v>8222</v>
      </c>
      <c r="E2419" t="s">
        <v>8224</v>
      </c>
      <c r="F2419" t="s">
        <v>8246</v>
      </c>
      <c r="G2419">
        <v>1491656045</v>
      </c>
      <c r="H2419">
        <v>1489067645</v>
      </c>
      <c r="I2419" t="b">
        <v>0</v>
      </c>
      <c r="J2419">
        <v>12</v>
      </c>
      <c r="K2419" t="b">
        <v>0</v>
      </c>
      <c r="L2419" t="s">
        <v>8271</v>
      </c>
      <c r="M2419" s="4">
        <v>16</v>
      </c>
      <c r="N2419" s="6">
        <v>53.75</v>
      </c>
      <c r="O2419" t="s">
        <v>8317</v>
      </c>
      <c r="P2419" t="s">
        <v>8318</v>
      </c>
      <c r="Q2419" s="10">
        <v>42803.579224537039</v>
      </c>
      <c r="R2419" s="10">
        <v>42833.537557870368</v>
      </c>
      <c r="S2419" s="12">
        <f t="shared" si="37"/>
        <v>30</v>
      </c>
    </row>
    <row r="2420" spans="1:19" x14ac:dyDescent="0.3">
      <c r="A2420">
        <v>3132</v>
      </c>
      <c r="B2420" s="14">
        <v>30000</v>
      </c>
      <c r="C2420" s="14">
        <v>10</v>
      </c>
      <c r="D2420" s="5" t="s">
        <v>8222</v>
      </c>
      <c r="E2420" t="s">
        <v>8224</v>
      </c>
      <c r="F2420" t="s">
        <v>8246</v>
      </c>
      <c r="G2420">
        <v>1492759460</v>
      </c>
      <c r="H2420">
        <v>1487579060</v>
      </c>
      <c r="I2420" t="b">
        <v>0</v>
      </c>
      <c r="J2420">
        <v>1</v>
      </c>
      <c r="K2420" t="b">
        <v>0</v>
      </c>
      <c r="L2420" t="s">
        <v>8271</v>
      </c>
      <c r="M2420" s="4">
        <v>0</v>
      </c>
      <c r="N2420" s="6">
        <v>10</v>
      </c>
      <c r="O2420" t="s">
        <v>8317</v>
      </c>
      <c r="P2420" t="s">
        <v>8318</v>
      </c>
      <c r="Q2420" s="10">
        <v>42786.350231481483</v>
      </c>
      <c r="R2420" s="10">
        <v>42846.308564814812</v>
      </c>
      <c r="S2420" s="12">
        <f t="shared" si="37"/>
        <v>60</v>
      </c>
    </row>
    <row r="2421" spans="1:19" x14ac:dyDescent="0.3">
      <c r="A2421">
        <v>3135</v>
      </c>
      <c r="B2421" s="14">
        <v>777</v>
      </c>
      <c r="C2421" s="14">
        <v>162</v>
      </c>
      <c r="D2421" s="5" t="s">
        <v>8222</v>
      </c>
      <c r="E2421" t="s">
        <v>8224</v>
      </c>
      <c r="F2421" t="s">
        <v>8246</v>
      </c>
      <c r="G2421">
        <v>1491277121</v>
      </c>
      <c r="H2421">
        <v>1489376321</v>
      </c>
      <c r="I2421" t="b">
        <v>0</v>
      </c>
      <c r="J2421">
        <v>7</v>
      </c>
      <c r="K2421" t="b">
        <v>0</v>
      </c>
      <c r="L2421" t="s">
        <v>8271</v>
      </c>
      <c r="M2421" s="4">
        <v>21</v>
      </c>
      <c r="N2421" s="6">
        <v>23.14</v>
      </c>
      <c r="O2421" t="s">
        <v>8317</v>
      </c>
      <c r="P2421" t="s">
        <v>8318</v>
      </c>
      <c r="Q2421" s="10">
        <v>42807.151863425926</v>
      </c>
      <c r="R2421" s="10">
        <v>42829.151863425926</v>
      </c>
      <c r="S2421" s="12">
        <f t="shared" si="37"/>
        <v>22</v>
      </c>
    </row>
    <row r="2422" spans="1:19" x14ac:dyDescent="0.3">
      <c r="A2422">
        <v>3137</v>
      </c>
      <c r="B2422" s="14">
        <v>1500</v>
      </c>
      <c r="C2422" s="14">
        <v>50</v>
      </c>
      <c r="D2422" s="5" t="s">
        <v>8222</v>
      </c>
      <c r="E2422" t="s">
        <v>8224</v>
      </c>
      <c r="F2422" t="s">
        <v>8246</v>
      </c>
      <c r="G2422">
        <v>1493838720</v>
      </c>
      <c r="H2422">
        <v>1489439669</v>
      </c>
      <c r="I2422" t="b">
        <v>0</v>
      </c>
      <c r="J2422">
        <v>1</v>
      </c>
      <c r="K2422" t="b">
        <v>0</v>
      </c>
      <c r="L2422" t="s">
        <v>8271</v>
      </c>
      <c r="M2422" s="4">
        <v>3</v>
      </c>
      <c r="N2422" s="6">
        <v>50</v>
      </c>
      <c r="O2422" t="s">
        <v>8317</v>
      </c>
      <c r="P2422" t="s">
        <v>8318</v>
      </c>
      <c r="Q2422" s="10">
        <v>42807.885057870371</v>
      </c>
      <c r="R2422" s="10">
        <v>42858.8</v>
      </c>
      <c r="S2422" s="12">
        <f t="shared" si="37"/>
        <v>51</v>
      </c>
    </row>
    <row r="2423" spans="1:19" x14ac:dyDescent="0.3">
      <c r="A2423">
        <v>3144</v>
      </c>
      <c r="B2423" s="14">
        <v>10000</v>
      </c>
      <c r="C2423" s="14">
        <v>7540</v>
      </c>
      <c r="D2423" s="5" t="s">
        <v>8222</v>
      </c>
      <c r="E2423" t="s">
        <v>8224</v>
      </c>
      <c r="F2423" t="s">
        <v>8246</v>
      </c>
      <c r="G2423">
        <v>1489903200</v>
      </c>
      <c r="H2423">
        <v>1488459307</v>
      </c>
      <c r="I2423" t="b">
        <v>0</v>
      </c>
      <c r="J2423">
        <v>30</v>
      </c>
      <c r="K2423" t="b">
        <v>0</v>
      </c>
      <c r="L2423" t="s">
        <v>8271</v>
      </c>
      <c r="M2423" s="4">
        <v>75</v>
      </c>
      <c r="N2423" s="6">
        <v>251.33</v>
      </c>
      <c r="O2423" t="s">
        <v>8317</v>
      </c>
      <c r="P2423" t="s">
        <v>8318</v>
      </c>
      <c r="Q2423" s="10">
        <v>42796.538275462968</v>
      </c>
      <c r="R2423" s="10">
        <v>42813.25</v>
      </c>
      <c r="S2423" s="12">
        <f t="shared" si="37"/>
        <v>17</v>
      </c>
    </row>
    <row r="2424" spans="1:19" x14ac:dyDescent="0.3">
      <c r="A2424">
        <v>3145</v>
      </c>
      <c r="B2424" s="14">
        <v>25000</v>
      </c>
      <c r="C2424" s="14">
        <v>0</v>
      </c>
      <c r="D2424" s="5" t="s">
        <v>8222</v>
      </c>
      <c r="E2424" t="s">
        <v>8224</v>
      </c>
      <c r="F2424" t="s">
        <v>8246</v>
      </c>
      <c r="G2424">
        <v>1490659134</v>
      </c>
      <c r="H2424">
        <v>1485478734</v>
      </c>
      <c r="I2424" t="b">
        <v>0</v>
      </c>
      <c r="J2424">
        <v>0</v>
      </c>
      <c r="K2424" t="b">
        <v>0</v>
      </c>
      <c r="L2424" t="s">
        <v>8271</v>
      </c>
      <c r="M2424" s="4">
        <v>0</v>
      </c>
      <c r="N2424" s="6">
        <v>0</v>
      </c>
      <c r="O2424" t="s">
        <v>8317</v>
      </c>
      <c r="P2424" t="s">
        <v>8318</v>
      </c>
      <c r="Q2424" s="10">
        <v>42762.040902777779</v>
      </c>
      <c r="R2424" s="10">
        <v>42821.999236111107</v>
      </c>
      <c r="S2424" s="12">
        <f t="shared" si="37"/>
        <v>60</v>
      </c>
    </row>
    <row r="2425" spans="1:19" x14ac:dyDescent="0.3">
      <c r="A2425">
        <v>3147</v>
      </c>
      <c r="B2425" s="14">
        <v>20000</v>
      </c>
      <c r="C2425" s="14">
        <v>23505</v>
      </c>
      <c r="D2425" s="5" t="s">
        <v>8219</v>
      </c>
      <c r="E2425" t="s">
        <v>8224</v>
      </c>
      <c r="F2425" t="s">
        <v>8246</v>
      </c>
      <c r="G2425">
        <v>1415319355</v>
      </c>
      <c r="H2425">
        <v>1411859755</v>
      </c>
      <c r="I2425" t="b">
        <v>1</v>
      </c>
      <c r="J2425">
        <v>213</v>
      </c>
      <c r="K2425" t="b">
        <v>1</v>
      </c>
      <c r="L2425" t="s">
        <v>8271</v>
      </c>
      <c r="M2425" s="4">
        <v>118</v>
      </c>
      <c r="N2425" s="6">
        <v>110.35</v>
      </c>
      <c r="O2425" t="s">
        <v>8317</v>
      </c>
      <c r="P2425" t="s">
        <v>8318</v>
      </c>
      <c r="Q2425" s="10">
        <v>41909.969386574077</v>
      </c>
      <c r="R2425" s="10">
        <v>41950.011053240742</v>
      </c>
      <c r="S2425" s="12">
        <f t="shared" si="37"/>
        <v>40</v>
      </c>
    </row>
    <row r="2426" spans="1:19" x14ac:dyDescent="0.3">
      <c r="A2426">
        <v>3148</v>
      </c>
      <c r="B2426" s="14">
        <v>1800</v>
      </c>
      <c r="C2426" s="14">
        <v>2361</v>
      </c>
      <c r="D2426" s="5" t="s">
        <v>8219</v>
      </c>
      <c r="E2426" t="s">
        <v>8224</v>
      </c>
      <c r="F2426" t="s">
        <v>8246</v>
      </c>
      <c r="G2426">
        <v>1412136000</v>
      </c>
      <c r="H2426">
        <v>1410278284</v>
      </c>
      <c r="I2426" t="b">
        <v>1</v>
      </c>
      <c r="J2426">
        <v>57</v>
      </c>
      <c r="K2426" t="b">
        <v>1</v>
      </c>
      <c r="L2426" t="s">
        <v>8271</v>
      </c>
      <c r="M2426" s="4">
        <v>131</v>
      </c>
      <c r="N2426" s="6">
        <v>41.42</v>
      </c>
      <c r="O2426" t="s">
        <v>8317</v>
      </c>
      <c r="P2426" t="s">
        <v>8318</v>
      </c>
      <c r="Q2426" s="10">
        <v>41891.665324074071</v>
      </c>
      <c r="R2426" s="10">
        <v>41913.166666666664</v>
      </c>
      <c r="S2426" s="12">
        <f t="shared" si="37"/>
        <v>22</v>
      </c>
    </row>
    <row r="2427" spans="1:19" x14ac:dyDescent="0.3">
      <c r="A2427">
        <v>3149</v>
      </c>
      <c r="B2427" s="14">
        <v>1250</v>
      </c>
      <c r="C2427" s="14">
        <v>1300</v>
      </c>
      <c r="D2427" s="5" t="s">
        <v>8219</v>
      </c>
      <c r="E2427" t="s">
        <v>8224</v>
      </c>
      <c r="F2427" t="s">
        <v>8246</v>
      </c>
      <c r="G2427">
        <v>1354845600</v>
      </c>
      <c r="H2427">
        <v>1352766300</v>
      </c>
      <c r="I2427" t="b">
        <v>1</v>
      </c>
      <c r="J2427">
        <v>25</v>
      </c>
      <c r="K2427" t="b">
        <v>1</v>
      </c>
      <c r="L2427" t="s">
        <v>8271</v>
      </c>
      <c r="M2427" s="4">
        <v>104</v>
      </c>
      <c r="N2427" s="6">
        <v>52</v>
      </c>
      <c r="O2427" t="s">
        <v>8317</v>
      </c>
      <c r="P2427" t="s">
        <v>8318</v>
      </c>
      <c r="Q2427" s="10">
        <v>41226.017361111109</v>
      </c>
      <c r="R2427" s="10">
        <v>41250.083333333336</v>
      </c>
      <c r="S2427" s="12">
        <f t="shared" si="37"/>
        <v>24</v>
      </c>
    </row>
    <row r="2428" spans="1:19" x14ac:dyDescent="0.3">
      <c r="A2428">
        <v>3150</v>
      </c>
      <c r="B2428" s="14">
        <v>3500</v>
      </c>
      <c r="C2428" s="14">
        <v>3535</v>
      </c>
      <c r="D2428" s="5" t="s">
        <v>8219</v>
      </c>
      <c r="E2428" t="s">
        <v>8224</v>
      </c>
      <c r="F2428" t="s">
        <v>8246</v>
      </c>
      <c r="G2428">
        <v>1295928000</v>
      </c>
      <c r="H2428">
        <v>1288160403</v>
      </c>
      <c r="I2428" t="b">
        <v>1</v>
      </c>
      <c r="J2428">
        <v>104</v>
      </c>
      <c r="K2428" t="b">
        <v>1</v>
      </c>
      <c r="L2428" t="s">
        <v>8271</v>
      </c>
      <c r="M2428" s="4">
        <v>101</v>
      </c>
      <c r="N2428" s="6">
        <v>33.99</v>
      </c>
      <c r="O2428" t="s">
        <v>8317</v>
      </c>
      <c r="P2428" t="s">
        <v>8318</v>
      </c>
      <c r="Q2428" s="10">
        <v>40478.263923611114</v>
      </c>
      <c r="R2428" s="10">
        <v>40568.166666666664</v>
      </c>
      <c r="S2428" s="12">
        <f t="shared" si="37"/>
        <v>90</v>
      </c>
    </row>
    <row r="2429" spans="1:19" x14ac:dyDescent="0.3">
      <c r="A2429">
        <v>3151</v>
      </c>
      <c r="B2429" s="14">
        <v>3500</v>
      </c>
      <c r="C2429" s="14">
        <v>3514</v>
      </c>
      <c r="D2429" s="5" t="s">
        <v>8219</v>
      </c>
      <c r="E2429" t="s">
        <v>8224</v>
      </c>
      <c r="F2429" t="s">
        <v>8246</v>
      </c>
      <c r="G2429">
        <v>1410379774</v>
      </c>
      <c r="H2429">
        <v>1407787774</v>
      </c>
      <c r="I2429" t="b">
        <v>1</v>
      </c>
      <c r="J2429">
        <v>34</v>
      </c>
      <c r="K2429" t="b">
        <v>1</v>
      </c>
      <c r="L2429" t="s">
        <v>8271</v>
      </c>
      <c r="M2429" s="4">
        <v>100</v>
      </c>
      <c r="N2429" s="6">
        <v>103.35</v>
      </c>
      <c r="O2429" t="s">
        <v>8317</v>
      </c>
      <c r="P2429" t="s">
        <v>8318</v>
      </c>
      <c r="Q2429" s="10">
        <v>41862.83997685185</v>
      </c>
      <c r="R2429" s="10">
        <v>41892.83997685185</v>
      </c>
      <c r="S2429" s="12">
        <f t="shared" si="37"/>
        <v>30</v>
      </c>
    </row>
    <row r="2430" spans="1:19" x14ac:dyDescent="0.3">
      <c r="A2430">
        <v>3153</v>
      </c>
      <c r="B2430" s="14">
        <v>3000</v>
      </c>
      <c r="C2430" s="14">
        <v>10067.5</v>
      </c>
      <c r="D2430" s="5" t="s">
        <v>8219</v>
      </c>
      <c r="E2430" t="s">
        <v>8224</v>
      </c>
      <c r="F2430" t="s">
        <v>8246</v>
      </c>
      <c r="G2430">
        <v>1304225940</v>
      </c>
      <c r="H2430">
        <v>1301542937</v>
      </c>
      <c r="I2430" t="b">
        <v>1</v>
      </c>
      <c r="J2430">
        <v>241</v>
      </c>
      <c r="K2430" t="b">
        <v>1</v>
      </c>
      <c r="L2430" t="s">
        <v>8271</v>
      </c>
      <c r="M2430" s="4">
        <v>336</v>
      </c>
      <c r="N2430" s="6">
        <v>41.77</v>
      </c>
      <c r="O2430" t="s">
        <v>8317</v>
      </c>
      <c r="P2430" t="s">
        <v>8318</v>
      </c>
      <c r="Q2430" s="10">
        <v>40633.154363425929</v>
      </c>
      <c r="R2430" s="10">
        <v>40664.207638888889</v>
      </c>
      <c r="S2430" s="12">
        <f t="shared" si="37"/>
        <v>31</v>
      </c>
    </row>
    <row r="2431" spans="1:19" x14ac:dyDescent="0.3">
      <c r="A2431">
        <v>3154</v>
      </c>
      <c r="B2431" s="14">
        <v>7000</v>
      </c>
      <c r="C2431" s="14">
        <v>7905</v>
      </c>
      <c r="D2431" s="5" t="s">
        <v>8219</v>
      </c>
      <c r="E2431" t="s">
        <v>8224</v>
      </c>
      <c r="F2431" t="s">
        <v>8246</v>
      </c>
      <c r="G2431">
        <v>1333310458</v>
      </c>
      <c r="H2431">
        <v>1330722058</v>
      </c>
      <c r="I2431" t="b">
        <v>1</v>
      </c>
      <c r="J2431">
        <v>123</v>
      </c>
      <c r="K2431" t="b">
        <v>1</v>
      </c>
      <c r="L2431" t="s">
        <v>8271</v>
      </c>
      <c r="M2431" s="4">
        <v>113</v>
      </c>
      <c r="N2431" s="6">
        <v>64.27</v>
      </c>
      <c r="O2431" t="s">
        <v>8317</v>
      </c>
      <c r="P2431" t="s">
        <v>8318</v>
      </c>
      <c r="Q2431" s="10">
        <v>40970.875671296293</v>
      </c>
      <c r="R2431" s="10">
        <v>41000.834004629629</v>
      </c>
      <c r="S2431" s="12">
        <f t="shared" si="37"/>
        <v>30</v>
      </c>
    </row>
    <row r="2432" spans="1:19" x14ac:dyDescent="0.3">
      <c r="A2432">
        <v>3156</v>
      </c>
      <c r="B2432" s="14">
        <v>5500</v>
      </c>
      <c r="C2432" s="14">
        <v>5600</v>
      </c>
      <c r="D2432" s="5" t="s">
        <v>8219</v>
      </c>
      <c r="E2432" t="s">
        <v>8224</v>
      </c>
      <c r="F2432" t="s">
        <v>8246</v>
      </c>
      <c r="G2432">
        <v>1338591144</v>
      </c>
      <c r="H2432">
        <v>1335567144</v>
      </c>
      <c r="I2432" t="b">
        <v>1</v>
      </c>
      <c r="J2432">
        <v>89</v>
      </c>
      <c r="K2432" t="b">
        <v>1</v>
      </c>
      <c r="L2432" t="s">
        <v>8271</v>
      </c>
      <c r="M2432" s="4">
        <v>102</v>
      </c>
      <c r="N2432" s="6">
        <v>62.92</v>
      </c>
      <c r="O2432" t="s">
        <v>8317</v>
      </c>
      <c r="P2432" t="s">
        <v>8318</v>
      </c>
      <c r="Q2432" s="10">
        <v>41026.953055555554</v>
      </c>
      <c r="R2432" s="10">
        <v>41061.953055555554</v>
      </c>
      <c r="S2432" s="12">
        <f t="shared" si="37"/>
        <v>35</v>
      </c>
    </row>
    <row r="2433" spans="1:19" x14ac:dyDescent="0.3">
      <c r="A2433">
        <v>3157</v>
      </c>
      <c r="B2433" s="14">
        <v>4000</v>
      </c>
      <c r="C2433" s="14">
        <v>4040</v>
      </c>
      <c r="D2433" s="5" t="s">
        <v>8219</v>
      </c>
      <c r="E2433" t="s">
        <v>8224</v>
      </c>
      <c r="F2433" t="s">
        <v>8246</v>
      </c>
      <c r="G2433">
        <v>1405746000</v>
      </c>
      <c r="H2433">
        <v>1404932105</v>
      </c>
      <c r="I2433" t="b">
        <v>1</v>
      </c>
      <c r="J2433">
        <v>41</v>
      </c>
      <c r="K2433" t="b">
        <v>1</v>
      </c>
      <c r="L2433" t="s">
        <v>8271</v>
      </c>
      <c r="M2433" s="4">
        <v>101</v>
      </c>
      <c r="N2433" s="6">
        <v>98.54</v>
      </c>
      <c r="O2433" t="s">
        <v>8317</v>
      </c>
      <c r="P2433" t="s">
        <v>8318</v>
      </c>
      <c r="Q2433" s="10">
        <v>41829.788252314815</v>
      </c>
      <c r="R2433" s="10">
        <v>41839.208333333336</v>
      </c>
      <c r="S2433" s="12">
        <f t="shared" si="37"/>
        <v>9</v>
      </c>
    </row>
    <row r="2434" spans="1:19" x14ac:dyDescent="0.3">
      <c r="A2434">
        <v>3158</v>
      </c>
      <c r="B2434" s="14">
        <v>5000</v>
      </c>
      <c r="C2434" s="14">
        <v>5700</v>
      </c>
      <c r="D2434" s="5" t="s">
        <v>8219</v>
      </c>
      <c r="E2434" t="s">
        <v>8224</v>
      </c>
      <c r="F2434" t="s">
        <v>8246</v>
      </c>
      <c r="G2434">
        <v>1374523752</v>
      </c>
      <c r="H2434">
        <v>1371931752</v>
      </c>
      <c r="I2434" t="b">
        <v>1</v>
      </c>
      <c r="J2434">
        <v>69</v>
      </c>
      <c r="K2434" t="b">
        <v>1</v>
      </c>
      <c r="L2434" t="s">
        <v>8271</v>
      </c>
      <c r="M2434" s="4">
        <v>114</v>
      </c>
      <c r="N2434" s="6">
        <v>82.61</v>
      </c>
      <c r="O2434" t="s">
        <v>8317</v>
      </c>
      <c r="P2434" t="s">
        <v>8318</v>
      </c>
      <c r="Q2434" s="10">
        <v>41447.839722222219</v>
      </c>
      <c r="R2434" s="10">
        <v>41477.839722222219</v>
      </c>
      <c r="S2434" s="12">
        <f t="shared" si="37"/>
        <v>30</v>
      </c>
    </row>
    <row r="2435" spans="1:19" x14ac:dyDescent="0.3">
      <c r="A2435">
        <v>3159</v>
      </c>
      <c r="B2435" s="14">
        <v>1500</v>
      </c>
      <c r="C2435" s="14">
        <v>2002.22</v>
      </c>
      <c r="D2435" s="5" t="s">
        <v>8219</v>
      </c>
      <c r="E2435" t="s">
        <v>8224</v>
      </c>
      <c r="F2435" t="s">
        <v>8246</v>
      </c>
      <c r="G2435">
        <v>1326927600</v>
      </c>
      <c r="H2435">
        <v>1323221761</v>
      </c>
      <c r="I2435" t="b">
        <v>1</v>
      </c>
      <c r="J2435">
        <v>52</v>
      </c>
      <c r="K2435" t="b">
        <v>1</v>
      </c>
      <c r="L2435" t="s">
        <v>8271</v>
      </c>
      <c r="M2435" s="4">
        <v>133</v>
      </c>
      <c r="N2435" s="6">
        <v>38.5</v>
      </c>
      <c r="O2435" t="s">
        <v>8317</v>
      </c>
      <c r="P2435" t="s">
        <v>8318</v>
      </c>
      <c r="Q2435" s="10">
        <v>40884.066678240742</v>
      </c>
      <c r="R2435" s="10">
        <v>40926.958333333336</v>
      </c>
      <c r="S2435" s="12">
        <f t="shared" ref="S2435:S2498" si="38">ROUND(+R2435-Q2435,0)</f>
        <v>43</v>
      </c>
    </row>
    <row r="2436" spans="1:19" x14ac:dyDescent="0.3">
      <c r="A2436">
        <v>3160</v>
      </c>
      <c r="B2436" s="14">
        <v>4500</v>
      </c>
      <c r="C2436" s="14">
        <v>4569</v>
      </c>
      <c r="D2436" s="5" t="s">
        <v>8219</v>
      </c>
      <c r="E2436" t="s">
        <v>8224</v>
      </c>
      <c r="F2436" t="s">
        <v>8246</v>
      </c>
      <c r="G2436">
        <v>1407905940</v>
      </c>
      <c r="H2436">
        <v>1405923687</v>
      </c>
      <c r="I2436" t="b">
        <v>1</v>
      </c>
      <c r="J2436">
        <v>57</v>
      </c>
      <c r="K2436" t="b">
        <v>1</v>
      </c>
      <c r="L2436" t="s">
        <v>8271</v>
      </c>
      <c r="M2436" s="4">
        <v>102</v>
      </c>
      <c r="N2436" s="6">
        <v>80.16</v>
      </c>
      <c r="O2436" t="s">
        <v>8317</v>
      </c>
      <c r="P2436" t="s">
        <v>8318</v>
      </c>
      <c r="Q2436" s="10">
        <v>41841.26489583333</v>
      </c>
      <c r="R2436" s="10">
        <v>41864.207638888889</v>
      </c>
      <c r="S2436" s="12">
        <f t="shared" si="38"/>
        <v>23</v>
      </c>
    </row>
    <row r="2437" spans="1:19" x14ac:dyDescent="0.3">
      <c r="A2437">
        <v>3162</v>
      </c>
      <c r="B2437" s="14">
        <v>4000</v>
      </c>
      <c r="C2437" s="14">
        <v>5086</v>
      </c>
      <c r="D2437" s="5" t="s">
        <v>8219</v>
      </c>
      <c r="E2437" t="s">
        <v>8224</v>
      </c>
      <c r="F2437" t="s">
        <v>8246</v>
      </c>
      <c r="G2437">
        <v>1404698400</v>
      </c>
      <c r="H2437">
        <v>1402331262</v>
      </c>
      <c r="I2437" t="b">
        <v>1</v>
      </c>
      <c r="J2437">
        <v>63</v>
      </c>
      <c r="K2437" t="b">
        <v>1</v>
      </c>
      <c r="L2437" t="s">
        <v>8271</v>
      </c>
      <c r="M2437" s="4">
        <v>127</v>
      </c>
      <c r="N2437" s="6">
        <v>80.73</v>
      </c>
      <c r="O2437" t="s">
        <v>8317</v>
      </c>
      <c r="P2437" t="s">
        <v>8318</v>
      </c>
      <c r="Q2437" s="10">
        <v>41799.685902777775</v>
      </c>
      <c r="R2437" s="10">
        <v>41827.083333333336</v>
      </c>
      <c r="S2437" s="12">
        <f t="shared" si="38"/>
        <v>27</v>
      </c>
    </row>
    <row r="2438" spans="1:19" x14ac:dyDescent="0.3">
      <c r="A2438">
        <v>3163</v>
      </c>
      <c r="B2438" s="14">
        <v>13000</v>
      </c>
      <c r="C2438" s="14">
        <v>14450</v>
      </c>
      <c r="D2438" s="5" t="s">
        <v>8219</v>
      </c>
      <c r="E2438" t="s">
        <v>8224</v>
      </c>
      <c r="F2438" t="s">
        <v>8246</v>
      </c>
      <c r="G2438">
        <v>1402855525</v>
      </c>
      <c r="H2438">
        <v>1400263525</v>
      </c>
      <c r="I2438" t="b">
        <v>1</v>
      </c>
      <c r="J2438">
        <v>72</v>
      </c>
      <c r="K2438" t="b">
        <v>1</v>
      </c>
      <c r="L2438" t="s">
        <v>8271</v>
      </c>
      <c r="M2438" s="4">
        <v>111</v>
      </c>
      <c r="N2438" s="6">
        <v>200.69</v>
      </c>
      <c r="O2438" t="s">
        <v>8317</v>
      </c>
      <c r="P2438" t="s">
        <v>8318</v>
      </c>
      <c r="Q2438" s="10">
        <v>41775.753761574073</v>
      </c>
      <c r="R2438" s="10">
        <v>41805.753761574073</v>
      </c>
      <c r="S2438" s="12">
        <f t="shared" si="38"/>
        <v>30</v>
      </c>
    </row>
    <row r="2439" spans="1:19" x14ac:dyDescent="0.3">
      <c r="A2439">
        <v>3164</v>
      </c>
      <c r="B2439" s="14">
        <v>2500</v>
      </c>
      <c r="C2439" s="14">
        <v>2669</v>
      </c>
      <c r="D2439" s="5" t="s">
        <v>8219</v>
      </c>
      <c r="E2439" t="s">
        <v>8224</v>
      </c>
      <c r="F2439" t="s">
        <v>8246</v>
      </c>
      <c r="G2439">
        <v>1402341615</v>
      </c>
      <c r="H2439">
        <v>1399490415</v>
      </c>
      <c r="I2439" t="b">
        <v>1</v>
      </c>
      <c r="J2439">
        <v>71</v>
      </c>
      <c r="K2439" t="b">
        <v>1</v>
      </c>
      <c r="L2439" t="s">
        <v>8271</v>
      </c>
      <c r="M2439" s="4">
        <v>107</v>
      </c>
      <c r="N2439" s="6">
        <v>37.590000000000003</v>
      </c>
      <c r="O2439" t="s">
        <v>8317</v>
      </c>
      <c r="P2439" t="s">
        <v>8318</v>
      </c>
      <c r="Q2439" s="10">
        <v>41766.80572916667</v>
      </c>
      <c r="R2439" s="10">
        <v>41799.80572916667</v>
      </c>
      <c r="S2439" s="12">
        <f t="shared" si="38"/>
        <v>33</v>
      </c>
    </row>
    <row r="2440" spans="1:19" x14ac:dyDescent="0.3">
      <c r="A2440">
        <v>3165</v>
      </c>
      <c r="B2440" s="14">
        <v>750</v>
      </c>
      <c r="C2440" s="14">
        <v>1220</v>
      </c>
      <c r="D2440" s="5" t="s">
        <v>8219</v>
      </c>
      <c r="E2440" t="s">
        <v>8224</v>
      </c>
      <c r="F2440" t="s">
        <v>8246</v>
      </c>
      <c r="G2440">
        <v>1304395140</v>
      </c>
      <c r="H2440">
        <v>1302493760</v>
      </c>
      <c r="I2440" t="b">
        <v>1</v>
      </c>
      <c r="J2440">
        <v>21</v>
      </c>
      <c r="K2440" t="b">
        <v>1</v>
      </c>
      <c r="L2440" t="s">
        <v>8271</v>
      </c>
      <c r="M2440" s="4">
        <v>163</v>
      </c>
      <c r="N2440" s="6">
        <v>58.1</v>
      </c>
      <c r="O2440" t="s">
        <v>8317</v>
      </c>
      <c r="P2440" t="s">
        <v>8318</v>
      </c>
      <c r="Q2440" s="10">
        <v>40644.159259259257</v>
      </c>
      <c r="R2440" s="10">
        <v>40666.165972222225</v>
      </c>
      <c r="S2440" s="12">
        <f t="shared" si="38"/>
        <v>22</v>
      </c>
    </row>
    <row r="2441" spans="1:19" x14ac:dyDescent="0.3">
      <c r="A2441">
        <v>3166</v>
      </c>
      <c r="B2441" s="14">
        <v>35000</v>
      </c>
      <c r="C2441" s="14">
        <v>56079.83</v>
      </c>
      <c r="D2441" s="5" t="s">
        <v>8219</v>
      </c>
      <c r="E2441" t="s">
        <v>8224</v>
      </c>
      <c r="F2441" t="s">
        <v>8246</v>
      </c>
      <c r="G2441">
        <v>1416988740</v>
      </c>
      <c r="H2441">
        <v>1414514153</v>
      </c>
      <c r="I2441" t="b">
        <v>1</v>
      </c>
      <c r="J2441">
        <v>930</v>
      </c>
      <c r="K2441" t="b">
        <v>1</v>
      </c>
      <c r="L2441" t="s">
        <v>8271</v>
      </c>
      <c r="M2441" s="4">
        <v>160</v>
      </c>
      <c r="N2441" s="6">
        <v>60.3</v>
      </c>
      <c r="O2441" t="s">
        <v>8317</v>
      </c>
      <c r="P2441" t="s">
        <v>8318</v>
      </c>
      <c r="Q2441" s="10">
        <v>41940.69158564815</v>
      </c>
      <c r="R2441" s="10">
        <v>41969.332638888889</v>
      </c>
      <c r="S2441" s="12">
        <f t="shared" si="38"/>
        <v>29</v>
      </c>
    </row>
    <row r="2442" spans="1:19" x14ac:dyDescent="0.3">
      <c r="A2442">
        <v>3167</v>
      </c>
      <c r="B2442" s="14">
        <v>3000</v>
      </c>
      <c r="C2442" s="14">
        <v>3485</v>
      </c>
      <c r="D2442" s="5" t="s">
        <v>8219</v>
      </c>
      <c r="E2442" t="s">
        <v>8224</v>
      </c>
      <c r="F2442" t="s">
        <v>8246</v>
      </c>
      <c r="G2442">
        <v>1406952781</v>
      </c>
      <c r="H2442">
        <v>1405743181</v>
      </c>
      <c r="I2442" t="b">
        <v>1</v>
      </c>
      <c r="J2442">
        <v>55</v>
      </c>
      <c r="K2442" t="b">
        <v>1</v>
      </c>
      <c r="L2442" t="s">
        <v>8271</v>
      </c>
      <c r="M2442" s="4">
        <v>116</v>
      </c>
      <c r="N2442" s="6">
        <v>63.36</v>
      </c>
      <c r="O2442" t="s">
        <v>8317</v>
      </c>
      <c r="P2442" t="s">
        <v>8318</v>
      </c>
      <c r="Q2442" s="10">
        <v>41839.175706018519</v>
      </c>
      <c r="R2442" s="10">
        <v>41853.175706018519</v>
      </c>
      <c r="S2442" s="12">
        <f t="shared" si="38"/>
        <v>14</v>
      </c>
    </row>
    <row r="2443" spans="1:19" x14ac:dyDescent="0.3">
      <c r="A2443">
        <v>3168</v>
      </c>
      <c r="B2443" s="14">
        <v>2500</v>
      </c>
      <c r="C2443" s="14">
        <v>3105</v>
      </c>
      <c r="D2443" s="5" t="s">
        <v>8219</v>
      </c>
      <c r="E2443" t="s">
        <v>8224</v>
      </c>
      <c r="F2443" t="s">
        <v>8246</v>
      </c>
      <c r="G2443">
        <v>1402696800</v>
      </c>
      <c r="H2443">
        <v>1399948353</v>
      </c>
      <c r="I2443" t="b">
        <v>1</v>
      </c>
      <c r="J2443">
        <v>61</v>
      </c>
      <c r="K2443" t="b">
        <v>1</v>
      </c>
      <c r="L2443" t="s">
        <v>8271</v>
      </c>
      <c r="M2443" s="4">
        <v>124</v>
      </c>
      <c r="N2443" s="6">
        <v>50.9</v>
      </c>
      <c r="O2443" t="s">
        <v>8317</v>
      </c>
      <c r="P2443" t="s">
        <v>8318</v>
      </c>
      <c r="Q2443" s="10">
        <v>41772.105937500004</v>
      </c>
      <c r="R2443" s="10">
        <v>41803.916666666664</v>
      </c>
      <c r="S2443" s="12">
        <f t="shared" si="38"/>
        <v>32</v>
      </c>
    </row>
    <row r="2444" spans="1:19" x14ac:dyDescent="0.3">
      <c r="A2444">
        <v>3169</v>
      </c>
      <c r="B2444" s="14">
        <v>8000</v>
      </c>
      <c r="C2444" s="14">
        <v>8241</v>
      </c>
      <c r="D2444" s="5" t="s">
        <v>8219</v>
      </c>
      <c r="E2444" t="s">
        <v>8224</v>
      </c>
      <c r="F2444" t="s">
        <v>8246</v>
      </c>
      <c r="G2444">
        <v>1386910740</v>
      </c>
      <c r="H2444">
        <v>1384364561</v>
      </c>
      <c r="I2444" t="b">
        <v>1</v>
      </c>
      <c r="J2444">
        <v>82</v>
      </c>
      <c r="K2444" t="b">
        <v>1</v>
      </c>
      <c r="L2444" t="s">
        <v>8271</v>
      </c>
      <c r="M2444" s="4">
        <v>103</v>
      </c>
      <c r="N2444" s="6">
        <v>100.5</v>
      </c>
      <c r="O2444" t="s">
        <v>8317</v>
      </c>
      <c r="P2444" t="s">
        <v>8318</v>
      </c>
      <c r="Q2444" s="10">
        <v>41591.737974537034</v>
      </c>
      <c r="R2444" s="10">
        <v>41621.207638888889</v>
      </c>
      <c r="S2444" s="12">
        <f t="shared" si="38"/>
        <v>29</v>
      </c>
    </row>
    <row r="2445" spans="1:19" x14ac:dyDescent="0.3">
      <c r="A2445">
        <v>3170</v>
      </c>
      <c r="B2445" s="14">
        <v>2000</v>
      </c>
      <c r="C2445" s="14">
        <v>2245</v>
      </c>
      <c r="D2445" s="5" t="s">
        <v>8219</v>
      </c>
      <c r="E2445" t="s">
        <v>8224</v>
      </c>
      <c r="F2445" t="s">
        <v>8246</v>
      </c>
      <c r="G2445">
        <v>1404273600</v>
      </c>
      <c r="H2445">
        <v>1401414944</v>
      </c>
      <c r="I2445" t="b">
        <v>1</v>
      </c>
      <c r="J2445">
        <v>71</v>
      </c>
      <c r="K2445" t="b">
        <v>1</v>
      </c>
      <c r="L2445" t="s">
        <v>8271</v>
      </c>
      <c r="M2445" s="4">
        <v>112</v>
      </c>
      <c r="N2445" s="6">
        <v>31.62</v>
      </c>
      <c r="O2445" t="s">
        <v>8317</v>
      </c>
      <c r="P2445" t="s">
        <v>8318</v>
      </c>
      <c r="Q2445" s="10">
        <v>41789.080370370371</v>
      </c>
      <c r="R2445" s="10">
        <v>41822.166666666664</v>
      </c>
      <c r="S2445" s="12">
        <f t="shared" si="38"/>
        <v>33</v>
      </c>
    </row>
    <row r="2446" spans="1:19" x14ac:dyDescent="0.3">
      <c r="A2446">
        <v>3172</v>
      </c>
      <c r="B2446" s="14">
        <v>2000</v>
      </c>
      <c r="C2446" s="14">
        <v>2300</v>
      </c>
      <c r="D2446" s="5" t="s">
        <v>8219</v>
      </c>
      <c r="E2446" t="s">
        <v>8224</v>
      </c>
      <c r="F2446" t="s">
        <v>8246</v>
      </c>
      <c r="G2446">
        <v>1329240668</v>
      </c>
      <c r="H2446">
        <v>1326648668</v>
      </c>
      <c r="I2446" t="b">
        <v>1</v>
      </c>
      <c r="J2446">
        <v>29</v>
      </c>
      <c r="K2446" t="b">
        <v>1</v>
      </c>
      <c r="L2446" t="s">
        <v>8271</v>
      </c>
      <c r="M2446" s="4">
        <v>115</v>
      </c>
      <c r="N2446" s="6">
        <v>79.31</v>
      </c>
      <c r="O2446" t="s">
        <v>8317</v>
      </c>
      <c r="P2446" t="s">
        <v>8318</v>
      </c>
      <c r="Q2446" s="10">
        <v>40923.729953703703</v>
      </c>
      <c r="R2446" s="10">
        <v>40953.729953703703</v>
      </c>
      <c r="S2446" s="12">
        <f t="shared" si="38"/>
        <v>30</v>
      </c>
    </row>
    <row r="2447" spans="1:19" x14ac:dyDescent="0.3">
      <c r="A2447">
        <v>3173</v>
      </c>
      <c r="B2447" s="14">
        <v>10000</v>
      </c>
      <c r="C2447" s="14">
        <v>10300</v>
      </c>
      <c r="D2447" s="5" t="s">
        <v>8219</v>
      </c>
      <c r="E2447" t="s">
        <v>8224</v>
      </c>
      <c r="F2447" t="s">
        <v>8246</v>
      </c>
      <c r="G2447">
        <v>1411765492</v>
      </c>
      <c r="H2447">
        <v>1409173492</v>
      </c>
      <c r="I2447" t="b">
        <v>1</v>
      </c>
      <c r="J2447">
        <v>74</v>
      </c>
      <c r="K2447" t="b">
        <v>1</v>
      </c>
      <c r="L2447" t="s">
        <v>8271</v>
      </c>
      <c r="M2447" s="4">
        <v>103</v>
      </c>
      <c r="N2447" s="6">
        <v>139.19</v>
      </c>
      <c r="O2447" t="s">
        <v>8317</v>
      </c>
      <c r="P2447" t="s">
        <v>8318</v>
      </c>
      <c r="Q2447" s="10">
        <v>41878.878379629627</v>
      </c>
      <c r="R2447" s="10">
        <v>41908.878379629627</v>
      </c>
      <c r="S2447" s="12">
        <f t="shared" si="38"/>
        <v>30</v>
      </c>
    </row>
    <row r="2448" spans="1:19" x14ac:dyDescent="0.3">
      <c r="A2448">
        <v>3174</v>
      </c>
      <c r="B2448" s="14">
        <v>3000</v>
      </c>
      <c r="C2448" s="14">
        <v>3034</v>
      </c>
      <c r="D2448" s="5" t="s">
        <v>8219</v>
      </c>
      <c r="E2448" t="s">
        <v>8224</v>
      </c>
      <c r="F2448" t="s">
        <v>8246</v>
      </c>
      <c r="G2448">
        <v>1408999508</v>
      </c>
      <c r="H2448">
        <v>1407789908</v>
      </c>
      <c r="I2448" t="b">
        <v>1</v>
      </c>
      <c r="J2448">
        <v>23</v>
      </c>
      <c r="K2448" t="b">
        <v>1</v>
      </c>
      <c r="L2448" t="s">
        <v>8271</v>
      </c>
      <c r="M2448" s="4">
        <v>101</v>
      </c>
      <c r="N2448" s="6">
        <v>131.91</v>
      </c>
      <c r="O2448" t="s">
        <v>8317</v>
      </c>
      <c r="P2448" t="s">
        <v>8318</v>
      </c>
      <c r="Q2448" s="10">
        <v>41862.864675925928</v>
      </c>
      <c r="R2448" s="10">
        <v>41876.864675925928</v>
      </c>
      <c r="S2448" s="12">
        <f t="shared" si="38"/>
        <v>14</v>
      </c>
    </row>
    <row r="2449" spans="1:19" x14ac:dyDescent="0.3">
      <c r="A2449">
        <v>3175</v>
      </c>
      <c r="B2449" s="14">
        <v>5000</v>
      </c>
      <c r="C2449" s="14">
        <v>5478</v>
      </c>
      <c r="D2449" s="5" t="s">
        <v>8219</v>
      </c>
      <c r="E2449" t="s">
        <v>8224</v>
      </c>
      <c r="F2449" t="s">
        <v>8246</v>
      </c>
      <c r="G2449">
        <v>1297977427</v>
      </c>
      <c r="H2449">
        <v>1292793427</v>
      </c>
      <c r="I2449" t="b">
        <v>1</v>
      </c>
      <c r="J2449">
        <v>60</v>
      </c>
      <c r="K2449" t="b">
        <v>1</v>
      </c>
      <c r="L2449" t="s">
        <v>8271</v>
      </c>
      <c r="M2449" s="4">
        <v>110</v>
      </c>
      <c r="N2449" s="6">
        <v>91.3</v>
      </c>
      <c r="O2449" t="s">
        <v>8317</v>
      </c>
      <c r="P2449" t="s">
        <v>8318</v>
      </c>
      <c r="Q2449" s="10">
        <v>40531.886886574073</v>
      </c>
      <c r="R2449" s="10">
        <v>40591.886886574073</v>
      </c>
      <c r="S2449" s="12">
        <f t="shared" si="38"/>
        <v>60</v>
      </c>
    </row>
    <row r="2450" spans="1:19" x14ac:dyDescent="0.3">
      <c r="A2450">
        <v>3176</v>
      </c>
      <c r="B2450" s="14">
        <v>1900</v>
      </c>
      <c r="C2450" s="14">
        <v>2182</v>
      </c>
      <c r="D2450" s="5" t="s">
        <v>8219</v>
      </c>
      <c r="E2450" t="s">
        <v>8224</v>
      </c>
      <c r="F2450" t="s">
        <v>8246</v>
      </c>
      <c r="G2450">
        <v>1376838000</v>
      </c>
      <c r="H2450">
        <v>1374531631</v>
      </c>
      <c r="I2450" t="b">
        <v>1</v>
      </c>
      <c r="J2450">
        <v>55</v>
      </c>
      <c r="K2450" t="b">
        <v>1</v>
      </c>
      <c r="L2450" t="s">
        <v>8271</v>
      </c>
      <c r="M2450" s="4">
        <v>115</v>
      </c>
      <c r="N2450" s="6">
        <v>39.67</v>
      </c>
      <c r="O2450" t="s">
        <v>8317</v>
      </c>
      <c r="P2450" t="s">
        <v>8318</v>
      </c>
      <c r="Q2450" s="10">
        <v>41477.930914351848</v>
      </c>
      <c r="R2450" s="10">
        <v>41504.625</v>
      </c>
      <c r="S2450" s="12">
        <f t="shared" si="38"/>
        <v>27</v>
      </c>
    </row>
    <row r="2451" spans="1:19" x14ac:dyDescent="0.3">
      <c r="A2451">
        <v>3177</v>
      </c>
      <c r="B2451" s="14">
        <v>2500</v>
      </c>
      <c r="C2451" s="14">
        <v>2935</v>
      </c>
      <c r="D2451" s="5" t="s">
        <v>8219</v>
      </c>
      <c r="E2451" t="s">
        <v>8224</v>
      </c>
      <c r="F2451" t="s">
        <v>8246</v>
      </c>
      <c r="G2451">
        <v>1403366409</v>
      </c>
      <c r="H2451">
        <v>1400774409</v>
      </c>
      <c r="I2451" t="b">
        <v>1</v>
      </c>
      <c r="J2451">
        <v>51</v>
      </c>
      <c r="K2451" t="b">
        <v>1</v>
      </c>
      <c r="L2451" t="s">
        <v>8271</v>
      </c>
      <c r="M2451" s="4">
        <v>117</v>
      </c>
      <c r="N2451" s="6">
        <v>57.55</v>
      </c>
      <c r="O2451" t="s">
        <v>8317</v>
      </c>
      <c r="P2451" t="s">
        <v>8318</v>
      </c>
      <c r="Q2451" s="10">
        <v>41781.666770833333</v>
      </c>
      <c r="R2451" s="10">
        <v>41811.666770833333</v>
      </c>
      <c r="S2451" s="12">
        <f t="shared" si="38"/>
        <v>30</v>
      </c>
    </row>
    <row r="2452" spans="1:19" x14ac:dyDescent="0.3">
      <c r="A2452">
        <v>3179</v>
      </c>
      <c r="B2452" s="14">
        <v>4200</v>
      </c>
      <c r="C2452" s="14">
        <v>4794.82</v>
      </c>
      <c r="D2452" s="5" t="s">
        <v>8219</v>
      </c>
      <c r="E2452" t="s">
        <v>8224</v>
      </c>
      <c r="F2452" t="s">
        <v>8246</v>
      </c>
      <c r="G2452">
        <v>1367859071</v>
      </c>
      <c r="H2452">
        <v>1365699071</v>
      </c>
      <c r="I2452" t="b">
        <v>1</v>
      </c>
      <c r="J2452">
        <v>62</v>
      </c>
      <c r="K2452" t="b">
        <v>1</v>
      </c>
      <c r="L2452" t="s">
        <v>8271</v>
      </c>
      <c r="M2452" s="4">
        <v>114</v>
      </c>
      <c r="N2452" s="6">
        <v>77.34</v>
      </c>
      <c r="O2452" t="s">
        <v>8317</v>
      </c>
      <c r="P2452" t="s">
        <v>8318</v>
      </c>
      <c r="Q2452" s="10">
        <v>41375.702210648145</v>
      </c>
      <c r="R2452" s="10">
        <v>41400.702210648145</v>
      </c>
      <c r="S2452" s="12">
        <f t="shared" si="38"/>
        <v>25</v>
      </c>
    </row>
    <row r="2453" spans="1:19" x14ac:dyDescent="0.3">
      <c r="A2453">
        <v>3182</v>
      </c>
      <c r="B2453" s="14">
        <v>7000</v>
      </c>
      <c r="C2453" s="14">
        <v>7062</v>
      </c>
      <c r="D2453" s="5" t="s">
        <v>8219</v>
      </c>
      <c r="E2453" t="s">
        <v>8224</v>
      </c>
      <c r="F2453" t="s">
        <v>8246</v>
      </c>
      <c r="G2453">
        <v>1328029200</v>
      </c>
      <c r="H2453">
        <v>1323211621</v>
      </c>
      <c r="I2453" t="b">
        <v>1</v>
      </c>
      <c r="J2453">
        <v>151</v>
      </c>
      <c r="K2453" t="b">
        <v>1</v>
      </c>
      <c r="L2453" t="s">
        <v>8271</v>
      </c>
      <c r="M2453" s="4">
        <v>101</v>
      </c>
      <c r="N2453" s="6">
        <v>46.77</v>
      </c>
      <c r="O2453" t="s">
        <v>8317</v>
      </c>
      <c r="P2453" t="s">
        <v>8318</v>
      </c>
      <c r="Q2453" s="10">
        <v>40883.949317129627</v>
      </c>
      <c r="R2453" s="10">
        <v>40939.708333333336</v>
      </c>
      <c r="S2453" s="12">
        <f t="shared" si="38"/>
        <v>56</v>
      </c>
    </row>
    <row r="2454" spans="1:19" x14ac:dyDescent="0.3">
      <c r="A2454">
        <v>3183</v>
      </c>
      <c r="B2454" s="14">
        <v>2500</v>
      </c>
      <c r="C2454" s="14">
        <v>2725</v>
      </c>
      <c r="D2454" s="5" t="s">
        <v>8219</v>
      </c>
      <c r="E2454" t="s">
        <v>8224</v>
      </c>
      <c r="F2454" t="s">
        <v>8246</v>
      </c>
      <c r="G2454">
        <v>1377284669</v>
      </c>
      <c r="H2454">
        <v>1375729469</v>
      </c>
      <c r="I2454" t="b">
        <v>1</v>
      </c>
      <c r="J2454">
        <v>68</v>
      </c>
      <c r="K2454" t="b">
        <v>1</v>
      </c>
      <c r="L2454" t="s">
        <v>8271</v>
      </c>
      <c r="M2454" s="4">
        <v>109</v>
      </c>
      <c r="N2454" s="6">
        <v>40.07</v>
      </c>
      <c r="O2454" t="s">
        <v>8317</v>
      </c>
      <c r="P2454" t="s">
        <v>8318</v>
      </c>
      <c r="Q2454" s="10">
        <v>41491.79478009259</v>
      </c>
      <c r="R2454" s="10">
        <v>41509.79478009259</v>
      </c>
      <c r="S2454" s="12">
        <f t="shared" si="38"/>
        <v>18</v>
      </c>
    </row>
    <row r="2455" spans="1:19" x14ac:dyDescent="0.3">
      <c r="A2455">
        <v>3184</v>
      </c>
      <c r="B2455" s="14">
        <v>4300</v>
      </c>
      <c r="C2455" s="14">
        <v>4610</v>
      </c>
      <c r="D2455" s="5" t="s">
        <v>8219</v>
      </c>
      <c r="E2455" t="s">
        <v>8224</v>
      </c>
      <c r="F2455" t="s">
        <v>8246</v>
      </c>
      <c r="G2455">
        <v>1404258631</v>
      </c>
      <c r="H2455">
        <v>1401666631</v>
      </c>
      <c r="I2455" t="b">
        <v>1</v>
      </c>
      <c r="J2455">
        <v>46</v>
      </c>
      <c r="K2455" t="b">
        <v>1</v>
      </c>
      <c r="L2455" t="s">
        <v>8271</v>
      </c>
      <c r="M2455" s="4">
        <v>107</v>
      </c>
      <c r="N2455" s="6">
        <v>100.22</v>
      </c>
      <c r="O2455" t="s">
        <v>8317</v>
      </c>
      <c r="P2455" t="s">
        <v>8318</v>
      </c>
      <c r="Q2455" s="10">
        <v>41791.993414351848</v>
      </c>
      <c r="R2455" s="10">
        <v>41821.993414351848</v>
      </c>
      <c r="S2455" s="12">
        <f t="shared" si="38"/>
        <v>30</v>
      </c>
    </row>
    <row r="2456" spans="1:19" x14ac:dyDescent="0.3">
      <c r="A2456">
        <v>3187</v>
      </c>
      <c r="B2456" s="14">
        <v>15000</v>
      </c>
      <c r="C2456" s="14">
        <v>17444</v>
      </c>
      <c r="D2456" s="5" t="s">
        <v>8219</v>
      </c>
      <c r="E2456" t="s">
        <v>8224</v>
      </c>
      <c r="F2456" t="s">
        <v>8246</v>
      </c>
      <c r="G2456">
        <v>1407167973</v>
      </c>
      <c r="H2456">
        <v>1405439973</v>
      </c>
      <c r="I2456" t="b">
        <v>1</v>
      </c>
      <c r="J2456">
        <v>244</v>
      </c>
      <c r="K2456" t="b">
        <v>1</v>
      </c>
      <c r="L2456" t="s">
        <v>8271</v>
      </c>
      <c r="M2456" s="4">
        <v>116</v>
      </c>
      <c r="N2456" s="6">
        <v>71.489999999999995</v>
      </c>
      <c r="O2456" t="s">
        <v>8317</v>
      </c>
      <c r="P2456" t="s">
        <v>8318</v>
      </c>
      <c r="Q2456" s="10">
        <v>41835.666354166664</v>
      </c>
      <c r="R2456" s="10">
        <v>41855.666354166664</v>
      </c>
      <c r="S2456" s="12">
        <f t="shared" si="38"/>
        <v>20</v>
      </c>
    </row>
    <row r="2457" spans="1:19" x14ac:dyDescent="0.3">
      <c r="A2457">
        <v>3191</v>
      </c>
      <c r="B2457" s="14">
        <v>3750</v>
      </c>
      <c r="C2457" s="14">
        <v>151</v>
      </c>
      <c r="D2457" s="5" t="s">
        <v>8221</v>
      </c>
      <c r="E2457" t="s">
        <v>8224</v>
      </c>
      <c r="F2457" t="s">
        <v>8246</v>
      </c>
      <c r="G2457">
        <v>1471370869</v>
      </c>
      <c r="H2457">
        <v>1466186869</v>
      </c>
      <c r="I2457" t="b">
        <v>0</v>
      </c>
      <c r="J2457">
        <v>4</v>
      </c>
      <c r="K2457" t="b">
        <v>0</v>
      </c>
      <c r="L2457" t="s">
        <v>8305</v>
      </c>
      <c r="M2457" s="4">
        <v>4</v>
      </c>
      <c r="N2457" s="6">
        <v>37.75</v>
      </c>
      <c r="O2457" t="s">
        <v>8317</v>
      </c>
      <c r="P2457" t="s">
        <v>8359</v>
      </c>
      <c r="Q2457" s="10">
        <v>42538.755428240736</v>
      </c>
      <c r="R2457" s="10">
        <v>42598.755428240736</v>
      </c>
      <c r="S2457" s="12">
        <f t="shared" si="38"/>
        <v>60</v>
      </c>
    </row>
    <row r="2458" spans="1:19" x14ac:dyDescent="0.3">
      <c r="A2458">
        <v>3194</v>
      </c>
      <c r="B2458" s="14">
        <v>11000</v>
      </c>
      <c r="C2458" s="14">
        <v>0</v>
      </c>
      <c r="D2458" s="5" t="s">
        <v>8221</v>
      </c>
      <c r="E2458" t="s">
        <v>8224</v>
      </c>
      <c r="F2458" t="s">
        <v>8246</v>
      </c>
      <c r="G2458">
        <v>1437960598</v>
      </c>
      <c r="H2458">
        <v>1435368598</v>
      </c>
      <c r="I2458" t="b">
        <v>0</v>
      </c>
      <c r="J2458">
        <v>0</v>
      </c>
      <c r="K2458" t="b">
        <v>0</v>
      </c>
      <c r="L2458" t="s">
        <v>8305</v>
      </c>
      <c r="M2458" s="4">
        <v>0</v>
      </c>
      <c r="N2458" s="6">
        <v>0</v>
      </c>
      <c r="O2458" t="s">
        <v>8317</v>
      </c>
      <c r="P2458" t="s">
        <v>8359</v>
      </c>
      <c r="Q2458" s="10">
        <v>42182.062476851846</v>
      </c>
      <c r="R2458" s="10">
        <v>42212.062476851846</v>
      </c>
      <c r="S2458" s="12">
        <f t="shared" si="38"/>
        <v>30</v>
      </c>
    </row>
    <row r="2459" spans="1:19" x14ac:dyDescent="0.3">
      <c r="A2459">
        <v>3195</v>
      </c>
      <c r="B2459" s="14">
        <v>3500</v>
      </c>
      <c r="C2459" s="14">
        <v>2070</v>
      </c>
      <c r="D2459" s="5" t="s">
        <v>8221</v>
      </c>
      <c r="E2459" t="s">
        <v>8224</v>
      </c>
      <c r="F2459" t="s">
        <v>8246</v>
      </c>
      <c r="G2459">
        <v>1423750542</v>
      </c>
      <c r="H2459">
        <v>1421158542</v>
      </c>
      <c r="I2459" t="b">
        <v>0</v>
      </c>
      <c r="J2459">
        <v>39</v>
      </c>
      <c r="K2459" t="b">
        <v>0</v>
      </c>
      <c r="L2459" t="s">
        <v>8305</v>
      </c>
      <c r="M2459" s="4">
        <v>59</v>
      </c>
      <c r="N2459" s="6">
        <v>53.08</v>
      </c>
      <c r="O2459" t="s">
        <v>8317</v>
      </c>
      <c r="P2459" t="s">
        <v>8359</v>
      </c>
      <c r="Q2459" s="10">
        <v>42017.594236111108</v>
      </c>
      <c r="R2459" s="10">
        <v>42047.594236111108</v>
      </c>
      <c r="S2459" s="12">
        <f t="shared" si="38"/>
        <v>30</v>
      </c>
    </row>
    <row r="2460" spans="1:19" x14ac:dyDescent="0.3">
      <c r="A2460">
        <v>3196</v>
      </c>
      <c r="B2460" s="14">
        <v>3000000</v>
      </c>
      <c r="C2460" s="14">
        <v>1800</v>
      </c>
      <c r="D2460" s="5" t="s">
        <v>8221</v>
      </c>
      <c r="E2460" t="s">
        <v>8224</v>
      </c>
      <c r="F2460" t="s">
        <v>8246</v>
      </c>
      <c r="G2460">
        <v>1438437600</v>
      </c>
      <c r="H2460">
        <v>1433254875</v>
      </c>
      <c r="I2460" t="b">
        <v>0</v>
      </c>
      <c r="J2460">
        <v>6</v>
      </c>
      <c r="K2460" t="b">
        <v>0</v>
      </c>
      <c r="L2460" t="s">
        <v>8305</v>
      </c>
      <c r="M2460" s="4">
        <v>0</v>
      </c>
      <c r="N2460" s="6">
        <v>300</v>
      </c>
      <c r="O2460" t="s">
        <v>8317</v>
      </c>
      <c r="P2460" t="s">
        <v>8359</v>
      </c>
      <c r="Q2460" s="10">
        <v>42157.598090277781</v>
      </c>
      <c r="R2460" s="10">
        <v>42217.583333333328</v>
      </c>
      <c r="S2460" s="12">
        <f t="shared" si="38"/>
        <v>60</v>
      </c>
    </row>
    <row r="2461" spans="1:19" x14ac:dyDescent="0.3">
      <c r="A2461">
        <v>3199</v>
      </c>
      <c r="B2461" s="14">
        <v>5000</v>
      </c>
      <c r="C2461" s="14">
        <v>2608</v>
      </c>
      <c r="D2461" s="5" t="s">
        <v>8221</v>
      </c>
      <c r="E2461" t="s">
        <v>8224</v>
      </c>
      <c r="F2461" t="s">
        <v>8246</v>
      </c>
      <c r="G2461">
        <v>1410037200</v>
      </c>
      <c r="H2461">
        <v>1407435418</v>
      </c>
      <c r="I2461" t="b">
        <v>0</v>
      </c>
      <c r="J2461">
        <v>53</v>
      </c>
      <c r="K2461" t="b">
        <v>0</v>
      </c>
      <c r="L2461" t="s">
        <v>8305</v>
      </c>
      <c r="M2461" s="4">
        <v>52</v>
      </c>
      <c r="N2461" s="6">
        <v>49.21</v>
      </c>
      <c r="O2461" t="s">
        <v>8317</v>
      </c>
      <c r="P2461" t="s">
        <v>8359</v>
      </c>
      <c r="Q2461" s="10">
        <v>41858.761782407404</v>
      </c>
      <c r="R2461" s="10">
        <v>41888.875</v>
      </c>
      <c r="S2461" s="12">
        <f t="shared" si="38"/>
        <v>30</v>
      </c>
    </row>
    <row r="2462" spans="1:19" x14ac:dyDescent="0.3">
      <c r="A2462">
        <v>3200</v>
      </c>
      <c r="B2462" s="14">
        <v>50000</v>
      </c>
      <c r="C2462" s="14">
        <v>1</v>
      </c>
      <c r="D2462" s="5" t="s">
        <v>8221</v>
      </c>
      <c r="E2462" t="s">
        <v>8224</v>
      </c>
      <c r="F2462" t="s">
        <v>8246</v>
      </c>
      <c r="G2462">
        <v>1461994440</v>
      </c>
      <c r="H2462">
        <v>1459410101</v>
      </c>
      <c r="I2462" t="b">
        <v>0</v>
      </c>
      <c r="J2462">
        <v>1</v>
      </c>
      <c r="K2462" t="b">
        <v>0</v>
      </c>
      <c r="L2462" t="s">
        <v>8305</v>
      </c>
      <c r="M2462" s="4">
        <v>0</v>
      </c>
      <c r="N2462" s="6">
        <v>1</v>
      </c>
      <c r="O2462" t="s">
        <v>8317</v>
      </c>
      <c r="P2462" t="s">
        <v>8359</v>
      </c>
      <c r="Q2462" s="10">
        <v>42460.320613425924</v>
      </c>
      <c r="R2462" s="10">
        <v>42490.231944444444</v>
      </c>
      <c r="S2462" s="12">
        <f t="shared" si="38"/>
        <v>30</v>
      </c>
    </row>
    <row r="2463" spans="1:19" x14ac:dyDescent="0.3">
      <c r="A2463">
        <v>3202</v>
      </c>
      <c r="B2463" s="14">
        <v>5000</v>
      </c>
      <c r="C2463" s="14">
        <v>2726</v>
      </c>
      <c r="D2463" s="5" t="s">
        <v>8221</v>
      </c>
      <c r="E2463" t="s">
        <v>8224</v>
      </c>
      <c r="F2463" t="s">
        <v>8246</v>
      </c>
      <c r="G2463">
        <v>1450072740</v>
      </c>
      <c r="H2463">
        <v>1445027346</v>
      </c>
      <c r="I2463" t="b">
        <v>0</v>
      </c>
      <c r="J2463">
        <v>25</v>
      </c>
      <c r="K2463" t="b">
        <v>0</v>
      </c>
      <c r="L2463" t="s">
        <v>8305</v>
      </c>
      <c r="M2463" s="4">
        <v>55</v>
      </c>
      <c r="N2463" s="6">
        <v>109.04</v>
      </c>
      <c r="O2463" t="s">
        <v>8317</v>
      </c>
      <c r="P2463" t="s">
        <v>8359</v>
      </c>
      <c r="Q2463" s="10">
        <v>42293.853541666671</v>
      </c>
      <c r="R2463" s="10">
        <v>42352.249305555553</v>
      </c>
      <c r="S2463" s="12">
        <f t="shared" si="38"/>
        <v>58</v>
      </c>
    </row>
    <row r="2464" spans="1:19" x14ac:dyDescent="0.3">
      <c r="A2464">
        <v>3203</v>
      </c>
      <c r="B2464" s="14">
        <v>1000</v>
      </c>
      <c r="C2464" s="14">
        <v>250</v>
      </c>
      <c r="D2464" s="5" t="s">
        <v>8221</v>
      </c>
      <c r="E2464" t="s">
        <v>8224</v>
      </c>
      <c r="F2464" t="s">
        <v>8246</v>
      </c>
      <c r="G2464">
        <v>1443224622</v>
      </c>
      <c r="H2464">
        <v>1440632622</v>
      </c>
      <c r="I2464" t="b">
        <v>0</v>
      </c>
      <c r="J2464">
        <v>6</v>
      </c>
      <c r="K2464" t="b">
        <v>0</v>
      </c>
      <c r="L2464" t="s">
        <v>8305</v>
      </c>
      <c r="M2464" s="4">
        <v>25</v>
      </c>
      <c r="N2464" s="6">
        <v>41.67</v>
      </c>
      <c r="O2464" t="s">
        <v>8317</v>
      </c>
      <c r="P2464" t="s">
        <v>8359</v>
      </c>
      <c r="Q2464" s="10">
        <v>42242.988680555558</v>
      </c>
      <c r="R2464" s="10">
        <v>42272.988680555558</v>
      </c>
      <c r="S2464" s="12">
        <f t="shared" si="38"/>
        <v>30</v>
      </c>
    </row>
    <row r="2465" spans="1:19" x14ac:dyDescent="0.3">
      <c r="A2465">
        <v>3204</v>
      </c>
      <c r="B2465" s="14">
        <v>500</v>
      </c>
      <c r="C2465" s="14">
        <v>0</v>
      </c>
      <c r="D2465" s="5" t="s">
        <v>8221</v>
      </c>
      <c r="E2465" t="s">
        <v>8224</v>
      </c>
      <c r="F2465" t="s">
        <v>8246</v>
      </c>
      <c r="G2465">
        <v>1437149640</v>
      </c>
      <c r="H2465">
        <v>1434558479</v>
      </c>
      <c r="I2465" t="b">
        <v>0</v>
      </c>
      <c r="J2465">
        <v>0</v>
      </c>
      <c r="K2465" t="b">
        <v>0</v>
      </c>
      <c r="L2465" t="s">
        <v>8305</v>
      </c>
      <c r="M2465" s="4">
        <v>0</v>
      </c>
      <c r="N2465" s="6">
        <v>0</v>
      </c>
      <c r="O2465" t="s">
        <v>8317</v>
      </c>
      <c r="P2465" t="s">
        <v>8359</v>
      </c>
      <c r="Q2465" s="10">
        <v>42172.686099537037</v>
      </c>
      <c r="R2465" s="10">
        <v>42202.676388888889</v>
      </c>
      <c r="S2465" s="12">
        <f t="shared" si="38"/>
        <v>30</v>
      </c>
    </row>
    <row r="2466" spans="1:19" x14ac:dyDescent="0.3">
      <c r="A2466">
        <v>3206</v>
      </c>
      <c r="B2466" s="14">
        <v>5000</v>
      </c>
      <c r="C2466" s="14">
        <v>0</v>
      </c>
      <c r="D2466" s="5" t="s">
        <v>8221</v>
      </c>
      <c r="E2466" t="s">
        <v>8224</v>
      </c>
      <c r="F2466" t="s">
        <v>8246</v>
      </c>
      <c r="G2466">
        <v>1442644651</v>
      </c>
      <c r="H2466">
        <v>1440052651</v>
      </c>
      <c r="I2466" t="b">
        <v>0</v>
      </c>
      <c r="J2466">
        <v>0</v>
      </c>
      <c r="K2466" t="b">
        <v>0</v>
      </c>
      <c r="L2466" t="s">
        <v>8305</v>
      </c>
      <c r="M2466" s="4">
        <v>0</v>
      </c>
      <c r="N2466" s="6">
        <v>0</v>
      </c>
      <c r="O2466" t="s">
        <v>8317</v>
      </c>
      <c r="P2466" t="s">
        <v>8359</v>
      </c>
      <c r="Q2466" s="10">
        <v>42236.276053240741</v>
      </c>
      <c r="R2466" s="10">
        <v>42266.276053240741</v>
      </c>
      <c r="S2466" s="12">
        <f t="shared" si="38"/>
        <v>30</v>
      </c>
    </row>
    <row r="2467" spans="1:19" x14ac:dyDescent="0.3">
      <c r="A2467">
        <v>3207</v>
      </c>
      <c r="B2467" s="14">
        <v>5500</v>
      </c>
      <c r="C2467" s="14">
        <v>2550</v>
      </c>
      <c r="D2467" s="5" t="s">
        <v>8221</v>
      </c>
      <c r="E2467" t="s">
        <v>8224</v>
      </c>
      <c r="F2467" t="s">
        <v>8246</v>
      </c>
      <c r="G2467">
        <v>1429767607</v>
      </c>
      <c r="H2467">
        <v>1424587207</v>
      </c>
      <c r="I2467" t="b">
        <v>0</v>
      </c>
      <c r="J2467">
        <v>36</v>
      </c>
      <c r="K2467" t="b">
        <v>0</v>
      </c>
      <c r="L2467" t="s">
        <v>8305</v>
      </c>
      <c r="M2467" s="4">
        <v>46</v>
      </c>
      <c r="N2467" s="6">
        <v>70.83</v>
      </c>
      <c r="O2467" t="s">
        <v>8317</v>
      </c>
      <c r="P2467" t="s">
        <v>8359</v>
      </c>
      <c r="Q2467" s="10">
        <v>42057.277858796297</v>
      </c>
      <c r="R2467" s="10">
        <v>42117.236192129625</v>
      </c>
      <c r="S2467" s="12">
        <f t="shared" si="38"/>
        <v>60</v>
      </c>
    </row>
    <row r="2468" spans="1:19" x14ac:dyDescent="0.3">
      <c r="A2468">
        <v>3208</v>
      </c>
      <c r="B2468" s="14">
        <v>5000</v>
      </c>
      <c r="C2468" s="14">
        <v>5175</v>
      </c>
      <c r="D2468" s="5" t="s">
        <v>8219</v>
      </c>
      <c r="E2468" t="s">
        <v>8224</v>
      </c>
      <c r="F2468" t="s">
        <v>8246</v>
      </c>
      <c r="G2468">
        <v>1406557877</v>
      </c>
      <c r="H2468">
        <v>1404743477</v>
      </c>
      <c r="I2468" t="b">
        <v>1</v>
      </c>
      <c r="J2468">
        <v>82</v>
      </c>
      <c r="K2468" t="b">
        <v>1</v>
      </c>
      <c r="L2468" t="s">
        <v>8271</v>
      </c>
      <c r="M2468" s="4">
        <v>104</v>
      </c>
      <c r="N2468" s="6">
        <v>63.11</v>
      </c>
      <c r="O2468" t="s">
        <v>8317</v>
      </c>
      <c r="P2468" t="s">
        <v>8318</v>
      </c>
      <c r="Q2468" s="10">
        <v>41827.605057870373</v>
      </c>
      <c r="R2468" s="10">
        <v>41848.605057870373</v>
      </c>
      <c r="S2468" s="12">
        <f t="shared" si="38"/>
        <v>21</v>
      </c>
    </row>
    <row r="2469" spans="1:19" x14ac:dyDescent="0.3">
      <c r="A2469">
        <v>3209</v>
      </c>
      <c r="B2469" s="14">
        <v>9500</v>
      </c>
      <c r="C2469" s="14">
        <v>11335.7</v>
      </c>
      <c r="D2469" s="5" t="s">
        <v>8219</v>
      </c>
      <c r="E2469" t="s">
        <v>8224</v>
      </c>
      <c r="F2469" t="s">
        <v>8246</v>
      </c>
      <c r="G2469">
        <v>1403305200</v>
      </c>
      <c r="H2469">
        <v>1400512658</v>
      </c>
      <c r="I2469" t="b">
        <v>1</v>
      </c>
      <c r="J2469">
        <v>226</v>
      </c>
      <c r="K2469" t="b">
        <v>1</v>
      </c>
      <c r="L2469" t="s">
        <v>8271</v>
      </c>
      <c r="M2469" s="4">
        <v>119</v>
      </c>
      <c r="N2469" s="6">
        <v>50.16</v>
      </c>
      <c r="O2469" t="s">
        <v>8317</v>
      </c>
      <c r="P2469" t="s">
        <v>8318</v>
      </c>
      <c r="Q2469" s="10">
        <v>41778.637245370373</v>
      </c>
      <c r="R2469" s="10">
        <v>41810.958333333336</v>
      </c>
      <c r="S2469" s="12">
        <f t="shared" si="38"/>
        <v>32</v>
      </c>
    </row>
    <row r="2470" spans="1:19" x14ac:dyDescent="0.3">
      <c r="A2470">
        <v>3210</v>
      </c>
      <c r="B2470" s="14">
        <v>3000</v>
      </c>
      <c r="C2470" s="14">
        <v>3773</v>
      </c>
      <c r="D2470" s="5" t="s">
        <v>8219</v>
      </c>
      <c r="E2470" t="s">
        <v>8224</v>
      </c>
      <c r="F2470" t="s">
        <v>8246</v>
      </c>
      <c r="G2470">
        <v>1338523140</v>
      </c>
      <c r="H2470">
        <v>1334442519</v>
      </c>
      <c r="I2470" t="b">
        <v>1</v>
      </c>
      <c r="J2470">
        <v>60</v>
      </c>
      <c r="K2470" t="b">
        <v>1</v>
      </c>
      <c r="L2470" t="s">
        <v>8271</v>
      </c>
      <c r="M2470" s="4">
        <v>126</v>
      </c>
      <c r="N2470" s="6">
        <v>62.88</v>
      </c>
      <c r="O2470" t="s">
        <v>8317</v>
      </c>
      <c r="P2470" t="s">
        <v>8318</v>
      </c>
      <c r="Q2470" s="10">
        <v>41013.936562499999</v>
      </c>
      <c r="R2470" s="10">
        <v>41061.165972222225</v>
      </c>
      <c r="S2470" s="12">
        <f t="shared" si="38"/>
        <v>47</v>
      </c>
    </row>
    <row r="2471" spans="1:19" x14ac:dyDescent="0.3">
      <c r="A2471">
        <v>3211</v>
      </c>
      <c r="B2471" s="14">
        <v>23000</v>
      </c>
      <c r="C2471" s="14">
        <v>27541</v>
      </c>
      <c r="D2471" s="5" t="s">
        <v>8219</v>
      </c>
      <c r="E2471" t="s">
        <v>8224</v>
      </c>
      <c r="F2471" t="s">
        <v>8246</v>
      </c>
      <c r="G2471">
        <v>1408068000</v>
      </c>
      <c r="H2471">
        <v>1405346680</v>
      </c>
      <c r="I2471" t="b">
        <v>1</v>
      </c>
      <c r="J2471">
        <v>322</v>
      </c>
      <c r="K2471" t="b">
        <v>1</v>
      </c>
      <c r="L2471" t="s">
        <v>8271</v>
      </c>
      <c r="M2471" s="4">
        <v>120</v>
      </c>
      <c r="N2471" s="6">
        <v>85.53</v>
      </c>
      <c r="O2471" t="s">
        <v>8317</v>
      </c>
      <c r="P2471" t="s">
        <v>8318</v>
      </c>
      <c r="Q2471" s="10">
        <v>41834.586574074077</v>
      </c>
      <c r="R2471" s="10">
        <v>41866.083333333336</v>
      </c>
      <c r="S2471" s="12">
        <f t="shared" si="38"/>
        <v>31</v>
      </c>
    </row>
    <row r="2472" spans="1:19" x14ac:dyDescent="0.3">
      <c r="A2472">
        <v>3212</v>
      </c>
      <c r="B2472" s="14">
        <v>4000</v>
      </c>
      <c r="C2472" s="14">
        <v>5050</v>
      </c>
      <c r="D2472" s="5" t="s">
        <v>8219</v>
      </c>
      <c r="E2472" t="s">
        <v>8224</v>
      </c>
      <c r="F2472" t="s">
        <v>8246</v>
      </c>
      <c r="G2472">
        <v>1407524751</v>
      </c>
      <c r="H2472">
        <v>1404932751</v>
      </c>
      <c r="I2472" t="b">
        <v>1</v>
      </c>
      <c r="J2472">
        <v>94</v>
      </c>
      <c r="K2472" t="b">
        <v>1</v>
      </c>
      <c r="L2472" t="s">
        <v>8271</v>
      </c>
      <c r="M2472" s="4">
        <v>126</v>
      </c>
      <c r="N2472" s="6">
        <v>53.72</v>
      </c>
      <c r="O2472" t="s">
        <v>8317</v>
      </c>
      <c r="P2472" t="s">
        <v>8318</v>
      </c>
      <c r="Q2472" s="10">
        <v>41829.795729166668</v>
      </c>
      <c r="R2472" s="10">
        <v>41859.795729166668</v>
      </c>
      <c r="S2472" s="12">
        <f t="shared" si="38"/>
        <v>30</v>
      </c>
    </row>
    <row r="2473" spans="1:19" x14ac:dyDescent="0.3">
      <c r="A2473">
        <v>3215</v>
      </c>
      <c r="B2473" s="14">
        <v>35000</v>
      </c>
      <c r="C2473" s="14">
        <v>35123</v>
      </c>
      <c r="D2473" s="5" t="s">
        <v>8219</v>
      </c>
      <c r="E2473" t="s">
        <v>8224</v>
      </c>
      <c r="F2473" t="s">
        <v>8246</v>
      </c>
      <c r="G2473">
        <v>1441857540</v>
      </c>
      <c r="H2473">
        <v>1438617471</v>
      </c>
      <c r="I2473" t="b">
        <v>1</v>
      </c>
      <c r="J2473">
        <v>134</v>
      </c>
      <c r="K2473" t="b">
        <v>1</v>
      </c>
      <c r="L2473" t="s">
        <v>8271</v>
      </c>
      <c r="M2473" s="4">
        <v>100</v>
      </c>
      <c r="N2473" s="6">
        <v>262.11</v>
      </c>
      <c r="O2473" t="s">
        <v>8317</v>
      </c>
      <c r="P2473" t="s">
        <v>8318</v>
      </c>
      <c r="Q2473" s="10">
        <v>42219.665173611109</v>
      </c>
      <c r="R2473" s="10">
        <v>42257.165972222225</v>
      </c>
      <c r="S2473" s="12">
        <f t="shared" si="38"/>
        <v>38</v>
      </c>
    </row>
    <row r="2474" spans="1:19" x14ac:dyDescent="0.3">
      <c r="A2474">
        <v>3217</v>
      </c>
      <c r="B2474" s="14">
        <v>4500</v>
      </c>
      <c r="C2474" s="14">
        <v>5221</v>
      </c>
      <c r="D2474" s="5" t="s">
        <v>8219</v>
      </c>
      <c r="E2474" t="s">
        <v>8224</v>
      </c>
      <c r="F2474" t="s">
        <v>8246</v>
      </c>
      <c r="G2474">
        <v>1478264784</v>
      </c>
      <c r="H2474">
        <v>1475672784</v>
      </c>
      <c r="I2474" t="b">
        <v>1</v>
      </c>
      <c r="J2474">
        <v>104</v>
      </c>
      <c r="K2474" t="b">
        <v>1</v>
      </c>
      <c r="L2474" t="s">
        <v>8271</v>
      </c>
      <c r="M2474" s="4">
        <v>116</v>
      </c>
      <c r="N2474" s="6">
        <v>50.2</v>
      </c>
      <c r="O2474" t="s">
        <v>8317</v>
      </c>
      <c r="P2474" t="s">
        <v>8318</v>
      </c>
      <c r="Q2474" s="10">
        <v>42648.546111111107</v>
      </c>
      <c r="R2474" s="10">
        <v>42678.546111111107</v>
      </c>
      <c r="S2474" s="12">
        <f t="shared" si="38"/>
        <v>30</v>
      </c>
    </row>
    <row r="2475" spans="1:19" x14ac:dyDescent="0.3">
      <c r="A2475">
        <v>3219</v>
      </c>
      <c r="B2475" s="14">
        <v>20000</v>
      </c>
      <c r="C2475" s="14">
        <v>20022</v>
      </c>
      <c r="D2475" s="5" t="s">
        <v>8219</v>
      </c>
      <c r="E2475" t="s">
        <v>8224</v>
      </c>
      <c r="F2475" t="s">
        <v>8246</v>
      </c>
      <c r="G2475">
        <v>1427063747</v>
      </c>
      <c r="H2475">
        <v>1424043347</v>
      </c>
      <c r="I2475" t="b">
        <v>1</v>
      </c>
      <c r="J2475">
        <v>119</v>
      </c>
      <c r="K2475" t="b">
        <v>1</v>
      </c>
      <c r="L2475" t="s">
        <v>8271</v>
      </c>
      <c r="M2475" s="4">
        <v>100</v>
      </c>
      <c r="N2475" s="6">
        <v>168.25</v>
      </c>
      <c r="O2475" t="s">
        <v>8317</v>
      </c>
      <c r="P2475" t="s">
        <v>8318</v>
      </c>
      <c r="Q2475" s="10">
        <v>42050.983182870375</v>
      </c>
      <c r="R2475" s="10">
        <v>42085.941516203704</v>
      </c>
      <c r="S2475" s="12">
        <f t="shared" si="38"/>
        <v>35</v>
      </c>
    </row>
    <row r="2476" spans="1:19" x14ac:dyDescent="0.3">
      <c r="A2476">
        <v>3220</v>
      </c>
      <c r="B2476" s="14">
        <v>15000</v>
      </c>
      <c r="C2476" s="14">
        <v>15126</v>
      </c>
      <c r="D2476" s="5" t="s">
        <v>8219</v>
      </c>
      <c r="E2476" t="s">
        <v>8224</v>
      </c>
      <c r="F2476" t="s">
        <v>8246</v>
      </c>
      <c r="G2476">
        <v>1489352400</v>
      </c>
      <c r="H2476">
        <v>1486411204</v>
      </c>
      <c r="I2476" t="b">
        <v>1</v>
      </c>
      <c r="J2476">
        <v>59</v>
      </c>
      <c r="K2476" t="b">
        <v>1</v>
      </c>
      <c r="L2476" t="s">
        <v>8271</v>
      </c>
      <c r="M2476" s="4">
        <v>101</v>
      </c>
      <c r="N2476" s="6">
        <v>256.37</v>
      </c>
      <c r="O2476" t="s">
        <v>8317</v>
      </c>
      <c r="P2476" t="s">
        <v>8318</v>
      </c>
      <c r="Q2476" s="10">
        <v>42772.833379629628</v>
      </c>
      <c r="R2476" s="10">
        <v>42806.875</v>
      </c>
      <c r="S2476" s="12">
        <f t="shared" si="38"/>
        <v>34</v>
      </c>
    </row>
    <row r="2477" spans="1:19" x14ac:dyDescent="0.3">
      <c r="A2477">
        <v>3222</v>
      </c>
      <c r="B2477" s="14">
        <v>2500</v>
      </c>
      <c r="C2477" s="14">
        <v>3120</v>
      </c>
      <c r="D2477" s="5" t="s">
        <v>8219</v>
      </c>
      <c r="E2477" t="s">
        <v>8224</v>
      </c>
      <c r="F2477" t="s">
        <v>8246</v>
      </c>
      <c r="G2477">
        <v>1445722140</v>
      </c>
      <c r="H2477">
        <v>1443016697</v>
      </c>
      <c r="I2477" t="b">
        <v>1</v>
      </c>
      <c r="J2477">
        <v>84</v>
      </c>
      <c r="K2477" t="b">
        <v>1</v>
      </c>
      <c r="L2477" t="s">
        <v>8271</v>
      </c>
      <c r="M2477" s="4">
        <v>125</v>
      </c>
      <c r="N2477" s="6">
        <v>37.14</v>
      </c>
      <c r="O2477" t="s">
        <v>8317</v>
      </c>
      <c r="P2477" t="s">
        <v>8318</v>
      </c>
      <c r="Q2477" s="10">
        <v>42270.582141203704</v>
      </c>
      <c r="R2477" s="10">
        <v>42301.895138888889</v>
      </c>
      <c r="S2477" s="12">
        <f t="shared" si="38"/>
        <v>31</v>
      </c>
    </row>
    <row r="2478" spans="1:19" x14ac:dyDescent="0.3">
      <c r="A2478">
        <v>3223</v>
      </c>
      <c r="B2478" s="14">
        <v>3100</v>
      </c>
      <c r="C2478" s="14">
        <v>3395</v>
      </c>
      <c r="D2478" s="5" t="s">
        <v>8219</v>
      </c>
      <c r="E2478" t="s">
        <v>8224</v>
      </c>
      <c r="F2478" t="s">
        <v>8246</v>
      </c>
      <c r="G2478">
        <v>1440100976</v>
      </c>
      <c r="H2478">
        <v>1437508976</v>
      </c>
      <c r="I2478" t="b">
        <v>1</v>
      </c>
      <c r="J2478">
        <v>74</v>
      </c>
      <c r="K2478" t="b">
        <v>1</v>
      </c>
      <c r="L2478" t="s">
        <v>8271</v>
      </c>
      <c r="M2478" s="4">
        <v>110</v>
      </c>
      <c r="N2478" s="6">
        <v>45.88</v>
      </c>
      <c r="O2478" t="s">
        <v>8317</v>
      </c>
      <c r="P2478" t="s">
        <v>8318</v>
      </c>
      <c r="Q2478" s="10">
        <v>42206.835370370376</v>
      </c>
      <c r="R2478" s="10">
        <v>42236.835370370376</v>
      </c>
      <c r="S2478" s="12">
        <f t="shared" si="38"/>
        <v>30</v>
      </c>
    </row>
    <row r="2479" spans="1:19" x14ac:dyDescent="0.3">
      <c r="A2479">
        <v>3224</v>
      </c>
      <c r="B2479" s="14">
        <v>30000</v>
      </c>
      <c r="C2479" s="14">
        <v>30610</v>
      </c>
      <c r="D2479" s="5" t="s">
        <v>8219</v>
      </c>
      <c r="E2479" t="s">
        <v>8224</v>
      </c>
      <c r="F2479" t="s">
        <v>8246</v>
      </c>
      <c r="G2479">
        <v>1484024400</v>
      </c>
      <c r="H2479">
        <v>1479932713</v>
      </c>
      <c r="I2479" t="b">
        <v>1</v>
      </c>
      <c r="J2479">
        <v>216</v>
      </c>
      <c r="K2479" t="b">
        <v>1</v>
      </c>
      <c r="L2479" t="s">
        <v>8271</v>
      </c>
      <c r="M2479" s="4">
        <v>102</v>
      </c>
      <c r="N2479" s="6">
        <v>141.71</v>
      </c>
      <c r="O2479" t="s">
        <v>8317</v>
      </c>
      <c r="P2479" t="s">
        <v>8318</v>
      </c>
      <c r="Q2479" s="10">
        <v>42697.850844907407</v>
      </c>
      <c r="R2479" s="10">
        <v>42745.208333333328</v>
      </c>
      <c r="S2479" s="12">
        <f t="shared" si="38"/>
        <v>47</v>
      </c>
    </row>
    <row r="2480" spans="1:19" x14ac:dyDescent="0.3">
      <c r="A2480">
        <v>3225</v>
      </c>
      <c r="B2480" s="14">
        <v>2000</v>
      </c>
      <c r="C2480" s="14">
        <v>2047</v>
      </c>
      <c r="D2480" s="5" t="s">
        <v>8219</v>
      </c>
      <c r="E2480" t="s">
        <v>8224</v>
      </c>
      <c r="F2480" t="s">
        <v>8246</v>
      </c>
      <c r="G2480">
        <v>1464987600</v>
      </c>
      <c r="H2480">
        <v>1463145938</v>
      </c>
      <c r="I2480" t="b">
        <v>1</v>
      </c>
      <c r="J2480">
        <v>39</v>
      </c>
      <c r="K2480" t="b">
        <v>1</v>
      </c>
      <c r="L2480" t="s">
        <v>8271</v>
      </c>
      <c r="M2480" s="4">
        <v>102</v>
      </c>
      <c r="N2480" s="6">
        <v>52.49</v>
      </c>
      <c r="O2480" t="s">
        <v>8317</v>
      </c>
      <c r="P2480" t="s">
        <v>8318</v>
      </c>
      <c r="Q2480" s="10">
        <v>42503.559467592597</v>
      </c>
      <c r="R2480" s="10">
        <v>42524.875</v>
      </c>
      <c r="S2480" s="12">
        <f t="shared" si="38"/>
        <v>21</v>
      </c>
    </row>
    <row r="2481" spans="1:19" x14ac:dyDescent="0.3">
      <c r="A2481">
        <v>3228</v>
      </c>
      <c r="B2481" s="14">
        <v>7000</v>
      </c>
      <c r="C2481" s="14">
        <v>7164</v>
      </c>
      <c r="D2481" s="5" t="s">
        <v>8219</v>
      </c>
      <c r="E2481" t="s">
        <v>8224</v>
      </c>
      <c r="F2481" t="s">
        <v>8246</v>
      </c>
      <c r="G2481">
        <v>1450328340</v>
      </c>
      <c r="H2481">
        <v>1447606884</v>
      </c>
      <c r="I2481" t="b">
        <v>1</v>
      </c>
      <c r="J2481">
        <v>37</v>
      </c>
      <c r="K2481" t="b">
        <v>1</v>
      </c>
      <c r="L2481" t="s">
        <v>8271</v>
      </c>
      <c r="M2481" s="4">
        <v>102</v>
      </c>
      <c r="N2481" s="6">
        <v>193.62</v>
      </c>
      <c r="O2481" t="s">
        <v>8317</v>
      </c>
      <c r="P2481" t="s">
        <v>8318</v>
      </c>
      <c r="Q2481" s="10">
        <v>42323.70930555556</v>
      </c>
      <c r="R2481" s="10">
        <v>42355.207638888889</v>
      </c>
      <c r="S2481" s="12">
        <f t="shared" si="38"/>
        <v>31</v>
      </c>
    </row>
    <row r="2482" spans="1:19" x14ac:dyDescent="0.3">
      <c r="A2482">
        <v>3229</v>
      </c>
      <c r="B2482" s="14">
        <v>20000</v>
      </c>
      <c r="C2482" s="14">
        <v>21573</v>
      </c>
      <c r="D2482" s="5" t="s">
        <v>8219</v>
      </c>
      <c r="E2482" t="s">
        <v>8224</v>
      </c>
      <c r="F2482" t="s">
        <v>8246</v>
      </c>
      <c r="G2482">
        <v>1416470398</v>
      </c>
      <c r="H2482">
        <v>1413874798</v>
      </c>
      <c r="I2482" t="b">
        <v>1</v>
      </c>
      <c r="J2482">
        <v>202</v>
      </c>
      <c r="K2482" t="b">
        <v>1</v>
      </c>
      <c r="L2482" t="s">
        <v>8271</v>
      </c>
      <c r="M2482" s="4">
        <v>108</v>
      </c>
      <c r="N2482" s="6">
        <v>106.8</v>
      </c>
      <c r="O2482" t="s">
        <v>8317</v>
      </c>
      <c r="P2482" t="s">
        <v>8318</v>
      </c>
      <c r="Q2482" s="10">
        <v>41933.291643518518</v>
      </c>
      <c r="R2482" s="10">
        <v>41963.333310185189</v>
      </c>
      <c r="S2482" s="12">
        <f t="shared" si="38"/>
        <v>30</v>
      </c>
    </row>
    <row r="2483" spans="1:19" x14ac:dyDescent="0.3">
      <c r="A2483">
        <v>3230</v>
      </c>
      <c r="B2483" s="14">
        <v>2600</v>
      </c>
      <c r="C2483" s="14">
        <v>2857</v>
      </c>
      <c r="D2483" s="5" t="s">
        <v>8219</v>
      </c>
      <c r="E2483" t="s">
        <v>8224</v>
      </c>
      <c r="F2483" t="s">
        <v>8246</v>
      </c>
      <c r="G2483">
        <v>1412135940</v>
      </c>
      <c r="H2483">
        <v>1410840126</v>
      </c>
      <c r="I2483" t="b">
        <v>1</v>
      </c>
      <c r="J2483">
        <v>37</v>
      </c>
      <c r="K2483" t="b">
        <v>1</v>
      </c>
      <c r="L2483" t="s">
        <v>8271</v>
      </c>
      <c r="M2483" s="4">
        <v>110</v>
      </c>
      <c r="N2483" s="6">
        <v>77.22</v>
      </c>
      <c r="O2483" t="s">
        <v>8317</v>
      </c>
      <c r="P2483" t="s">
        <v>8318</v>
      </c>
      <c r="Q2483" s="10">
        <v>41898.168125000004</v>
      </c>
      <c r="R2483" s="10">
        <v>41913.165972222225</v>
      </c>
      <c r="S2483" s="12">
        <f t="shared" si="38"/>
        <v>15</v>
      </c>
    </row>
    <row r="2484" spans="1:19" x14ac:dyDescent="0.3">
      <c r="A2484">
        <v>3231</v>
      </c>
      <c r="B2484" s="14">
        <v>1000</v>
      </c>
      <c r="C2484" s="14">
        <v>1610</v>
      </c>
      <c r="D2484" s="5" t="s">
        <v>8219</v>
      </c>
      <c r="E2484" t="s">
        <v>8224</v>
      </c>
      <c r="F2484" t="s">
        <v>8246</v>
      </c>
      <c r="G2484">
        <v>1460846347</v>
      </c>
      <c r="H2484">
        <v>1458254347</v>
      </c>
      <c r="I2484" t="b">
        <v>0</v>
      </c>
      <c r="J2484">
        <v>28</v>
      </c>
      <c r="K2484" t="b">
        <v>1</v>
      </c>
      <c r="L2484" t="s">
        <v>8271</v>
      </c>
      <c r="M2484" s="4">
        <v>161</v>
      </c>
      <c r="N2484" s="6">
        <v>57.5</v>
      </c>
      <c r="O2484" t="s">
        <v>8317</v>
      </c>
      <c r="P2484" t="s">
        <v>8318</v>
      </c>
      <c r="Q2484" s="10">
        <v>42446.943831018521</v>
      </c>
      <c r="R2484" s="10">
        <v>42476.943831018521</v>
      </c>
      <c r="S2484" s="12">
        <f t="shared" si="38"/>
        <v>30</v>
      </c>
    </row>
    <row r="2485" spans="1:19" x14ac:dyDescent="0.3">
      <c r="A2485">
        <v>3232</v>
      </c>
      <c r="B2485" s="14">
        <v>1000</v>
      </c>
      <c r="C2485" s="14">
        <v>1312</v>
      </c>
      <c r="D2485" s="5" t="s">
        <v>8219</v>
      </c>
      <c r="E2485" t="s">
        <v>8224</v>
      </c>
      <c r="F2485" t="s">
        <v>8246</v>
      </c>
      <c r="G2485">
        <v>1462334340</v>
      </c>
      <c r="H2485">
        <v>1459711917</v>
      </c>
      <c r="I2485" t="b">
        <v>1</v>
      </c>
      <c r="J2485">
        <v>26</v>
      </c>
      <c r="K2485" t="b">
        <v>1</v>
      </c>
      <c r="L2485" t="s">
        <v>8271</v>
      </c>
      <c r="M2485" s="4">
        <v>131</v>
      </c>
      <c r="N2485" s="6">
        <v>50.46</v>
      </c>
      <c r="O2485" t="s">
        <v>8317</v>
      </c>
      <c r="P2485" t="s">
        <v>8318</v>
      </c>
      <c r="Q2485" s="10">
        <v>42463.81385416667</v>
      </c>
      <c r="R2485" s="10">
        <v>42494.165972222225</v>
      </c>
      <c r="S2485" s="12">
        <f t="shared" si="38"/>
        <v>30</v>
      </c>
    </row>
    <row r="2486" spans="1:19" x14ac:dyDescent="0.3">
      <c r="A2486">
        <v>3233</v>
      </c>
      <c r="B2486" s="14">
        <v>5000</v>
      </c>
      <c r="C2486" s="14">
        <v>5940</v>
      </c>
      <c r="D2486" s="5" t="s">
        <v>8219</v>
      </c>
      <c r="E2486" t="s">
        <v>8224</v>
      </c>
      <c r="F2486" t="s">
        <v>8246</v>
      </c>
      <c r="G2486">
        <v>1488482355</v>
      </c>
      <c r="H2486">
        <v>1485890355</v>
      </c>
      <c r="I2486" t="b">
        <v>0</v>
      </c>
      <c r="J2486">
        <v>61</v>
      </c>
      <c r="K2486" t="b">
        <v>1</v>
      </c>
      <c r="L2486" t="s">
        <v>8271</v>
      </c>
      <c r="M2486" s="4">
        <v>119</v>
      </c>
      <c r="N2486" s="6">
        <v>97.38</v>
      </c>
      <c r="O2486" t="s">
        <v>8317</v>
      </c>
      <c r="P2486" t="s">
        <v>8318</v>
      </c>
      <c r="Q2486" s="10">
        <v>42766.805034722223</v>
      </c>
      <c r="R2486" s="10">
        <v>42796.805034722223</v>
      </c>
      <c r="S2486" s="12">
        <f t="shared" si="38"/>
        <v>30</v>
      </c>
    </row>
    <row r="2487" spans="1:19" x14ac:dyDescent="0.3">
      <c r="A2487">
        <v>3235</v>
      </c>
      <c r="B2487" s="14">
        <v>15000</v>
      </c>
      <c r="C2487" s="14">
        <v>15481</v>
      </c>
      <c r="D2487" s="5" t="s">
        <v>8219</v>
      </c>
      <c r="E2487" t="s">
        <v>8224</v>
      </c>
      <c r="F2487" t="s">
        <v>8246</v>
      </c>
      <c r="G2487">
        <v>1467361251</v>
      </c>
      <c r="H2487">
        <v>1464769251</v>
      </c>
      <c r="I2487" t="b">
        <v>1</v>
      </c>
      <c r="J2487">
        <v>181</v>
      </c>
      <c r="K2487" t="b">
        <v>1</v>
      </c>
      <c r="L2487" t="s">
        <v>8271</v>
      </c>
      <c r="M2487" s="4">
        <v>103</v>
      </c>
      <c r="N2487" s="6">
        <v>85.53</v>
      </c>
      <c r="O2487" t="s">
        <v>8317</v>
      </c>
      <c r="P2487" t="s">
        <v>8318</v>
      </c>
      <c r="Q2487" s="10">
        <v>42522.347812499997</v>
      </c>
      <c r="R2487" s="10">
        <v>42552.347812499997</v>
      </c>
      <c r="S2487" s="12">
        <f t="shared" si="38"/>
        <v>30</v>
      </c>
    </row>
    <row r="2488" spans="1:19" x14ac:dyDescent="0.3">
      <c r="A2488">
        <v>3236</v>
      </c>
      <c r="B2488" s="14">
        <v>20000</v>
      </c>
      <c r="C2488" s="14">
        <v>20120</v>
      </c>
      <c r="D2488" s="5" t="s">
        <v>8219</v>
      </c>
      <c r="E2488" t="s">
        <v>8224</v>
      </c>
      <c r="F2488" t="s">
        <v>8246</v>
      </c>
      <c r="G2488">
        <v>1482962433</v>
      </c>
      <c r="H2488">
        <v>1480370433</v>
      </c>
      <c r="I2488" t="b">
        <v>0</v>
      </c>
      <c r="J2488">
        <v>110</v>
      </c>
      <c r="K2488" t="b">
        <v>1</v>
      </c>
      <c r="L2488" t="s">
        <v>8271</v>
      </c>
      <c r="M2488" s="4">
        <v>101</v>
      </c>
      <c r="N2488" s="6">
        <v>182.91</v>
      </c>
      <c r="O2488" t="s">
        <v>8317</v>
      </c>
      <c r="P2488" t="s">
        <v>8318</v>
      </c>
      <c r="Q2488" s="10">
        <v>42702.917048611111</v>
      </c>
      <c r="R2488" s="10">
        <v>42732.917048611111</v>
      </c>
      <c r="S2488" s="12">
        <f t="shared" si="38"/>
        <v>30</v>
      </c>
    </row>
    <row r="2489" spans="1:19" x14ac:dyDescent="0.3">
      <c r="A2489">
        <v>3237</v>
      </c>
      <c r="B2489" s="14">
        <v>35000</v>
      </c>
      <c r="C2489" s="14">
        <v>35275.64</v>
      </c>
      <c r="D2489" s="5" t="s">
        <v>8219</v>
      </c>
      <c r="E2489" t="s">
        <v>8224</v>
      </c>
      <c r="F2489" t="s">
        <v>8246</v>
      </c>
      <c r="G2489">
        <v>1443499140</v>
      </c>
      <c r="H2489">
        <v>1441452184</v>
      </c>
      <c r="I2489" t="b">
        <v>1</v>
      </c>
      <c r="J2489">
        <v>269</v>
      </c>
      <c r="K2489" t="b">
        <v>1</v>
      </c>
      <c r="L2489" t="s">
        <v>8271</v>
      </c>
      <c r="M2489" s="4">
        <v>101</v>
      </c>
      <c r="N2489" s="6">
        <v>131.13999999999999</v>
      </c>
      <c r="O2489" t="s">
        <v>8317</v>
      </c>
      <c r="P2489" t="s">
        <v>8318</v>
      </c>
      <c r="Q2489" s="10">
        <v>42252.474351851852</v>
      </c>
      <c r="R2489" s="10">
        <v>42276.165972222225</v>
      </c>
      <c r="S2489" s="12">
        <f t="shared" si="38"/>
        <v>24</v>
      </c>
    </row>
    <row r="2490" spans="1:19" x14ac:dyDescent="0.3">
      <c r="A2490">
        <v>3241</v>
      </c>
      <c r="B2490" s="14">
        <v>8500</v>
      </c>
      <c r="C2490" s="14">
        <v>9801</v>
      </c>
      <c r="D2490" s="5" t="s">
        <v>8219</v>
      </c>
      <c r="E2490" t="s">
        <v>8224</v>
      </c>
      <c r="F2490" t="s">
        <v>8246</v>
      </c>
      <c r="G2490">
        <v>1413269940</v>
      </c>
      <c r="H2490">
        <v>1410421670</v>
      </c>
      <c r="I2490" t="b">
        <v>1</v>
      </c>
      <c r="J2490">
        <v>167</v>
      </c>
      <c r="K2490" t="b">
        <v>1</v>
      </c>
      <c r="L2490" t="s">
        <v>8271</v>
      </c>
      <c r="M2490" s="4">
        <v>115</v>
      </c>
      <c r="N2490" s="6">
        <v>58.69</v>
      </c>
      <c r="O2490" t="s">
        <v>8317</v>
      </c>
      <c r="P2490" t="s">
        <v>8318</v>
      </c>
      <c r="Q2490" s="10">
        <v>41893.324884259258</v>
      </c>
      <c r="R2490" s="10">
        <v>41926.290972222225</v>
      </c>
      <c r="S2490" s="12">
        <f t="shared" si="38"/>
        <v>33</v>
      </c>
    </row>
    <row r="2491" spans="1:19" x14ac:dyDescent="0.3">
      <c r="A2491">
        <v>3242</v>
      </c>
      <c r="B2491" s="14">
        <v>10000</v>
      </c>
      <c r="C2491" s="14">
        <v>12730.42</v>
      </c>
      <c r="D2491" s="5" t="s">
        <v>8219</v>
      </c>
      <c r="E2491" t="s">
        <v>8224</v>
      </c>
      <c r="F2491" t="s">
        <v>8246</v>
      </c>
      <c r="G2491">
        <v>1411150092</v>
      </c>
      <c r="H2491">
        <v>1408558092</v>
      </c>
      <c r="I2491" t="b">
        <v>1</v>
      </c>
      <c r="J2491">
        <v>183</v>
      </c>
      <c r="K2491" t="b">
        <v>1</v>
      </c>
      <c r="L2491" t="s">
        <v>8271</v>
      </c>
      <c r="M2491" s="4">
        <v>127</v>
      </c>
      <c r="N2491" s="6">
        <v>69.569999999999993</v>
      </c>
      <c r="O2491" t="s">
        <v>8317</v>
      </c>
      <c r="P2491" t="s">
        <v>8318</v>
      </c>
      <c r="Q2491" s="10">
        <v>41871.755694444444</v>
      </c>
      <c r="R2491" s="10">
        <v>41901.755694444444</v>
      </c>
      <c r="S2491" s="12">
        <f t="shared" si="38"/>
        <v>30</v>
      </c>
    </row>
    <row r="2492" spans="1:19" x14ac:dyDescent="0.3">
      <c r="A2492">
        <v>3243</v>
      </c>
      <c r="B2492" s="14">
        <v>8000</v>
      </c>
      <c r="C2492" s="14">
        <v>8227</v>
      </c>
      <c r="D2492" s="5" t="s">
        <v>8219</v>
      </c>
      <c r="E2492" t="s">
        <v>8224</v>
      </c>
      <c r="F2492" t="s">
        <v>8246</v>
      </c>
      <c r="G2492">
        <v>1444348800</v>
      </c>
      <c r="H2492">
        <v>1442283562</v>
      </c>
      <c r="I2492" t="b">
        <v>1</v>
      </c>
      <c r="J2492">
        <v>71</v>
      </c>
      <c r="K2492" t="b">
        <v>1</v>
      </c>
      <c r="L2492" t="s">
        <v>8271</v>
      </c>
      <c r="M2492" s="4">
        <v>103</v>
      </c>
      <c r="N2492" s="6">
        <v>115.87</v>
      </c>
      <c r="O2492" t="s">
        <v>8317</v>
      </c>
      <c r="P2492" t="s">
        <v>8318</v>
      </c>
      <c r="Q2492" s="10">
        <v>42262.096782407403</v>
      </c>
      <c r="R2492" s="10">
        <v>42286</v>
      </c>
      <c r="S2492" s="12">
        <f t="shared" si="38"/>
        <v>24</v>
      </c>
    </row>
    <row r="2493" spans="1:19" x14ac:dyDescent="0.3">
      <c r="A2493">
        <v>3245</v>
      </c>
      <c r="B2493" s="14">
        <v>21000</v>
      </c>
      <c r="C2493" s="14">
        <v>21904</v>
      </c>
      <c r="D2493" s="5" t="s">
        <v>8219</v>
      </c>
      <c r="E2493" t="s">
        <v>8224</v>
      </c>
      <c r="F2493" t="s">
        <v>8246</v>
      </c>
      <c r="G2493">
        <v>1434074400</v>
      </c>
      <c r="H2493">
        <v>1431354258</v>
      </c>
      <c r="I2493" t="b">
        <v>0</v>
      </c>
      <c r="J2493">
        <v>270</v>
      </c>
      <c r="K2493" t="b">
        <v>1</v>
      </c>
      <c r="L2493" t="s">
        <v>8271</v>
      </c>
      <c r="M2493" s="4">
        <v>104</v>
      </c>
      <c r="N2493" s="6">
        <v>81.13</v>
      </c>
      <c r="O2493" t="s">
        <v>8317</v>
      </c>
      <c r="P2493" t="s">
        <v>8318</v>
      </c>
      <c r="Q2493" s="10">
        <v>42135.60020833333</v>
      </c>
      <c r="R2493" s="10">
        <v>42167.083333333328</v>
      </c>
      <c r="S2493" s="12">
        <f t="shared" si="38"/>
        <v>31</v>
      </c>
    </row>
    <row r="2494" spans="1:19" x14ac:dyDescent="0.3">
      <c r="A2494">
        <v>3246</v>
      </c>
      <c r="B2494" s="14">
        <v>10000</v>
      </c>
      <c r="C2494" s="14">
        <v>11122</v>
      </c>
      <c r="D2494" s="5" t="s">
        <v>8219</v>
      </c>
      <c r="E2494" t="s">
        <v>8224</v>
      </c>
      <c r="F2494" t="s">
        <v>8246</v>
      </c>
      <c r="G2494">
        <v>1442030340</v>
      </c>
      <c r="H2494">
        <v>1439551200</v>
      </c>
      <c r="I2494" t="b">
        <v>1</v>
      </c>
      <c r="J2494">
        <v>193</v>
      </c>
      <c r="K2494" t="b">
        <v>1</v>
      </c>
      <c r="L2494" t="s">
        <v>8271</v>
      </c>
      <c r="M2494" s="4">
        <v>111</v>
      </c>
      <c r="N2494" s="6">
        <v>57.63</v>
      </c>
      <c r="O2494" t="s">
        <v>8317</v>
      </c>
      <c r="P2494" t="s">
        <v>8318</v>
      </c>
      <c r="Q2494" s="10">
        <v>42230.472222222219</v>
      </c>
      <c r="R2494" s="10">
        <v>42259.165972222225</v>
      </c>
      <c r="S2494" s="12">
        <f t="shared" si="38"/>
        <v>29</v>
      </c>
    </row>
    <row r="2495" spans="1:19" x14ac:dyDescent="0.3">
      <c r="A2495">
        <v>3248</v>
      </c>
      <c r="B2495" s="14">
        <v>12000</v>
      </c>
      <c r="C2495" s="14">
        <v>12095</v>
      </c>
      <c r="D2495" s="5" t="s">
        <v>8219</v>
      </c>
      <c r="E2495" t="s">
        <v>8224</v>
      </c>
      <c r="F2495" t="s">
        <v>8246</v>
      </c>
      <c r="G2495">
        <v>1428178757</v>
      </c>
      <c r="H2495">
        <v>1425590357</v>
      </c>
      <c r="I2495" t="b">
        <v>1</v>
      </c>
      <c r="J2495">
        <v>200</v>
      </c>
      <c r="K2495" t="b">
        <v>1</v>
      </c>
      <c r="L2495" t="s">
        <v>8271</v>
      </c>
      <c r="M2495" s="4">
        <v>101</v>
      </c>
      <c r="N2495" s="6">
        <v>60.48</v>
      </c>
      <c r="O2495" t="s">
        <v>8317</v>
      </c>
      <c r="P2495" t="s">
        <v>8318</v>
      </c>
      <c r="Q2495" s="10">
        <v>42068.888391203705</v>
      </c>
      <c r="R2495" s="10">
        <v>42098.846724537041</v>
      </c>
      <c r="S2495" s="12">
        <f t="shared" si="38"/>
        <v>30</v>
      </c>
    </row>
    <row r="2496" spans="1:19" x14ac:dyDescent="0.3">
      <c r="A2496">
        <v>3249</v>
      </c>
      <c r="B2496" s="14">
        <v>5500</v>
      </c>
      <c r="C2496" s="14">
        <v>5771</v>
      </c>
      <c r="D2496" s="5" t="s">
        <v>8219</v>
      </c>
      <c r="E2496" t="s">
        <v>8224</v>
      </c>
      <c r="F2496" t="s">
        <v>8246</v>
      </c>
      <c r="G2496">
        <v>1434822914</v>
      </c>
      <c r="H2496">
        <v>1432230914</v>
      </c>
      <c r="I2496" t="b">
        <v>1</v>
      </c>
      <c r="J2496">
        <v>88</v>
      </c>
      <c r="K2496" t="b">
        <v>1</v>
      </c>
      <c r="L2496" t="s">
        <v>8271</v>
      </c>
      <c r="M2496" s="4">
        <v>105</v>
      </c>
      <c r="N2496" s="6">
        <v>65.58</v>
      </c>
      <c r="O2496" t="s">
        <v>8317</v>
      </c>
      <c r="P2496" t="s">
        <v>8318</v>
      </c>
      <c r="Q2496" s="10">
        <v>42145.746689814812</v>
      </c>
      <c r="R2496" s="10">
        <v>42175.746689814812</v>
      </c>
      <c r="S2496" s="12">
        <f t="shared" si="38"/>
        <v>30</v>
      </c>
    </row>
    <row r="2497" spans="1:19" x14ac:dyDescent="0.3">
      <c r="A2497">
        <v>3250</v>
      </c>
      <c r="B2497" s="14">
        <v>25000</v>
      </c>
      <c r="C2497" s="14">
        <v>25388</v>
      </c>
      <c r="D2497" s="5" t="s">
        <v>8219</v>
      </c>
      <c r="E2497" t="s">
        <v>8224</v>
      </c>
      <c r="F2497" t="s">
        <v>8246</v>
      </c>
      <c r="G2497">
        <v>1415213324</v>
      </c>
      <c r="H2497">
        <v>1412617724</v>
      </c>
      <c r="I2497" t="b">
        <v>1</v>
      </c>
      <c r="J2497">
        <v>213</v>
      </c>
      <c r="K2497" t="b">
        <v>1</v>
      </c>
      <c r="L2497" t="s">
        <v>8271</v>
      </c>
      <c r="M2497" s="4">
        <v>102</v>
      </c>
      <c r="N2497" s="6">
        <v>119.19</v>
      </c>
      <c r="O2497" t="s">
        <v>8317</v>
      </c>
      <c r="P2497" t="s">
        <v>8318</v>
      </c>
      <c r="Q2497" s="10">
        <v>41918.742175925923</v>
      </c>
      <c r="R2497" s="10">
        <v>41948.783842592595</v>
      </c>
      <c r="S2497" s="12">
        <f t="shared" si="38"/>
        <v>30</v>
      </c>
    </row>
    <row r="2498" spans="1:19" x14ac:dyDescent="0.3">
      <c r="A2498">
        <v>3251</v>
      </c>
      <c r="B2498" s="14">
        <v>1500</v>
      </c>
      <c r="C2498" s="14">
        <v>1661</v>
      </c>
      <c r="D2498" s="5" t="s">
        <v>8219</v>
      </c>
      <c r="E2498" t="s">
        <v>8224</v>
      </c>
      <c r="F2498" t="s">
        <v>8246</v>
      </c>
      <c r="G2498">
        <v>1434907966</v>
      </c>
      <c r="H2498">
        <v>1432315966</v>
      </c>
      <c r="I2498" t="b">
        <v>1</v>
      </c>
      <c r="J2498">
        <v>20</v>
      </c>
      <c r="K2498" t="b">
        <v>1</v>
      </c>
      <c r="L2498" t="s">
        <v>8271</v>
      </c>
      <c r="M2498" s="4">
        <v>111</v>
      </c>
      <c r="N2498" s="6">
        <v>83.05</v>
      </c>
      <c r="O2498" t="s">
        <v>8317</v>
      </c>
      <c r="P2498" t="s">
        <v>8318</v>
      </c>
      <c r="Q2498" s="10">
        <v>42146.731087962966</v>
      </c>
      <c r="R2498" s="10">
        <v>42176.731087962966</v>
      </c>
      <c r="S2498" s="12">
        <f t="shared" si="38"/>
        <v>30</v>
      </c>
    </row>
    <row r="2499" spans="1:19" x14ac:dyDescent="0.3">
      <c r="A2499">
        <v>3253</v>
      </c>
      <c r="B2499" s="14">
        <v>20000</v>
      </c>
      <c r="C2499" s="14">
        <v>20365</v>
      </c>
      <c r="D2499" s="5" t="s">
        <v>8219</v>
      </c>
      <c r="E2499" t="s">
        <v>8224</v>
      </c>
      <c r="F2499" t="s">
        <v>8246</v>
      </c>
      <c r="G2499">
        <v>1473306300</v>
      </c>
      <c r="H2499">
        <v>1471701028</v>
      </c>
      <c r="I2499" t="b">
        <v>1</v>
      </c>
      <c r="J2499">
        <v>115</v>
      </c>
      <c r="K2499" t="b">
        <v>1</v>
      </c>
      <c r="L2499" t="s">
        <v>8271</v>
      </c>
      <c r="M2499" s="4">
        <v>102</v>
      </c>
      <c r="N2499" s="6">
        <v>177.09</v>
      </c>
      <c r="O2499" t="s">
        <v>8317</v>
      </c>
      <c r="P2499" t="s">
        <v>8318</v>
      </c>
      <c r="Q2499" s="10">
        <v>42602.576712962968</v>
      </c>
      <c r="R2499" s="10">
        <v>42621.15625</v>
      </c>
      <c r="S2499" s="12">
        <f t="shared" ref="S2499:S2562" si="39">ROUND(+R2499-Q2499,0)</f>
        <v>19</v>
      </c>
    </row>
    <row r="2500" spans="1:19" x14ac:dyDescent="0.3">
      <c r="A2500">
        <v>3256</v>
      </c>
      <c r="B2500" s="14">
        <v>10000</v>
      </c>
      <c r="C2500" s="14">
        <v>12806</v>
      </c>
      <c r="D2500" s="5" t="s">
        <v>8219</v>
      </c>
      <c r="E2500" t="s">
        <v>8224</v>
      </c>
      <c r="F2500" t="s">
        <v>8246</v>
      </c>
      <c r="G2500">
        <v>1433995140</v>
      </c>
      <c r="H2500">
        <v>1432129577</v>
      </c>
      <c r="I2500" t="b">
        <v>1</v>
      </c>
      <c r="J2500">
        <v>176</v>
      </c>
      <c r="K2500" t="b">
        <v>1</v>
      </c>
      <c r="L2500" t="s">
        <v>8271</v>
      </c>
      <c r="M2500" s="4">
        <v>128</v>
      </c>
      <c r="N2500" s="6">
        <v>72.760000000000005</v>
      </c>
      <c r="O2500" t="s">
        <v>8317</v>
      </c>
      <c r="P2500" t="s">
        <v>8318</v>
      </c>
      <c r="Q2500" s="10">
        <v>42144.573807870373</v>
      </c>
      <c r="R2500" s="10">
        <v>42166.165972222225</v>
      </c>
      <c r="S2500" s="12">
        <f t="shared" si="39"/>
        <v>22</v>
      </c>
    </row>
    <row r="2501" spans="1:19" x14ac:dyDescent="0.3">
      <c r="A2501">
        <v>3258</v>
      </c>
      <c r="B2501" s="14">
        <v>7000</v>
      </c>
      <c r="C2501" s="14">
        <v>7365</v>
      </c>
      <c r="D2501" s="5" t="s">
        <v>8219</v>
      </c>
      <c r="E2501" t="s">
        <v>8224</v>
      </c>
      <c r="F2501" t="s">
        <v>8246</v>
      </c>
      <c r="G2501">
        <v>1420751861</v>
      </c>
      <c r="H2501">
        <v>1418159861</v>
      </c>
      <c r="I2501" t="b">
        <v>1</v>
      </c>
      <c r="J2501">
        <v>75</v>
      </c>
      <c r="K2501" t="b">
        <v>1</v>
      </c>
      <c r="L2501" t="s">
        <v>8271</v>
      </c>
      <c r="M2501" s="4">
        <v>105</v>
      </c>
      <c r="N2501" s="6">
        <v>98.2</v>
      </c>
      <c r="O2501" t="s">
        <v>8317</v>
      </c>
      <c r="P2501" t="s">
        <v>8318</v>
      </c>
      <c r="Q2501" s="10">
        <v>41982.887280092589</v>
      </c>
      <c r="R2501" s="10">
        <v>42012.887280092589</v>
      </c>
      <c r="S2501" s="12">
        <f t="shared" si="39"/>
        <v>30</v>
      </c>
    </row>
    <row r="2502" spans="1:19" x14ac:dyDescent="0.3">
      <c r="A2502">
        <v>3259</v>
      </c>
      <c r="B2502" s="14">
        <v>23000</v>
      </c>
      <c r="C2502" s="14">
        <v>24418.6</v>
      </c>
      <c r="D2502" s="5" t="s">
        <v>8219</v>
      </c>
      <c r="E2502" t="s">
        <v>8224</v>
      </c>
      <c r="F2502" t="s">
        <v>8246</v>
      </c>
      <c r="G2502">
        <v>1475294340</v>
      </c>
      <c r="H2502">
        <v>1472753745</v>
      </c>
      <c r="I2502" t="b">
        <v>1</v>
      </c>
      <c r="J2502">
        <v>97</v>
      </c>
      <c r="K2502" t="b">
        <v>1</v>
      </c>
      <c r="L2502" t="s">
        <v>8271</v>
      </c>
      <c r="M2502" s="4">
        <v>106</v>
      </c>
      <c r="N2502" s="6">
        <v>251.74</v>
      </c>
      <c r="O2502" t="s">
        <v>8317</v>
      </c>
      <c r="P2502" t="s">
        <v>8318</v>
      </c>
      <c r="Q2502" s="10">
        <v>42614.760937500003</v>
      </c>
      <c r="R2502" s="10">
        <v>42644.165972222225</v>
      </c>
      <c r="S2502" s="12">
        <f t="shared" si="39"/>
        <v>29</v>
      </c>
    </row>
    <row r="2503" spans="1:19" x14ac:dyDescent="0.3">
      <c r="A2503">
        <v>3260</v>
      </c>
      <c r="B2503" s="14">
        <v>5000</v>
      </c>
      <c r="C2503" s="14">
        <v>5462</v>
      </c>
      <c r="D2503" s="5" t="s">
        <v>8219</v>
      </c>
      <c r="E2503" t="s">
        <v>8224</v>
      </c>
      <c r="F2503" t="s">
        <v>8246</v>
      </c>
      <c r="G2503">
        <v>1448903318</v>
      </c>
      <c r="H2503">
        <v>1445875718</v>
      </c>
      <c r="I2503" t="b">
        <v>1</v>
      </c>
      <c r="J2503">
        <v>73</v>
      </c>
      <c r="K2503" t="b">
        <v>1</v>
      </c>
      <c r="L2503" t="s">
        <v>8271</v>
      </c>
      <c r="M2503" s="4">
        <v>109</v>
      </c>
      <c r="N2503" s="6">
        <v>74.819999999999993</v>
      </c>
      <c r="O2503" t="s">
        <v>8317</v>
      </c>
      <c r="P2503" t="s">
        <v>8318</v>
      </c>
      <c r="Q2503" s="10">
        <v>42303.672662037032</v>
      </c>
      <c r="R2503" s="10">
        <v>42338.714328703703</v>
      </c>
      <c r="S2503" s="12">
        <f t="shared" si="39"/>
        <v>35</v>
      </c>
    </row>
    <row r="2504" spans="1:19" x14ac:dyDescent="0.3">
      <c r="A2504">
        <v>3261</v>
      </c>
      <c r="B2504" s="14">
        <v>3300</v>
      </c>
      <c r="C2504" s="14">
        <v>3315</v>
      </c>
      <c r="D2504" s="5" t="s">
        <v>8219</v>
      </c>
      <c r="E2504" t="s">
        <v>8224</v>
      </c>
      <c r="F2504" t="s">
        <v>8246</v>
      </c>
      <c r="G2504">
        <v>1437067476</v>
      </c>
      <c r="H2504">
        <v>1434475476</v>
      </c>
      <c r="I2504" t="b">
        <v>1</v>
      </c>
      <c r="J2504">
        <v>49</v>
      </c>
      <c r="K2504" t="b">
        <v>1</v>
      </c>
      <c r="L2504" t="s">
        <v>8271</v>
      </c>
      <c r="M2504" s="4">
        <v>100</v>
      </c>
      <c r="N2504" s="6">
        <v>67.650000000000006</v>
      </c>
      <c r="O2504" t="s">
        <v>8317</v>
      </c>
      <c r="P2504" t="s">
        <v>8318</v>
      </c>
      <c r="Q2504" s="10">
        <v>42171.725416666668</v>
      </c>
      <c r="R2504" s="10">
        <v>42201.725416666668</v>
      </c>
      <c r="S2504" s="12">
        <f t="shared" si="39"/>
        <v>30</v>
      </c>
    </row>
    <row r="2505" spans="1:19" x14ac:dyDescent="0.3">
      <c r="A2505">
        <v>3262</v>
      </c>
      <c r="B2505" s="14">
        <v>12200</v>
      </c>
      <c r="C2505" s="14">
        <v>12571</v>
      </c>
      <c r="D2505" s="5" t="s">
        <v>8219</v>
      </c>
      <c r="E2505" t="s">
        <v>8224</v>
      </c>
      <c r="F2505" t="s">
        <v>8246</v>
      </c>
      <c r="G2505">
        <v>1419220800</v>
      </c>
      <c r="H2505">
        <v>1416555262</v>
      </c>
      <c r="I2505" t="b">
        <v>1</v>
      </c>
      <c r="J2505">
        <v>134</v>
      </c>
      <c r="K2505" t="b">
        <v>1</v>
      </c>
      <c r="L2505" t="s">
        <v>8271</v>
      </c>
      <c r="M2505" s="4">
        <v>103</v>
      </c>
      <c r="N2505" s="6">
        <v>93.81</v>
      </c>
      <c r="O2505" t="s">
        <v>8317</v>
      </c>
      <c r="P2505" t="s">
        <v>8318</v>
      </c>
      <c r="Q2505" s="10">
        <v>41964.315532407403</v>
      </c>
      <c r="R2505" s="10">
        <v>41995.166666666672</v>
      </c>
      <c r="S2505" s="12">
        <f t="shared" si="39"/>
        <v>31</v>
      </c>
    </row>
    <row r="2506" spans="1:19" x14ac:dyDescent="0.3">
      <c r="A2506">
        <v>3263</v>
      </c>
      <c r="B2506" s="14">
        <v>2500</v>
      </c>
      <c r="C2506" s="14">
        <v>2804.16</v>
      </c>
      <c r="D2506" s="5" t="s">
        <v>8219</v>
      </c>
      <c r="E2506" t="s">
        <v>8224</v>
      </c>
      <c r="F2506" t="s">
        <v>8246</v>
      </c>
      <c r="G2506">
        <v>1446238800</v>
      </c>
      <c r="H2506">
        <v>1444220588</v>
      </c>
      <c r="I2506" t="b">
        <v>1</v>
      </c>
      <c r="J2506">
        <v>68</v>
      </c>
      <c r="K2506" t="b">
        <v>1</v>
      </c>
      <c r="L2506" t="s">
        <v>8271</v>
      </c>
      <c r="M2506" s="4">
        <v>112</v>
      </c>
      <c r="N2506" s="6">
        <v>41.24</v>
      </c>
      <c r="O2506" t="s">
        <v>8317</v>
      </c>
      <c r="P2506" t="s">
        <v>8318</v>
      </c>
      <c r="Q2506" s="10">
        <v>42284.516064814816</v>
      </c>
      <c r="R2506" s="10">
        <v>42307.875</v>
      </c>
      <c r="S2506" s="12">
        <f t="shared" si="39"/>
        <v>23</v>
      </c>
    </row>
    <row r="2507" spans="1:19" x14ac:dyDescent="0.3">
      <c r="A2507">
        <v>3264</v>
      </c>
      <c r="B2507" s="14">
        <v>2500</v>
      </c>
      <c r="C2507" s="14">
        <v>2575</v>
      </c>
      <c r="D2507" s="5" t="s">
        <v>8219</v>
      </c>
      <c r="E2507" t="s">
        <v>8224</v>
      </c>
      <c r="F2507" t="s">
        <v>8246</v>
      </c>
      <c r="G2507">
        <v>1422482400</v>
      </c>
      <c r="H2507">
        <v>1421089938</v>
      </c>
      <c r="I2507" t="b">
        <v>1</v>
      </c>
      <c r="J2507">
        <v>49</v>
      </c>
      <c r="K2507" t="b">
        <v>1</v>
      </c>
      <c r="L2507" t="s">
        <v>8271</v>
      </c>
      <c r="M2507" s="4">
        <v>103</v>
      </c>
      <c r="N2507" s="6">
        <v>52.55</v>
      </c>
      <c r="O2507" t="s">
        <v>8317</v>
      </c>
      <c r="P2507" t="s">
        <v>8318</v>
      </c>
      <c r="Q2507" s="10">
        <v>42016.800208333334</v>
      </c>
      <c r="R2507" s="10">
        <v>42032.916666666672</v>
      </c>
      <c r="S2507" s="12">
        <f t="shared" si="39"/>
        <v>16</v>
      </c>
    </row>
    <row r="2508" spans="1:19" x14ac:dyDescent="0.3">
      <c r="A2508">
        <v>3266</v>
      </c>
      <c r="B2508" s="14">
        <v>6000</v>
      </c>
      <c r="C2508" s="14">
        <v>7877</v>
      </c>
      <c r="D2508" s="5" t="s">
        <v>8219</v>
      </c>
      <c r="E2508" t="s">
        <v>8224</v>
      </c>
      <c r="F2508" t="s">
        <v>8246</v>
      </c>
      <c r="G2508">
        <v>1434142800</v>
      </c>
      <c r="H2508">
        <v>1431435122</v>
      </c>
      <c r="I2508" t="b">
        <v>1</v>
      </c>
      <c r="J2508">
        <v>163</v>
      </c>
      <c r="K2508" t="b">
        <v>1</v>
      </c>
      <c r="L2508" t="s">
        <v>8271</v>
      </c>
      <c r="M2508" s="4">
        <v>131</v>
      </c>
      <c r="N2508" s="6">
        <v>48.33</v>
      </c>
      <c r="O2508" t="s">
        <v>8317</v>
      </c>
      <c r="P2508" t="s">
        <v>8318</v>
      </c>
      <c r="Q2508" s="10">
        <v>42136.536134259266</v>
      </c>
      <c r="R2508" s="10">
        <v>42167.875</v>
      </c>
      <c r="S2508" s="12">
        <f t="shared" si="39"/>
        <v>31</v>
      </c>
    </row>
    <row r="2509" spans="1:19" x14ac:dyDescent="0.3">
      <c r="A2509">
        <v>3267</v>
      </c>
      <c r="B2509" s="14">
        <v>15000</v>
      </c>
      <c r="C2509" s="14">
        <v>15315</v>
      </c>
      <c r="D2509" s="5" t="s">
        <v>8219</v>
      </c>
      <c r="E2509" t="s">
        <v>8224</v>
      </c>
      <c r="F2509" t="s">
        <v>8246</v>
      </c>
      <c r="G2509">
        <v>1437156660</v>
      </c>
      <c r="H2509">
        <v>1434564660</v>
      </c>
      <c r="I2509" t="b">
        <v>1</v>
      </c>
      <c r="J2509">
        <v>288</v>
      </c>
      <c r="K2509" t="b">
        <v>1</v>
      </c>
      <c r="L2509" t="s">
        <v>8271</v>
      </c>
      <c r="M2509" s="4">
        <v>102</v>
      </c>
      <c r="N2509" s="6">
        <v>53.18</v>
      </c>
      <c r="O2509" t="s">
        <v>8317</v>
      </c>
      <c r="P2509" t="s">
        <v>8318</v>
      </c>
      <c r="Q2509" s="10">
        <v>42172.757638888885</v>
      </c>
      <c r="R2509" s="10">
        <v>42202.757638888885</v>
      </c>
      <c r="S2509" s="12">
        <f t="shared" si="39"/>
        <v>30</v>
      </c>
    </row>
    <row r="2510" spans="1:19" x14ac:dyDescent="0.3">
      <c r="A2510">
        <v>3268</v>
      </c>
      <c r="B2510" s="14">
        <v>2000</v>
      </c>
      <c r="C2510" s="14">
        <v>2560</v>
      </c>
      <c r="D2510" s="5" t="s">
        <v>8219</v>
      </c>
      <c r="E2510" t="s">
        <v>8224</v>
      </c>
      <c r="F2510" t="s">
        <v>8246</v>
      </c>
      <c r="G2510">
        <v>1472074928</v>
      </c>
      <c r="H2510">
        <v>1470692528</v>
      </c>
      <c r="I2510" t="b">
        <v>1</v>
      </c>
      <c r="J2510">
        <v>42</v>
      </c>
      <c r="K2510" t="b">
        <v>1</v>
      </c>
      <c r="L2510" t="s">
        <v>8271</v>
      </c>
      <c r="M2510" s="4">
        <v>128</v>
      </c>
      <c r="N2510" s="6">
        <v>60.95</v>
      </c>
      <c r="O2510" t="s">
        <v>8317</v>
      </c>
      <c r="P2510" t="s">
        <v>8318</v>
      </c>
      <c r="Q2510" s="10">
        <v>42590.90425925926</v>
      </c>
      <c r="R2510" s="10">
        <v>42606.90425925926</v>
      </c>
      <c r="S2510" s="12">
        <f t="shared" si="39"/>
        <v>16</v>
      </c>
    </row>
    <row r="2511" spans="1:19" x14ac:dyDescent="0.3">
      <c r="A2511">
        <v>3272</v>
      </c>
      <c r="B2511" s="14">
        <v>10000</v>
      </c>
      <c r="C2511" s="14">
        <v>15443</v>
      </c>
      <c r="D2511" s="5" t="s">
        <v>8219</v>
      </c>
      <c r="E2511" t="s">
        <v>8224</v>
      </c>
      <c r="F2511" t="s">
        <v>8246</v>
      </c>
      <c r="G2511">
        <v>1446814809</v>
      </c>
      <c r="H2511">
        <v>1444219209</v>
      </c>
      <c r="I2511" t="b">
        <v>1</v>
      </c>
      <c r="J2511">
        <v>145</v>
      </c>
      <c r="K2511" t="b">
        <v>1</v>
      </c>
      <c r="L2511" t="s">
        <v>8271</v>
      </c>
      <c r="M2511" s="4">
        <v>154</v>
      </c>
      <c r="N2511" s="6">
        <v>106.5</v>
      </c>
      <c r="O2511" t="s">
        <v>8317</v>
      </c>
      <c r="P2511" t="s">
        <v>8318</v>
      </c>
      <c r="Q2511" s="10">
        <v>42284.500104166669</v>
      </c>
      <c r="R2511" s="10">
        <v>42314.541770833333</v>
      </c>
      <c r="S2511" s="12">
        <f t="shared" si="39"/>
        <v>30</v>
      </c>
    </row>
    <row r="2512" spans="1:19" x14ac:dyDescent="0.3">
      <c r="A2512">
        <v>3273</v>
      </c>
      <c r="B2512" s="14">
        <v>4000</v>
      </c>
      <c r="C2512" s="14">
        <v>4296</v>
      </c>
      <c r="D2512" s="5" t="s">
        <v>8219</v>
      </c>
      <c r="E2512" t="s">
        <v>8224</v>
      </c>
      <c r="F2512" t="s">
        <v>8246</v>
      </c>
      <c r="G2512">
        <v>1473879600</v>
      </c>
      <c r="H2512">
        <v>1472498042</v>
      </c>
      <c r="I2512" t="b">
        <v>1</v>
      </c>
      <c r="J2512">
        <v>21</v>
      </c>
      <c r="K2512" t="b">
        <v>1</v>
      </c>
      <c r="L2512" t="s">
        <v>8271</v>
      </c>
      <c r="M2512" s="4">
        <v>107</v>
      </c>
      <c r="N2512" s="6">
        <v>204.57</v>
      </c>
      <c r="O2512" t="s">
        <v>8317</v>
      </c>
      <c r="P2512" t="s">
        <v>8318</v>
      </c>
      <c r="Q2512" s="10">
        <v>42611.801412037035</v>
      </c>
      <c r="R2512" s="10">
        <v>42627.791666666672</v>
      </c>
      <c r="S2512" s="12">
        <f t="shared" si="39"/>
        <v>16</v>
      </c>
    </row>
    <row r="2513" spans="1:19" x14ac:dyDescent="0.3">
      <c r="A2513">
        <v>3274</v>
      </c>
      <c r="B2513" s="14">
        <v>15500</v>
      </c>
      <c r="C2513" s="14">
        <v>15705</v>
      </c>
      <c r="D2513" s="5" t="s">
        <v>8219</v>
      </c>
      <c r="E2513" t="s">
        <v>8224</v>
      </c>
      <c r="F2513" t="s">
        <v>8246</v>
      </c>
      <c r="G2513">
        <v>1458075600</v>
      </c>
      <c r="H2513">
        <v>1454259272</v>
      </c>
      <c r="I2513" t="b">
        <v>1</v>
      </c>
      <c r="J2513">
        <v>286</v>
      </c>
      <c r="K2513" t="b">
        <v>1</v>
      </c>
      <c r="L2513" t="s">
        <v>8271</v>
      </c>
      <c r="M2513" s="4">
        <v>101</v>
      </c>
      <c r="N2513" s="6">
        <v>54.91</v>
      </c>
      <c r="O2513" t="s">
        <v>8317</v>
      </c>
      <c r="P2513" t="s">
        <v>8318</v>
      </c>
      <c r="Q2513" s="10">
        <v>42400.704537037032</v>
      </c>
      <c r="R2513" s="10">
        <v>42444.875</v>
      </c>
      <c r="S2513" s="12">
        <f t="shared" si="39"/>
        <v>44</v>
      </c>
    </row>
    <row r="2514" spans="1:19" x14ac:dyDescent="0.3">
      <c r="A2514">
        <v>3275</v>
      </c>
      <c r="B2514" s="14">
        <v>1800</v>
      </c>
      <c r="C2514" s="14">
        <v>1805</v>
      </c>
      <c r="D2514" s="5" t="s">
        <v>8219</v>
      </c>
      <c r="E2514" t="s">
        <v>8224</v>
      </c>
      <c r="F2514" t="s">
        <v>8246</v>
      </c>
      <c r="G2514">
        <v>1423456200</v>
      </c>
      <c r="H2514">
        <v>1421183271</v>
      </c>
      <c r="I2514" t="b">
        <v>1</v>
      </c>
      <c r="J2514">
        <v>12</v>
      </c>
      <c r="K2514" t="b">
        <v>1</v>
      </c>
      <c r="L2514" t="s">
        <v>8271</v>
      </c>
      <c r="M2514" s="4">
        <v>100</v>
      </c>
      <c r="N2514" s="6">
        <v>150.41999999999999</v>
      </c>
      <c r="O2514" t="s">
        <v>8317</v>
      </c>
      <c r="P2514" t="s">
        <v>8318</v>
      </c>
      <c r="Q2514" s="10">
        <v>42017.88045138889</v>
      </c>
      <c r="R2514" s="10">
        <v>42044.1875</v>
      </c>
      <c r="S2514" s="12">
        <f t="shared" si="39"/>
        <v>26</v>
      </c>
    </row>
    <row r="2515" spans="1:19" x14ac:dyDescent="0.3">
      <c r="A2515">
        <v>3279</v>
      </c>
      <c r="B2515" s="14">
        <v>5800</v>
      </c>
      <c r="C2515" s="14">
        <v>6628</v>
      </c>
      <c r="D2515" s="5" t="s">
        <v>8219</v>
      </c>
      <c r="E2515" t="s">
        <v>8224</v>
      </c>
      <c r="F2515" t="s">
        <v>8246</v>
      </c>
      <c r="G2515">
        <v>1459474059</v>
      </c>
      <c r="H2515">
        <v>1456885659</v>
      </c>
      <c r="I2515" t="b">
        <v>0</v>
      </c>
      <c r="J2515">
        <v>63</v>
      </c>
      <c r="K2515" t="b">
        <v>1</v>
      </c>
      <c r="L2515" t="s">
        <v>8271</v>
      </c>
      <c r="M2515" s="4">
        <v>114</v>
      </c>
      <c r="N2515" s="6">
        <v>105.21</v>
      </c>
      <c r="O2515" t="s">
        <v>8317</v>
      </c>
      <c r="P2515" t="s">
        <v>8318</v>
      </c>
      <c r="Q2515" s="10">
        <v>42431.102534722217</v>
      </c>
      <c r="R2515" s="10">
        <v>42461.06086805556</v>
      </c>
      <c r="S2515" s="12">
        <f t="shared" si="39"/>
        <v>30</v>
      </c>
    </row>
    <row r="2516" spans="1:19" x14ac:dyDescent="0.3">
      <c r="A2516">
        <v>3280</v>
      </c>
      <c r="B2516" s="14">
        <v>2000</v>
      </c>
      <c r="C2516" s="14">
        <v>2060</v>
      </c>
      <c r="D2516" s="5" t="s">
        <v>8219</v>
      </c>
      <c r="E2516" t="s">
        <v>8224</v>
      </c>
      <c r="F2516" t="s">
        <v>8246</v>
      </c>
      <c r="G2516">
        <v>1433134800</v>
      </c>
      <c r="H2516">
        <v>1430158198</v>
      </c>
      <c r="I2516" t="b">
        <v>0</v>
      </c>
      <c r="J2516">
        <v>30</v>
      </c>
      <c r="K2516" t="b">
        <v>1</v>
      </c>
      <c r="L2516" t="s">
        <v>8271</v>
      </c>
      <c r="M2516" s="4">
        <v>103</v>
      </c>
      <c r="N2516" s="6">
        <v>68.67</v>
      </c>
      <c r="O2516" t="s">
        <v>8317</v>
      </c>
      <c r="P2516" t="s">
        <v>8318</v>
      </c>
      <c r="Q2516" s="10">
        <v>42121.756921296299</v>
      </c>
      <c r="R2516" s="10">
        <v>42156.208333333328</v>
      </c>
      <c r="S2516" s="12">
        <f t="shared" si="39"/>
        <v>34</v>
      </c>
    </row>
    <row r="2517" spans="1:19" x14ac:dyDescent="0.3">
      <c r="A2517">
        <v>3281</v>
      </c>
      <c r="B2517" s="14">
        <v>5000</v>
      </c>
      <c r="C2517" s="14">
        <v>6080</v>
      </c>
      <c r="D2517" s="5" t="s">
        <v>8219</v>
      </c>
      <c r="E2517" t="s">
        <v>8224</v>
      </c>
      <c r="F2517" t="s">
        <v>8246</v>
      </c>
      <c r="G2517">
        <v>1441153705</v>
      </c>
      <c r="H2517">
        <v>1438561705</v>
      </c>
      <c r="I2517" t="b">
        <v>0</v>
      </c>
      <c r="J2517">
        <v>47</v>
      </c>
      <c r="K2517" t="b">
        <v>1</v>
      </c>
      <c r="L2517" t="s">
        <v>8271</v>
      </c>
      <c r="M2517" s="4">
        <v>122</v>
      </c>
      <c r="N2517" s="6">
        <v>129.36000000000001</v>
      </c>
      <c r="O2517" t="s">
        <v>8317</v>
      </c>
      <c r="P2517" t="s">
        <v>8318</v>
      </c>
      <c r="Q2517" s="10">
        <v>42219.019733796296</v>
      </c>
      <c r="R2517" s="10">
        <v>42249.019733796296</v>
      </c>
      <c r="S2517" s="12">
        <f t="shared" si="39"/>
        <v>30</v>
      </c>
    </row>
    <row r="2518" spans="1:19" x14ac:dyDescent="0.3">
      <c r="A2518">
        <v>3282</v>
      </c>
      <c r="B2518" s="14">
        <v>31000</v>
      </c>
      <c r="C2518" s="14">
        <v>31820.5</v>
      </c>
      <c r="D2518" s="5" t="s">
        <v>8219</v>
      </c>
      <c r="E2518" t="s">
        <v>8224</v>
      </c>
      <c r="F2518" t="s">
        <v>8246</v>
      </c>
      <c r="G2518">
        <v>1461904788</v>
      </c>
      <c r="H2518">
        <v>1458103188</v>
      </c>
      <c r="I2518" t="b">
        <v>0</v>
      </c>
      <c r="J2518">
        <v>237</v>
      </c>
      <c r="K2518" t="b">
        <v>1</v>
      </c>
      <c r="L2518" t="s">
        <v>8271</v>
      </c>
      <c r="M2518" s="4">
        <v>103</v>
      </c>
      <c r="N2518" s="6">
        <v>134.26</v>
      </c>
      <c r="O2518" t="s">
        <v>8317</v>
      </c>
      <c r="P2518" t="s">
        <v>8318</v>
      </c>
      <c r="Q2518" s="10">
        <v>42445.19430555556</v>
      </c>
      <c r="R2518" s="10">
        <v>42489.19430555556</v>
      </c>
      <c r="S2518" s="12">
        <f t="shared" si="39"/>
        <v>44</v>
      </c>
    </row>
    <row r="2519" spans="1:19" x14ac:dyDescent="0.3">
      <c r="A2519">
        <v>3284</v>
      </c>
      <c r="B2519" s="14">
        <v>3000</v>
      </c>
      <c r="C2519" s="14">
        <v>3048</v>
      </c>
      <c r="D2519" s="5" t="s">
        <v>8219</v>
      </c>
      <c r="E2519" t="s">
        <v>8224</v>
      </c>
      <c r="F2519" t="s">
        <v>8246</v>
      </c>
      <c r="G2519">
        <v>1454047140</v>
      </c>
      <c r="H2519">
        <v>1452546853</v>
      </c>
      <c r="I2519" t="b">
        <v>0</v>
      </c>
      <c r="J2519">
        <v>15</v>
      </c>
      <c r="K2519" t="b">
        <v>1</v>
      </c>
      <c r="L2519" t="s">
        <v>8271</v>
      </c>
      <c r="M2519" s="4">
        <v>102</v>
      </c>
      <c r="N2519" s="6">
        <v>203.2</v>
      </c>
      <c r="O2519" t="s">
        <v>8317</v>
      </c>
      <c r="P2519" t="s">
        <v>8318</v>
      </c>
      <c r="Q2519" s="10">
        <v>42380.884872685187</v>
      </c>
      <c r="R2519" s="10">
        <v>42398.249305555553</v>
      </c>
      <c r="S2519" s="12">
        <f t="shared" si="39"/>
        <v>17</v>
      </c>
    </row>
    <row r="2520" spans="1:19" x14ac:dyDescent="0.3">
      <c r="A2520">
        <v>3285</v>
      </c>
      <c r="B2520" s="14">
        <v>4999</v>
      </c>
      <c r="C2520" s="14">
        <v>5604</v>
      </c>
      <c r="D2520" s="5" t="s">
        <v>8219</v>
      </c>
      <c r="E2520" t="s">
        <v>8224</v>
      </c>
      <c r="F2520" t="s">
        <v>8246</v>
      </c>
      <c r="G2520">
        <v>1488258000</v>
      </c>
      <c r="H2520">
        <v>1485556626</v>
      </c>
      <c r="I2520" t="b">
        <v>0</v>
      </c>
      <c r="J2520">
        <v>81</v>
      </c>
      <c r="K2520" t="b">
        <v>1</v>
      </c>
      <c r="L2520" t="s">
        <v>8271</v>
      </c>
      <c r="M2520" s="4">
        <v>112</v>
      </c>
      <c r="N2520" s="6">
        <v>69.19</v>
      </c>
      <c r="O2520" t="s">
        <v>8317</v>
      </c>
      <c r="P2520" t="s">
        <v>8318</v>
      </c>
      <c r="Q2520" s="10">
        <v>42762.942430555559</v>
      </c>
      <c r="R2520" s="10">
        <v>42794.208333333328</v>
      </c>
      <c r="S2520" s="12">
        <f t="shared" si="39"/>
        <v>31</v>
      </c>
    </row>
    <row r="2521" spans="1:19" x14ac:dyDescent="0.3">
      <c r="A2521">
        <v>3286</v>
      </c>
      <c r="B2521" s="14">
        <v>15000</v>
      </c>
      <c r="C2521" s="14">
        <v>15265</v>
      </c>
      <c r="D2521" s="5" t="s">
        <v>8219</v>
      </c>
      <c r="E2521" t="s">
        <v>8224</v>
      </c>
      <c r="F2521" t="s">
        <v>8246</v>
      </c>
      <c r="G2521">
        <v>1471291782</v>
      </c>
      <c r="H2521">
        <v>1468699782</v>
      </c>
      <c r="I2521" t="b">
        <v>0</v>
      </c>
      <c r="J2521">
        <v>122</v>
      </c>
      <c r="K2521" t="b">
        <v>1</v>
      </c>
      <c r="L2521" t="s">
        <v>8271</v>
      </c>
      <c r="M2521" s="4">
        <v>102</v>
      </c>
      <c r="N2521" s="6">
        <v>125.12</v>
      </c>
      <c r="O2521" t="s">
        <v>8317</v>
      </c>
      <c r="P2521" t="s">
        <v>8318</v>
      </c>
      <c r="Q2521" s="10">
        <v>42567.840069444443</v>
      </c>
      <c r="R2521" s="10">
        <v>42597.840069444443</v>
      </c>
      <c r="S2521" s="12">
        <f t="shared" si="39"/>
        <v>30</v>
      </c>
    </row>
    <row r="2522" spans="1:19" x14ac:dyDescent="0.3">
      <c r="A2522">
        <v>3291</v>
      </c>
      <c r="B2522" s="14">
        <v>500</v>
      </c>
      <c r="C2522" s="14">
        <v>570</v>
      </c>
      <c r="D2522" s="5" t="s">
        <v>8219</v>
      </c>
      <c r="E2522" t="s">
        <v>8224</v>
      </c>
      <c r="F2522" t="s">
        <v>8246</v>
      </c>
      <c r="G2522">
        <v>1442462340</v>
      </c>
      <c r="H2522">
        <v>1439743900</v>
      </c>
      <c r="I2522" t="b">
        <v>0</v>
      </c>
      <c r="J2522">
        <v>14</v>
      </c>
      <c r="K2522" t="b">
        <v>1</v>
      </c>
      <c r="L2522" t="s">
        <v>8271</v>
      </c>
      <c r="M2522" s="4">
        <v>114</v>
      </c>
      <c r="N2522" s="6">
        <v>40.71</v>
      </c>
      <c r="O2522" t="s">
        <v>8317</v>
      </c>
      <c r="P2522" t="s">
        <v>8318</v>
      </c>
      <c r="Q2522" s="10">
        <v>42232.702546296292</v>
      </c>
      <c r="R2522" s="10">
        <v>42264.165972222225</v>
      </c>
      <c r="S2522" s="12">
        <f t="shared" si="39"/>
        <v>31</v>
      </c>
    </row>
    <row r="2523" spans="1:19" x14ac:dyDescent="0.3">
      <c r="A2523">
        <v>3298</v>
      </c>
      <c r="B2523" s="14">
        <v>10000</v>
      </c>
      <c r="C2523" s="14">
        <v>10173</v>
      </c>
      <c r="D2523" s="5" t="s">
        <v>8219</v>
      </c>
      <c r="E2523" t="s">
        <v>8224</v>
      </c>
      <c r="F2523" t="s">
        <v>8246</v>
      </c>
      <c r="G2523">
        <v>1442102400</v>
      </c>
      <c r="H2523">
        <v>1440370768</v>
      </c>
      <c r="I2523" t="b">
        <v>0</v>
      </c>
      <c r="J2523">
        <v>72</v>
      </c>
      <c r="K2523" t="b">
        <v>1</v>
      </c>
      <c r="L2523" t="s">
        <v>8271</v>
      </c>
      <c r="M2523" s="4">
        <v>102</v>
      </c>
      <c r="N2523" s="6">
        <v>141.29</v>
      </c>
      <c r="O2523" t="s">
        <v>8317</v>
      </c>
      <c r="P2523" t="s">
        <v>8318</v>
      </c>
      <c r="Q2523" s="10">
        <v>42239.957962962959</v>
      </c>
      <c r="R2523" s="10">
        <v>42260</v>
      </c>
      <c r="S2523" s="12">
        <f t="shared" si="39"/>
        <v>20</v>
      </c>
    </row>
    <row r="2524" spans="1:19" x14ac:dyDescent="0.3">
      <c r="A2524">
        <v>3299</v>
      </c>
      <c r="B2524" s="14">
        <v>3000</v>
      </c>
      <c r="C2524" s="14">
        <v>3486</v>
      </c>
      <c r="D2524" s="5" t="s">
        <v>8219</v>
      </c>
      <c r="E2524" t="s">
        <v>8224</v>
      </c>
      <c r="F2524" t="s">
        <v>8246</v>
      </c>
      <c r="G2524">
        <v>1444860063</v>
      </c>
      <c r="H2524">
        <v>1442268063</v>
      </c>
      <c r="I2524" t="b">
        <v>0</v>
      </c>
      <c r="J2524">
        <v>63</v>
      </c>
      <c r="K2524" t="b">
        <v>1</v>
      </c>
      <c r="L2524" t="s">
        <v>8271</v>
      </c>
      <c r="M2524" s="4">
        <v>116</v>
      </c>
      <c r="N2524" s="6">
        <v>55.33</v>
      </c>
      <c r="O2524" t="s">
        <v>8317</v>
      </c>
      <c r="P2524" t="s">
        <v>8318</v>
      </c>
      <c r="Q2524" s="10">
        <v>42261.917395833334</v>
      </c>
      <c r="R2524" s="10">
        <v>42291.917395833334</v>
      </c>
      <c r="S2524" s="12">
        <f t="shared" si="39"/>
        <v>30</v>
      </c>
    </row>
    <row r="2525" spans="1:19" x14ac:dyDescent="0.3">
      <c r="A2525">
        <v>3300</v>
      </c>
      <c r="B2525" s="14">
        <v>3000</v>
      </c>
      <c r="C2525" s="14">
        <v>4085</v>
      </c>
      <c r="D2525" s="5" t="s">
        <v>8219</v>
      </c>
      <c r="E2525" t="s">
        <v>8224</v>
      </c>
      <c r="F2525" t="s">
        <v>8246</v>
      </c>
      <c r="G2525">
        <v>1430329862</v>
      </c>
      <c r="H2525">
        <v>1428515462</v>
      </c>
      <c r="I2525" t="b">
        <v>0</v>
      </c>
      <c r="J2525">
        <v>88</v>
      </c>
      <c r="K2525" t="b">
        <v>1</v>
      </c>
      <c r="L2525" t="s">
        <v>8271</v>
      </c>
      <c r="M2525" s="4">
        <v>136</v>
      </c>
      <c r="N2525" s="6">
        <v>46.42</v>
      </c>
      <c r="O2525" t="s">
        <v>8317</v>
      </c>
      <c r="P2525" t="s">
        <v>8318</v>
      </c>
      <c r="Q2525" s="10">
        <v>42102.743773148148</v>
      </c>
      <c r="R2525" s="10">
        <v>42123.743773148148</v>
      </c>
      <c r="S2525" s="12">
        <f t="shared" si="39"/>
        <v>21</v>
      </c>
    </row>
    <row r="2526" spans="1:19" x14ac:dyDescent="0.3">
      <c r="A2526">
        <v>3301</v>
      </c>
      <c r="B2526" s="14">
        <v>3000</v>
      </c>
      <c r="C2526" s="14">
        <v>4004</v>
      </c>
      <c r="D2526" s="5" t="s">
        <v>8219</v>
      </c>
      <c r="E2526" t="s">
        <v>8224</v>
      </c>
      <c r="F2526" t="s">
        <v>8246</v>
      </c>
      <c r="G2526">
        <v>1470034740</v>
      </c>
      <c r="H2526">
        <v>1466185176</v>
      </c>
      <c r="I2526" t="b">
        <v>0</v>
      </c>
      <c r="J2526">
        <v>70</v>
      </c>
      <c r="K2526" t="b">
        <v>1</v>
      </c>
      <c r="L2526" t="s">
        <v>8271</v>
      </c>
      <c r="M2526" s="4">
        <v>133</v>
      </c>
      <c r="N2526" s="6">
        <v>57.2</v>
      </c>
      <c r="O2526" t="s">
        <v>8317</v>
      </c>
      <c r="P2526" t="s">
        <v>8318</v>
      </c>
      <c r="Q2526" s="10">
        <v>42538.73583333334</v>
      </c>
      <c r="R2526" s="10">
        <v>42583.290972222225</v>
      </c>
      <c r="S2526" s="12">
        <f t="shared" si="39"/>
        <v>45</v>
      </c>
    </row>
    <row r="2527" spans="1:19" x14ac:dyDescent="0.3">
      <c r="A2527">
        <v>3303</v>
      </c>
      <c r="B2527" s="14">
        <v>1800</v>
      </c>
      <c r="C2527" s="14">
        <v>2086</v>
      </c>
      <c r="D2527" s="5" t="s">
        <v>8219</v>
      </c>
      <c r="E2527" t="s">
        <v>8224</v>
      </c>
      <c r="F2527" t="s">
        <v>8246</v>
      </c>
      <c r="G2527">
        <v>1427553484</v>
      </c>
      <c r="H2527">
        <v>1424533084</v>
      </c>
      <c r="I2527" t="b">
        <v>0</v>
      </c>
      <c r="J2527">
        <v>35</v>
      </c>
      <c r="K2527" t="b">
        <v>1</v>
      </c>
      <c r="L2527" t="s">
        <v>8271</v>
      </c>
      <c r="M2527" s="4">
        <v>116</v>
      </c>
      <c r="N2527" s="6">
        <v>59.6</v>
      </c>
      <c r="O2527" t="s">
        <v>8317</v>
      </c>
      <c r="P2527" t="s">
        <v>8318</v>
      </c>
      <c r="Q2527" s="10">
        <v>42056.65143518518</v>
      </c>
      <c r="R2527" s="10">
        <v>42091.609768518523</v>
      </c>
      <c r="S2527" s="12">
        <f t="shared" si="39"/>
        <v>35</v>
      </c>
    </row>
    <row r="2528" spans="1:19" x14ac:dyDescent="0.3">
      <c r="A2528">
        <v>3304</v>
      </c>
      <c r="B2528" s="14">
        <v>15000</v>
      </c>
      <c r="C2528" s="14">
        <v>15677.5</v>
      </c>
      <c r="D2528" s="5" t="s">
        <v>8219</v>
      </c>
      <c r="E2528" t="s">
        <v>8224</v>
      </c>
      <c r="F2528" t="s">
        <v>8246</v>
      </c>
      <c r="G2528">
        <v>1482418752</v>
      </c>
      <c r="H2528">
        <v>1479826752</v>
      </c>
      <c r="I2528" t="b">
        <v>0</v>
      </c>
      <c r="J2528">
        <v>175</v>
      </c>
      <c r="K2528" t="b">
        <v>1</v>
      </c>
      <c r="L2528" t="s">
        <v>8271</v>
      </c>
      <c r="M2528" s="4">
        <v>105</v>
      </c>
      <c r="N2528" s="6">
        <v>89.59</v>
      </c>
      <c r="O2528" t="s">
        <v>8317</v>
      </c>
      <c r="P2528" t="s">
        <v>8318</v>
      </c>
      <c r="Q2528" s="10">
        <v>42696.624444444446</v>
      </c>
      <c r="R2528" s="10">
        <v>42726.624444444446</v>
      </c>
      <c r="S2528" s="12">
        <f t="shared" si="39"/>
        <v>30</v>
      </c>
    </row>
    <row r="2529" spans="1:19" x14ac:dyDescent="0.3">
      <c r="A2529">
        <v>3305</v>
      </c>
      <c r="B2529" s="14">
        <v>4000</v>
      </c>
      <c r="C2529" s="14">
        <v>4081</v>
      </c>
      <c r="D2529" s="5" t="s">
        <v>8219</v>
      </c>
      <c r="E2529" t="s">
        <v>8224</v>
      </c>
      <c r="F2529" t="s">
        <v>8246</v>
      </c>
      <c r="G2529">
        <v>1438374748</v>
      </c>
      <c r="H2529">
        <v>1435782748</v>
      </c>
      <c r="I2529" t="b">
        <v>0</v>
      </c>
      <c r="J2529">
        <v>20</v>
      </c>
      <c r="K2529" t="b">
        <v>1</v>
      </c>
      <c r="L2529" t="s">
        <v>8271</v>
      </c>
      <c r="M2529" s="4">
        <v>102</v>
      </c>
      <c r="N2529" s="6">
        <v>204.05</v>
      </c>
      <c r="O2529" t="s">
        <v>8317</v>
      </c>
      <c r="P2529" t="s">
        <v>8318</v>
      </c>
      <c r="Q2529" s="10">
        <v>42186.855879629627</v>
      </c>
      <c r="R2529" s="10">
        <v>42216.855879629627</v>
      </c>
      <c r="S2529" s="12">
        <f t="shared" si="39"/>
        <v>30</v>
      </c>
    </row>
    <row r="2530" spans="1:19" x14ac:dyDescent="0.3">
      <c r="A2530">
        <v>3306</v>
      </c>
      <c r="B2530" s="14">
        <v>1500</v>
      </c>
      <c r="C2530" s="14">
        <v>2630</v>
      </c>
      <c r="D2530" s="5" t="s">
        <v>8219</v>
      </c>
      <c r="E2530" t="s">
        <v>8224</v>
      </c>
      <c r="F2530" t="s">
        <v>8246</v>
      </c>
      <c r="G2530">
        <v>1465527600</v>
      </c>
      <c r="H2530">
        <v>1462252542</v>
      </c>
      <c r="I2530" t="b">
        <v>0</v>
      </c>
      <c r="J2530">
        <v>54</v>
      </c>
      <c r="K2530" t="b">
        <v>1</v>
      </c>
      <c r="L2530" t="s">
        <v>8271</v>
      </c>
      <c r="M2530" s="4">
        <v>175</v>
      </c>
      <c r="N2530" s="6">
        <v>48.7</v>
      </c>
      <c r="O2530" t="s">
        <v>8317</v>
      </c>
      <c r="P2530" t="s">
        <v>8318</v>
      </c>
      <c r="Q2530" s="10">
        <v>42493.219236111108</v>
      </c>
      <c r="R2530" s="10">
        <v>42531.125</v>
      </c>
      <c r="S2530" s="12">
        <f t="shared" si="39"/>
        <v>38</v>
      </c>
    </row>
    <row r="2531" spans="1:19" x14ac:dyDescent="0.3">
      <c r="A2531">
        <v>3307</v>
      </c>
      <c r="B2531" s="14">
        <v>1000</v>
      </c>
      <c r="C2531" s="14">
        <v>1066.8</v>
      </c>
      <c r="D2531" s="5" t="s">
        <v>8219</v>
      </c>
      <c r="E2531" t="s">
        <v>8224</v>
      </c>
      <c r="F2531" t="s">
        <v>8246</v>
      </c>
      <c r="G2531">
        <v>1463275339</v>
      </c>
      <c r="H2531">
        <v>1460683339</v>
      </c>
      <c r="I2531" t="b">
        <v>0</v>
      </c>
      <c r="J2531">
        <v>20</v>
      </c>
      <c r="K2531" t="b">
        <v>1</v>
      </c>
      <c r="L2531" t="s">
        <v>8271</v>
      </c>
      <c r="M2531" s="4">
        <v>107</v>
      </c>
      <c r="N2531" s="6">
        <v>53.34</v>
      </c>
      <c r="O2531" t="s">
        <v>8317</v>
      </c>
      <c r="P2531" t="s">
        <v>8318</v>
      </c>
      <c r="Q2531" s="10">
        <v>42475.057164351849</v>
      </c>
      <c r="R2531" s="10">
        <v>42505.057164351849</v>
      </c>
      <c r="S2531" s="12">
        <f t="shared" si="39"/>
        <v>30</v>
      </c>
    </row>
    <row r="2532" spans="1:19" x14ac:dyDescent="0.3">
      <c r="A2532">
        <v>3308</v>
      </c>
      <c r="B2532" s="14">
        <v>3500</v>
      </c>
      <c r="C2532" s="14">
        <v>4280</v>
      </c>
      <c r="D2532" s="5" t="s">
        <v>8219</v>
      </c>
      <c r="E2532" t="s">
        <v>8224</v>
      </c>
      <c r="F2532" t="s">
        <v>8246</v>
      </c>
      <c r="G2532">
        <v>1460581365</v>
      </c>
      <c r="H2532">
        <v>1458766965</v>
      </c>
      <c r="I2532" t="b">
        <v>0</v>
      </c>
      <c r="J2532">
        <v>57</v>
      </c>
      <c r="K2532" t="b">
        <v>1</v>
      </c>
      <c r="L2532" t="s">
        <v>8271</v>
      </c>
      <c r="M2532" s="4">
        <v>122</v>
      </c>
      <c r="N2532" s="6">
        <v>75.09</v>
      </c>
      <c r="O2532" t="s">
        <v>8317</v>
      </c>
      <c r="P2532" t="s">
        <v>8318</v>
      </c>
      <c r="Q2532" s="10">
        <v>42452.876909722225</v>
      </c>
      <c r="R2532" s="10">
        <v>42473.876909722225</v>
      </c>
      <c r="S2532" s="12">
        <f t="shared" si="39"/>
        <v>21</v>
      </c>
    </row>
    <row r="2533" spans="1:19" x14ac:dyDescent="0.3">
      <c r="A2533">
        <v>3310</v>
      </c>
      <c r="B2533" s="14">
        <v>6500</v>
      </c>
      <c r="C2533" s="14">
        <v>6505</v>
      </c>
      <c r="D2533" s="5" t="s">
        <v>8219</v>
      </c>
      <c r="E2533" t="s">
        <v>8224</v>
      </c>
      <c r="F2533" t="s">
        <v>8246</v>
      </c>
      <c r="G2533">
        <v>1444169825</v>
      </c>
      <c r="H2533">
        <v>1441577825</v>
      </c>
      <c r="I2533" t="b">
        <v>0</v>
      </c>
      <c r="J2533">
        <v>31</v>
      </c>
      <c r="K2533" t="b">
        <v>1</v>
      </c>
      <c r="L2533" t="s">
        <v>8271</v>
      </c>
      <c r="M2533" s="4">
        <v>100</v>
      </c>
      <c r="N2533" s="6">
        <v>209.84</v>
      </c>
      <c r="O2533" t="s">
        <v>8317</v>
      </c>
      <c r="P2533" t="s">
        <v>8318</v>
      </c>
      <c r="Q2533" s="10">
        <v>42253.928530092591</v>
      </c>
      <c r="R2533" s="10">
        <v>42283.928530092591</v>
      </c>
      <c r="S2533" s="12">
        <f t="shared" si="39"/>
        <v>30</v>
      </c>
    </row>
    <row r="2534" spans="1:19" x14ac:dyDescent="0.3">
      <c r="A2534">
        <v>3311</v>
      </c>
      <c r="B2534" s="14">
        <v>2500</v>
      </c>
      <c r="C2534" s="14">
        <v>2746</v>
      </c>
      <c r="D2534" s="5" t="s">
        <v>8219</v>
      </c>
      <c r="E2534" t="s">
        <v>8224</v>
      </c>
      <c r="F2534" t="s">
        <v>8246</v>
      </c>
      <c r="G2534">
        <v>1445065210</v>
      </c>
      <c r="H2534">
        <v>1442473210</v>
      </c>
      <c r="I2534" t="b">
        <v>0</v>
      </c>
      <c r="J2534">
        <v>45</v>
      </c>
      <c r="K2534" t="b">
        <v>1</v>
      </c>
      <c r="L2534" t="s">
        <v>8271</v>
      </c>
      <c r="M2534" s="4">
        <v>110</v>
      </c>
      <c r="N2534" s="6">
        <v>61.02</v>
      </c>
      <c r="O2534" t="s">
        <v>8317</v>
      </c>
      <c r="P2534" t="s">
        <v>8318</v>
      </c>
      <c r="Q2534" s="10">
        <v>42264.29178240741</v>
      </c>
      <c r="R2534" s="10">
        <v>42294.29178240741</v>
      </c>
      <c r="S2534" s="12">
        <f t="shared" si="39"/>
        <v>30</v>
      </c>
    </row>
    <row r="2535" spans="1:19" x14ac:dyDescent="0.3">
      <c r="A2535">
        <v>3312</v>
      </c>
      <c r="B2535" s="14">
        <v>2500</v>
      </c>
      <c r="C2535" s="14">
        <v>2501</v>
      </c>
      <c r="D2535" s="5" t="s">
        <v>8219</v>
      </c>
      <c r="E2535" t="s">
        <v>8224</v>
      </c>
      <c r="F2535" t="s">
        <v>8246</v>
      </c>
      <c r="G2535">
        <v>1478901600</v>
      </c>
      <c r="H2535">
        <v>1477077946</v>
      </c>
      <c r="I2535" t="b">
        <v>0</v>
      </c>
      <c r="J2535">
        <v>41</v>
      </c>
      <c r="K2535" t="b">
        <v>1</v>
      </c>
      <c r="L2535" t="s">
        <v>8271</v>
      </c>
      <c r="M2535" s="4">
        <v>100</v>
      </c>
      <c r="N2535" s="6">
        <v>61</v>
      </c>
      <c r="O2535" t="s">
        <v>8317</v>
      </c>
      <c r="P2535" t="s">
        <v>8318</v>
      </c>
      <c r="Q2535" s="10">
        <v>42664.809560185182</v>
      </c>
      <c r="R2535" s="10">
        <v>42685.916666666672</v>
      </c>
      <c r="S2535" s="12">
        <f t="shared" si="39"/>
        <v>21</v>
      </c>
    </row>
    <row r="2536" spans="1:19" x14ac:dyDescent="0.3">
      <c r="A2536">
        <v>3313</v>
      </c>
      <c r="B2536" s="14">
        <v>2000</v>
      </c>
      <c r="C2536" s="14">
        <v>2321</v>
      </c>
      <c r="D2536" s="5" t="s">
        <v>8219</v>
      </c>
      <c r="E2536" t="s">
        <v>8224</v>
      </c>
      <c r="F2536" t="s">
        <v>8246</v>
      </c>
      <c r="G2536">
        <v>1453856400</v>
      </c>
      <c r="H2536">
        <v>1452664317</v>
      </c>
      <c r="I2536" t="b">
        <v>0</v>
      </c>
      <c r="J2536">
        <v>29</v>
      </c>
      <c r="K2536" t="b">
        <v>1</v>
      </c>
      <c r="L2536" t="s">
        <v>8271</v>
      </c>
      <c r="M2536" s="4">
        <v>116</v>
      </c>
      <c r="N2536" s="6">
        <v>80.03</v>
      </c>
      <c r="O2536" t="s">
        <v>8317</v>
      </c>
      <c r="P2536" t="s">
        <v>8318</v>
      </c>
      <c r="Q2536" s="10">
        <v>42382.244409722218</v>
      </c>
      <c r="R2536" s="10">
        <v>42396.041666666672</v>
      </c>
      <c r="S2536" s="12">
        <f t="shared" si="39"/>
        <v>14</v>
      </c>
    </row>
    <row r="2537" spans="1:19" x14ac:dyDescent="0.3">
      <c r="A2537">
        <v>3316</v>
      </c>
      <c r="B2537" s="14">
        <v>11737</v>
      </c>
      <c r="C2537" s="14">
        <v>11747.18</v>
      </c>
      <c r="D2537" s="5" t="s">
        <v>8219</v>
      </c>
      <c r="E2537" t="s">
        <v>8224</v>
      </c>
      <c r="F2537" t="s">
        <v>8246</v>
      </c>
      <c r="G2537">
        <v>1407506040</v>
      </c>
      <c r="H2537">
        <v>1404680075</v>
      </c>
      <c r="I2537" t="b">
        <v>0</v>
      </c>
      <c r="J2537">
        <v>125</v>
      </c>
      <c r="K2537" t="b">
        <v>1</v>
      </c>
      <c r="L2537" t="s">
        <v>8271</v>
      </c>
      <c r="M2537" s="4">
        <v>100</v>
      </c>
      <c r="N2537" s="6">
        <v>93.98</v>
      </c>
      <c r="O2537" t="s">
        <v>8317</v>
      </c>
      <c r="P2537" t="s">
        <v>8318</v>
      </c>
      <c r="Q2537" s="10">
        <v>41826.871238425927</v>
      </c>
      <c r="R2537" s="10">
        <v>41859.57916666667</v>
      </c>
      <c r="S2537" s="12">
        <f t="shared" si="39"/>
        <v>33</v>
      </c>
    </row>
    <row r="2538" spans="1:19" x14ac:dyDescent="0.3">
      <c r="A2538">
        <v>3317</v>
      </c>
      <c r="B2538" s="14">
        <v>1050</v>
      </c>
      <c r="C2538" s="14">
        <v>1115</v>
      </c>
      <c r="D2538" s="5" t="s">
        <v>8219</v>
      </c>
      <c r="E2538" t="s">
        <v>8224</v>
      </c>
      <c r="F2538" t="s">
        <v>8246</v>
      </c>
      <c r="G2538">
        <v>1465347424</v>
      </c>
      <c r="H2538">
        <v>1462755424</v>
      </c>
      <c r="I2538" t="b">
        <v>0</v>
      </c>
      <c r="J2538">
        <v>18</v>
      </c>
      <c r="K2538" t="b">
        <v>1</v>
      </c>
      <c r="L2538" t="s">
        <v>8271</v>
      </c>
      <c r="M2538" s="4">
        <v>106</v>
      </c>
      <c r="N2538" s="6">
        <v>61.94</v>
      </c>
      <c r="O2538" t="s">
        <v>8317</v>
      </c>
      <c r="P2538" t="s">
        <v>8318</v>
      </c>
      <c r="Q2538" s="10">
        <v>42499.039629629624</v>
      </c>
      <c r="R2538" s="10">
        <v>42529.039629629624</v>
      </c>
      <c r="S2538" s="12">
        <f t="shared" si="39"/>
        <v>30</v>
      </c>
    </row>
    <row r="2539" spans="1:19" x14ac:dyDescent="0.3">
      <c r="A2539">
        <v>3320</v>
      </c>
      <c r="B2539" s="14">
        <v>2500</v>
      </c>
      <c r="C2539" s="14">
        <v>2525</v>
      </c>
      <c r="D2539" s="5" t="s">
        <v>8219</v>
      </c>
      <c r="E2539" t="s">
        <v>8224</v>
      </c>
      <c r="F2539" t="s">
        <v>8246</v>
      </c>
      <c r="G2539">
        <v>1466557557</v>
      </c>
      <c r="H2539">
        <v>1463965557</v>
      </c>
      <c r="I2539" t="b">
        <v>0</v>
      </c>
      <c r="J2539">
        <v>38</v>
      </c>
      <c r="K2539" t="b">
        <v>1</v>
      </c>
      <c r="L2539" t="s">
        <v>8271</v>
      </c>
      <c r="M2539" s="4">
        <v>101</v>
      </c>
      <c r="N2539" s="6">
        <v>66.45</v>
      </c>
      <c r="O2539" t="s">
        <v>8317</v>
      </c>
      <c r="P2539" t="s">
        <v>8318</v>
      </c>
      <c r="Q2539" s="10">
        <v>42513.045798611114</v>
      </c>
      <c r="R2539" s="10">
        <v>42543.045798611114</v>
      </c>
      <c r="S2539" s="12">
        <f t="shared" si="39"/>
        <v>30</v>
      </c>
    </row>
    <row r="2540" spans="1:19" x14ac:dyDescent="0.3">
      <c r="A2540">
        <v>3321</v>
      </c>
      <c r="B2540" s="14">
        <v>500</v>
      </c>
      <c r="C2540" s="14">
        <v>537</v>
      </c>
      <c r="D2540" s="5" t="s">
        <v>8219</v>
      </c>
      <c r="E2540" t="s">
        <v>8224</v>
      </c>
      <c r="F2540" t="s">
        <v>8246</v>
      </c>
      <c r="G2540">
        <v>1413431940</v>
      </c>
      <c r="H2540">
        <v>1412216665</v>
      </c>
      <c r="I2540" t="b">
        <v>0</v>
      </c>
      <c r="J2540">
        <v>15</v>
      </c>
      <c r="K2540" t="b">
        <v>1</v>
      </c>
      <c r="L2540" t="s">
        <v>8271</v>
      </c>
      <c r="M2540" s="4">
        <v>107</v>
      </c>
      <c r="N2540" s="6">
        <v>35.799999999999997</v>
      </c>
      <c r="O2540" t="s">
        <v>8317</v>
      </c>
      <c r="P2540" t="s">
        <v>8318</v>
      </c>
      <c r="Q2540" s="10">
        <v>41914.100289351853</v>
      </c>
      <c r="R2540" s="10">
        <v>41928.165972222225</v>
      </c>
      <c r="S2540" s="12">
        <f t="shared" si="39"/>
        <v>14</v>
      </c>
    </row>
    <row r="2541" spans="1:19" x14ac:dyDescent="0.3">
      <c r="A2541">
        <v>3322</v>
      </c>
      <c r="B2541" s="14">
        <v>3300</v>
      </c>
      <c r="C2541" s="14">
        <v>3350</v>
      </c>
      <c r="D2541" s="5" t="s">
        <v>8219</v>
      </c>
      <c r="E2541" t="s">
        <v>8224</v>
      </c>
      <c r="F2541" t="s">
        <v>8246</v>
      </c>
      <c r="G2541">
        <v>1466567700</v>
      </c>
      <c r="H2541">
        <v>1464653696</v>
      </c>
      <c r="I2541" t="b">
        <v>0</v>
      </c>
      <c r="J2541">
        <v>23</v>
      </c>
      <c r="K2541" t="b">
        <v>1</v>
      </c>
      <c r="L2541" t="s">
        <v>8271</v>
      </c>
      <c r="M2541" s="4">
        <v>102</v>
      </c>
      <c r="N2541" s="6">
        <v>145.65</v>
      </c>
      <c r="O2541" t="s">
        <v>8317</v>
      </c>
      <c r="P2541" t="s">
        <v>8318</v>
      </c>
      <c r="Q2541" s="10">
        <v>42521.010370370372</v>
      </c>
      <c r="R2541" s="10">
        <v>42543.163194444445</v>
      </c>
      <c r="S2541" s="12">
        <f t="shared" si="39"/>
        <v>22</v>
      </c>
    </row>
    <row r="2542" spans="1:19" x14ac:dyDescent="0.3">
      <c r="A2542">
        <v>3326</v>
      </c>
      <c r="B2542" s="14">
        <v>8000</v>
      </c>
      <c r="C2542" s="14">
        <v>8110</v>
      </c>
      <c r="D2542" s="5" t="s">
        <v>8219</v>
      </c>
      <c r="E2542" t="s">
        <v>8224</v>
      </c>
      <c r="F2542" t="s">
        <v>8246</v>
      </c>
      <c r="G2542">
        <v>1425830905</v>
      </c>
      <c r="H2542">
        <v>1423242505</v>
      </c>
      <c r="I2542" t="b">
        <v>0</v>
      </c>
      <c r="J2542">
        <v>57</v>
      </c>
      <c r="K2542" t="b">
        <v>1</v>
      </c>
      <c r="L2542" t="s">
        <v>8271</v>
      </c>
      <c r="M2542" s="4">
        <v>101</v>
      </c>
      <c r="N2542" s="6">
        <v>142.28</v>
      </c>
      <c r="O2542" t="s">
        <v>8317</v>
      </c>
      <c r="P2542" t="s">
        <v>8318</v>
      </c>
      <c r="Q2542" s="10">
        <v>42041.714178240742</v>
      </c>
      <c r="R2542" s="10">
        <v>42071.67251157407</v>
      </c>
      <c r="S2542" s="12">
        <f t="shared" si="39"/>
        <v>30</v>
      </c>
    </row>
    <row r="2543" spans="1:19" x14ac:dyDescent="0.3">
      <c r="A2543">
        <v>3328</v>
      </c>
      <c r="B2543" s="14">
        <v>1800</v>
      </c>
      <c r="C2543" s="14">
        <v>2635</v>
      </c>
      <c r="D2543" s="5" t="s">
        <v>8219</v>
      </c>
      <c r="E2543" t="s">
        <v>8224</v>
      </c>
      <c r="F2543" t="s">
        <v>8246</v>
      </c>
      <c r="G2543">
        <v>1404522000</v>
      </c>
      <c r="H2543">
        <v>1404308883</v>
      </c>
      <c r="I2543" t="b">
        <v>0</v>
      </c>
      <c r="J2543">
        <v>9</v>
      </c>
      <c r="K2543" t="b">
        <v>1</v>
      </c>
      <c r="L2543" t="s">
        <v>8271</v>
      </c>
      <c r="M2543" s="4">
        <v>146</v>
      </c>
      <c r="N2543" s="6">
        <v>292.77999999999997</v>
      </c>
      <c r="O2543" t="s">
        <v>8317</v>
      </c>
      <c r="P2543" t="s">
        <v>8318</v>
      </c>
      <c r="Q2543" s="10">
        <v>41822.57503472222</v>
      </c>
      <c r="R2543" s="10">
        <v>41825.041666666664</v>
      </c>
      <c r="S2543" s="12">
        <f t="shared" si="39"/>
        <v>2</v>
      </c>
    </row>
    <row r="2544" spans="1:19" x14ac:dyDescent="0.3">
      <c r="A2544">
        <v>3331</v>
      </c>
      <c r="B2544" s="14">
        <v>5000</v>
      </c>
      <c r="C2544" s="14">
        <v>5226</v>
      </c>
      <c r="D2544" s="5" t="s">
        <v>8219</v>
      </c>
      <c r="E2544" t="s">
        <v>8224</v>
      </c>
      <c r="F2544" t="s">
        <v>8246</v>
      </c>
      <c r="G2544">
        <v>1444149886</v>
      </c>
      <c r="H2544">
        <v>1441125886</v>
      </c>
      <c r="I2544" t="b">
        <v>0</v>
      </c>
      <c r="J2544">
        <v>65</v>
      </c>
      <c r="K2544" t="b">
        <v>1</v>
      </c>
      <c r="L2544" t="s">
        <v>8271</v>
      </c>
      <c r="M2544" s="4">
        <v>105</v>
      </c>
      <c r="N2544" s="6">
        <v>80.400000000000006</v>
      </c>
      <c r="O2544" t="s">
        <v>8317</v>
      </c>
      <c r="P2544" t="s">
        <v>8318</v>
      </c>
      <c r="Q2544" s="10">
        <v>42248.697754629626</v>
      </c>
      <c r="R2544" s="10">
        <v>42283.697754629626</v>
      </c>
      <c r="S2544" s="12">
        <f t="shared" si="39"/>
        <v>35</v>
      </c>
    </row>
    <row r="2545" spans="1:19" x14ac:dyDescent="0.3">
      <c r="A2545">
        <v>3332</v>
      </c>
      <c r="B2545" s="14">
        <v>6000</v>
      </c>
      <c r="C2545" s="14">
        <v>6000</v>
      </c>
      <c r="D2545" s="5" t="s">
        <v>8219</v>
      </c>
      <c r="E2545" t="s">
        <v>8224</v>
      </c>
      <c r="F2545" t="s">
        <v>8246</v>
      </c>
      <c r="G2545">
        <v>1405802330</v>
      </c>
      <c r="H2545">
        <v>1403210330</v>
      </c>
      <c r="I2545" t="b">
        <v>0</v>
      </c>
      <c r="J2545">
        <v>83</v>
      </c>
      <c r="K2545" t="b">
        <v>1</v>
      </c>
      <c r="L2545" t="s">
        <v>8271</v>
      </c>
      <c r="M2545" s="4">
        <v>100</v>
      </c>
      <c r="N2545" s="6">
        <v>72.290000000000006</v>
      </c>
      <c r="O2545" t="s">
        <v>8317</v>
      </c>
      <c r="P2545" t="s">
        <v>8318</v>
      </c>
      <c r="Q2545" s="10">
        <v>41809.860300925924</v>
      </c>
      <c r="R2545" s="10">
        <v>41839.860300925924</v>
      </c>
      <c r="S2545" s="12">
        <f t="shared" si="39"/>
        <v>30</v>
      </c>
    </row>
    <row r="2546" spans="1:19" x14ac:dyDescent="0.3">
      <c r="A2546">
        <v>3333</v>
      </c>
      <c r="B2546" s="14">
        <v>3500</v>
      </c>
      <c r="C2546" s="14">
        <v>3660</v>
      </c>
      <c r="D2546" s="5" t="s">
        <v>8219</v>
      </c>
      <c r="E2546" t="s">
        <v>8224</v>
      </c>
      <c r="F2546" t="s">
        <v>8246</v>
      </c>
      <c r="G2546">
        <v>1434384880</v>
      </c>
      <c r="H2546">
        <v>1432484080</v>
      </c>
      <c r="I2546" t="b">
        <v>0</v>
      </c>
      <c r="J2546">
        <v>111</v>
      </c>
      <c r="K2546" t="b">
        <v>1</v>
      </c>
      <c r="L2546" t="s">
        <v>8271</v>
      </c>
      <c r="M2546" s="4">
        <v>105</v>
      </c>
      <c r="N2546" s="6">
        <v>32.97</v>
      </c>
      <c r="O2546" t="s">
        <v>8317</v>
      </c>
      <c r="P2546" t="s">
        <v>8318</v>
      </c>
      <c r="Q2546" s="10">
        <v>42148.676851851851</v>
      </c>
      <c r="R2546" s="10">
        <v>42170.676851851851</v>
      </c>
      <c r="S2546" s="12">
        <f t="shared" si="39"/>
        <v>22</v>
      </c>
    </row>
    <row r="2547" spans="1:19" x14ac:dyDescent="0.3">
      <c r="A2547">
        <v>3334</v>
      </c>
      <c r="B2547" s="14">
        <v>3871</v>
      </c>
      <c r="C2547" s="14">
        <v>5366</v>
      </c>
      <c r="D2547" s="5" t="s">
        <v>8219</v>
      </c>
      <c r="E2547" t="s">
        <v>8224</v>
      </c>
      <c r="F2547" t="s">
        <v>8246</v>
      </c>
      <c r="G2547">
        <v>1438259422</v>
      </c>
      <c r="H2547">
        <v>1435667422</v>
      </c>
      <c r="I2547" t="b">
        <v>0</v>
      </c>
      <c r="J2547">
        <v>46</v>
      </c>
      <c r="K2547" t="b">
        <v>1</v>
      </c>
      <c r="L2547" t="s">
        <v>8271</v>
      </c>
      <c r="M2547" s="4">
        <v>139</v>
      </c>
      <c r="N2547" s="6">
        <v>116.65</v>
      </c>
      <c r="O2547" t="s">
        <v>8317</v>
      </c>
      <c r="P2547" t="s">
        <v>8318</v>
      </c>
      <c r="Q2547" s="10">
        <v>42185.521087962959</v>
      </c>
      <c r="R2547" s="10">
        <v>42215.521087962959</v>
      </c>
      <c r="S2547" s="12">
        <f t="shared" si="39"/>
        <v>30</v>
      </c>
    </row>
    <row r="2548" spans="1:19" x14ac:dyDescent="0.3">
      <c r="A2548">
        <v>3338</v>
      </c>
      <c r="B2548" s="14">
        <v>15000</v>
      </c>
      <c r="C2548" s="14">
        <v>15327</v>
      </c>
      <c r="D2548" s="5" t="s">
        <v>8219</v>
      </c>
      <c r="E2548" t="s">
        <v>8224</v>
      </c>
      <c r="F2548" t="s">
        <v>8246</v>
      </c>
      <c r="G2548">
        <v>1487944080</v>
      </c>
      <c r="H2548">
        <v>1486129680</v>
      </c>
      <c r="I2548" t="b">
        <v>0</v>
      </c>
      <c r="J2548">
        <v>112</v>
      </c>
      <c r="K2548" t="b">
        <v>1</v>
      </c>
      <c r="L2548" t="s">
        <v>8271</v>
      </c>
      <c r="M2548" s="4">
        <v>102</v>
      </c>
      <c r="N2548" s="6">
        <v>136.85</v>
      </c>
      <c r="O2548" t="s">
        <v>8317</v>
      </c>
      <c r="P2548" t="s">
        <v>8318</v>
      </c>
      <c r="Q2548" s="10">
        <v>42769.574999999997</v>
      </c>
      <c r="R2548" s="10">
        <v>42790.574999999997</v>
      </c>
      <c r="S2548" s="12">
        <f t="shared" si="39"/>
        <v>21</v>
      </c>
    </row>
    <row r="2549" spans="1:19" x14ac:dyDescent="0.3">
      <c r="A2549">
        <v>3339</v>
      </c>
      <c r="B2549" s="14">
        <v>8000</v>
      </c>
      <c r="C2549" s="14">
        <v>8348</v>
      </c>
      <c r="D2549" s="5" t="s">
        <v>8219</v>
      </c>
      <c r="E2549" t="s">
        <v>8224</v>
      </c>
      <c r="F2549" t="s">
        <v>8246</v>
      </c>
      <c r="G2549">
        <v>1469721518</v>
      </c>
      <c r="H2549">
        <v>1467129518</v>
      </c>
      <c r="I2549" t="b">
        <v>0</v>
      </c>
      <c r="J2549">
        <v>47</v>
      </c>
      <c r="K2549" t="b">
        <v>1</v>
      </c>
      <c r="L2549" t="s">
        <v>8271</v>
      </c>
      <c r="M2549" s="4">
        <v>104</v>
      </c>
      <c r="N2549" s="6">
        <v>177.62</v>
      </c>
      <c r="O2549" t="s">
        <v>8317</v>
      </c>
      <c r="P2549" t="s">
        <v>8318</v>
      </c>
      <c r="Q2549" s="10">
        <v>42549.665717592594</v>
      </c>
      <c r="R2549" s="10">
        <v>42579.665717592594</v>
      </c>
      <c r="S2549" s="12">
        <f t="shared" si="39"/>
        <v>30</v>
      </c>
    </row>
    <row r="2550" spans="1:19" x14ac:dyDescent="0.3">
      <c r="A2550">
        <v>3340</v>
      </c>
      <c r="B2550" s="14">
        <v>3000</v>
      </c>
      <c r="C2550" s="14">
        <v>4145</v>
      </c>
      <c r="D2550" s="5" t="s">
        <v>8219</v>
      </c>
      <c r="E2550" t="s">
        <v>8224</v>
      </c>
      <c r="F2550" t="s">
        <v>8246</v>
      </c>
      <c r="G2550">
        <v>1481066554</v>
      </c>
      <c r="H2550">
        <v>1478906554</v>
      </c>
      <c r="I2550" t="b">
        <v>0</v>
      </c>
      <c r="J2550">
        <v>38</v>
      </c>
      <c r="K2550" t="b">
        <v>1</v>
      </c>
      <c r="L2550" t="s">
        <v>8271</v>
      </c>
      <c r="M2550" s="4">
        <v>138</v>
      </c>
      <c r="N2550" s="6">
        <v>109.08</v>
      </c>
      <c r="O2550" t="s">
        <v>8317</v>
      </c>
      <c r="P2550" t="s">
        <v>8318</v>
      </c>
      <c r="Q2550" s="10">
        <v>42685.974004629628</v>
      </c>
      <c r="R2550" s="10">
        <v>42710.974004629628</v>
      </c>
      <c r="S2550" s="12">
        <f t="shared" si="39"/>
        <v>25</v>
      </c>
    </row>
    <row r="2551" spans="1:19" x14ac:dyDescent="0.3">
      <c r="A2551">
        <v>3342</v>
      </c>
      <c r="B2551" s="14">
        <v>6000</v>
      </c>
      <c r="C2551" s="14">
        <v>6100</v>
      </c>
      <c r="D2551" s="5" t="s">
        <v>8219</v>
      </c>
      <c r="E2551" t="s">
        <v>8224</v>
      </c>
      <c r="F2551" t="s">
        <v>8246</v>
      </c>
      <c r="G2551">
        <v>1427864340</v>
      </c>
      <c r="H2551">
        <v>1425020810</v>
      </c>
      <c r="I2551" t="b">
        <v>0</v>
      </c>
      <c r="J2551">
        <v>78</v>
      </c>
      <c r="K2551" t="b">
        <v>1</v>
      </c>
      <c r="L2551" t="s">
        <v>8271</v>
      </c>
      <c r="M2551" s="4">
        <v>102</v>
      </c>
      <c r="N2551" s="6">
        <v>78.209999999999994</v>
      </c>
      <c r="O2551" t="s">
        <v>8317</v>
      </c>
      <c r="P2551" t="s">
        <v>8318</v>
      </c>
      <c r="Q2551" s="10">
        <v>42062.296412037031</v>
      </c>
      <c r="R2551" s="10">
        <v>42095.207638888889</v>
      </c>
      <c r="S2551" s="12">
        <f t="shared" si="39"/>
        <v>33</v>
      </c>
    </row>
    <row r="2552" spans="1:19" x14ac:dyDescent="0.3">
      <c r="A2552">
        <v>3344</v>
      </c>
      <c r="B2552" s="14">
        <v>4500</v>
      </c>
      <c r="C2552" s="14">
        <v>4565</v>
      </c>
      <c r="D2552" s="5" t="s">
        <v>8219</v>
      </c>
      <c r="E2552" t="s">
        <v>8224</v>
      </c>
      <c r="F2552" t="s">
        <v>8246</v>
      </c>
      <c r="G2552">
        <v>1409374093</v>
      </c>
      <c r="H2552">
        <v>1406782093</v>
      </c>
      <c r="I2552" t="b">
        <v>0</v>
      </c>
      <c r="J2552">
        <v>40</v>
      </c>
      <c r="K2552" t="b">
        <v>1</v>
      </c>
      <c r="L2552" t="s">
        <v>8271</v>
      </c>
      <c r="M2552" s="4">
        <v>101</v>
      </c>
      <c r="N2552" s="6">
        <v>114.13</v>
      </c>
      <c r="O2552" t="s">
        <v>8317</v>
      </c>
      <c r="P2552" t="s">
        <v>8318</v>
      </c>
      <c r="Q2552" s="10">
        <v>41851.200150462959</v>
      </c>
      <c r="R2552" s="10">
        <v>41881.200150462959</v>
      </c>
      <c r="S2552" s="12">
        <f t="shared" si="39"/>
        <v>30</v>
      </c>
    </row>
    <row r="2553" spans="1:19" x14ac:dyDescent="0.3">
      <c r="A2553">
        <v>3345</v>
      </c>
      <c r="B2553" s="14">
        <v>500</v>
      </c>
      <c r="C2553" s="14">
        <v>650</v>
      </c>
      <c r="D2553" s="5" t="s">
        <v>8219</v>
      </c>
      <c r="E2553" t="s">
        <v>8224</v>
      </c>
      <c r="F2553" t="s">
        <v>8246</v>
      </c>
      <c r="G2553">
        <v>1429317420</v>
      </c>
      <c r="H2553">
        <v>1424226768</v>
      </c>
      <c r="I2553" t="b">
        <v>0</v>
      </c>
      <c r="J2553">
        <v>13</v>
      </c>
      <c r="K2553" t="b">
        <v>1</v>
      </c>
      <c r="L2553" t="s">
        <v>8271</v>
      </c>
      <c r="M2553" s="4">
        <v>130</v>
      </c>
      <c r="N2553" s="6">
        <v>50</v>
      </c>
      <c r="O2553" t="s">
        <v>8317</v>
      </c>
      <c r="P2553" t="s">
        <v>8318</v>
      </c>
      <c r="Q2553" s="10">
        <v>42053.106111111112</v>
      </c>
      <c r="R2553" s="10">
        <v>42112.025694444441</v>
      </c>
      <c r="S2553" s="12">
        <f t="shared" si="39"/>
        <v>59</v>
      </c>
    </row>
    <row r="2554" spans="1:19" x14ac:dyDescent="0.3">
      <c r="A2554">
        <v>3346</v>
      </c>
      <c r="B2554" s="14">
        <v>1500</v>
      </c>
      <c r="C2554" s="14">
        <v>1650</v>
      </c>
      <c r="D2554" s="5" t="s">
        <v>8219</v>
      </c>
      <c r="E2554" t="s">
        <v>8224</v>
      </c>
      <c r="F2554" t="s">
        <v>8246</v>
      </c>
      <c r="G2554">
        <v>1424910910</v>
      </c>
      <c r="H2554">
        <v>1424306110</v>
      </c>
      <c r="I2554" t="b">
        <v>0</v>
      </c>
      <c r="J2554">
        <v>18</v>
      </c>
      <c r="K2554" t="b">
        <v>1</v>
      </c>
      <c r="L2554" t="s">
        <v>8271</v>
      </c>
      <c r="M2554" s="4">
        <v>110</v>
      </c>
      <c r="N2554" s="6">
        <v>91.67</v>
      </c>
      <c r="O2554" t="s">
        <v>8317</v>
      </c>
      <c r="P2554" t="s">
        <v>8318</v>
      </c>
      <c r="Q2554" s="10">
        <v>42054.024421296301</v>
      </c>
      <c r="R2554" s="10">
        <v>42061.024421296301</v>
      </c>
      <c r="S2554" s="12">
        <f t="shared" si="39"/>
        <v>7</v>
      </c>
    </row>
    <row r="2555" spans="1:19" x14ac:dyDescent="0.3">
      <c r="A2555">
        <v>3348</v>
      </c>
      <c r="B2555" s="14">
        <v>5500</v>
      </c>
      <c r="C2555" s="14">
        <v>5516</v>
      </c>
      <c r="D2555" s="5" t="s">
        <v>8219</v>
      </c>
      <c r="E2555" t="s">
        <v>8224</v>
      </c>
      <c r="F2555" t="s">
        <v>8246</v>
      </c>
      <c r="G2555">
        <v>1461988740</v>
      </c>
      <c r="H2555">
        <v>1459949080</v>
      </c>
      <c r="I2555" t="b">
        <v>0</v>
      </c>
      <c r="J2555">
        <v>79</v>
      </c>
      <c r="K2555" t="b">
        <v>1</v>
      </c>
      <c r="L2555" t="s">
        <v>8271</v>
      </c>
      <c r="M2555" s="4">
        <v>100</v>
      </c>
      <c r="N2555" s="6">
        <v>69.819999999999993</v>
      </c>
      <c r="O2555" t="s">
        <v>8317</v>
      </c>
      <c r="P2555" t="s">
        <v>8318</v>
      </c>
      <c r="Q2555" s="10">
        <v>42466.558796296296</v>
      </c>
      <c r="R2555" s="10">
        <v>42490.165972222225</v>
      </c>
      <c r="S2555" s="12">
        <f t="shared" si="39"/>
        <v>24</v>
      </c>
    </row>
    <row r="2556" spans="1:19" x14ac:dyDescent="0.3">
      <c r="A2556">
        <v>3349</v>
      </c>
      <c r="B2556" s="14">
        <v>1000</v>
      </c>
      <c r="C2556" s="14">
        <v>1534</v>
      </c>
      <c r="D2556" s="5" t="s">
        <v>8219</v>
      </c>
      <c r="E2556" t="s">
        <v>8224</v>
      </c>
      <c r="F2556" t="s">
        <v>8246</v>
      </c>
      <c r="G2556">
        <v>1465837200</v>
      </c>
      <c r="H2556">
        <v>1463971172</v>
      </c>
      <c r="I2556" t="b">
        <v>0</v>
      </c>
      <c r="J2556">
        <v>14</v>
      </c>
      <c r="K2556" t="b">
        <v>1</v>
      </c>
      <c r="L2556" t="s">
        <v>8271</v>
      </c>
      <c r="M2556" s="4">
        <v>153</v>
      </c>
      <c r="N2556" s="6">
        <v>109.57</v>
      </c>
      <c r="O2556" t="s">
        <v>8317</v>
      </c>
      <c r="P2556" t="s">
        <v>8318</v>
      </c>
      <c r="Q2556" s="10">
        <v>42513.110787037032</v>
      </c>
      <c r="R2556" s="10">
        <v>42534.708333333328</v>
      </c>
      <c r="S2556" s="12">
        <f t="shared" si="39"/>
        <v>22</v>
      </c>
    </row>
    <row r="2557" spans="1:19" x14ac:dyDescent="0.3">
      <c r="A2557">
        <v>3354</v>
      </c>
      <c r="B2557" s="14">
        <v>3000</v>
      </c>
      <c r="C2557" s="14">
        <v>3058</v>
      </c>
      <c r="D2557" s="5" t="s">
        <v>8219</v>
      </c>
      <c r="E2557" t="s">
        <v>8224</v>
      </c>
      <c r="F2557" t="s">
        <v>8246</v>
      </c>
      <c r="G2557">
        <v>1446091260</v>
      </c>
      <c r="H2557">
        <v>1443029206</v>
      </c>
      <c r="I2557" t="b">
        <v>0</v>
      </c>
      <c r="J2557">
        <v>55</v>
      </c>
      <c r="K2557" t="b">
        <v>1</v>
      </c>
      <c r="L2557" t="s">
        <v>8271</v>
      </c>
      <c r="M2557" s="4">
        <v>102</v>
      </c>
      <c r="N2557" s="6">
        <v>55.6</v>
      </c>
      <c r="O2557" t="s">
        <v>8317</v>
      </c>
      <c r="P2557" t="s">
        <v>8318</v>
      </c>
      <c r="Q2557" s="10">
        <v>42270.7269212963</v>
      </c>
      <c r="R2557" s="10">
        <v>42306.167361111111</v>
      </c>
      <c r="S2557" s="12">
        <f t="shared" si="39"/>
        <v>35</v>
      </c>
    </row>
    <row r="2558" spans="1:19" x14ac:dyDescent="0.3">
      <c r="A2558">
        <v>3358</v>
      </c>
      <c r="B2558" s="14">
        <v>10000</v>
      </c>
      <c r="C2558" s="14">
        <v>10299</v>
      </c>
      <c r="D2558" s="5" t="s">
        <v>8219</v>
      </c>
      <c r="E2558" t="s">
        <v>8224</v>
      </c>
      <c r="F2558" t="s">
        <v>8246</v>
      </c>
      <c r="G2558">
        <v>1416385679</v>
      </c>
      <c r="H2558">
        <v>1413790079</v>
      </c>
      <c r="I2558" t="b">
        <v>0</v>
      </c>
      <c r="J2558">
        <v>162</v>
      </c>
      <c r="K2558" t="b">
        <v>1</v>
      </c>
      <c r="L2558" t="s">
        <v>8271</v>
      </c>
      <c r="M2558" s="4">
        <v>103</v>
      </c>
      <c r="N2558" s="6">
        <v>63.57</v>
      </c>
      <c r="O2558" t="s">
        <v>8317</v>
      </c>
      <c r="P2558" t="s">
        <v>8318</v>
      </c>
      <c r="Q2558" s="10">
        <v>41932.311099537037</v>
      </c>
      <c r="R2558" s="10">
        <v>41962.352766203709</v>
      </c>
      <c r="S2558" s="12">
        <f t="shared" si="39"/>
        <v>30</v>
      </c>
    </row>
    <row r="2559" spans="1:19" x14ac:dyDescent="0.3">
      <c r="A2559">
        <v>3359</v>
      </c>
      <c r="B2559" s="14">
        <v>4000</v>
      </c>
      <c r="C2559" s="14">
        <v>4250</v>
      </c>
      <c r="D2559" s="5" t="s">
        <v>8219</v>
      </c>
      <c r="E2559" t="s">
        <v>8224</v>
      </c>
      <c r="F2559" t="s">
        <v>8246</v>
      </c>
      <c r="G2559">
        <v>1487985734</v>
      </c>
      <c r="H2559">
        <v>1484097734</v>
      </c>
      <c r="I2559" t="b">
        <v>0</v>
      </c>
      <c r="J2559">
        <v>23</v>
      </c>
      <c r="K2559" t="b">
        <v>1</v>
      </c>
      <c r="L2559" t="s">
        <v>8271</v>
      </c>
      <c r="M2559" s="4">
        <v>106</v>
      </c>
      <c r="N2559" s="6">
        <v>184.78</v>
      </c>
      <c r="O2559" t="s">
        <v>8317</v>
      </c>
      <c r="P2559" t="s">
        <v>8318</v>
      </c>
      <c r="Q2559" s="10">
        <v>42746.057106481487</v>
      </c>
      <c r="R2559" s="10">
        <v>42791.057106481487</v>
      </c>
      <c r="S2559" s="12">
        <f t="shared" si="39"/>
        <v>45</v>
      </c>
    </row>
    <row r="2560" spans="1:19" x14ac:dyDescent="0.3">
      <c r="A2560">
        <v>3361</v>
      </c>
      <c r="B2560" s="14">
        <v>5000</v>
      </c>
      <c r="C2560" s="14">
        <v>5673</v>
      </c>
      <c r="D2560" s="5" t="s">
        <v>8219</v>
      </c>
      <c r="E2560" t="s">
        <v>8224</v>
      </c>
      <c r="F2560" t="s">
        <v>8246</v>
      </c>
      <c r="G2560">
        <v>1409587140</v>
      </c>
      <c r="H2560">
        <v>1408062990</v>
      </c>
      <c r="I2560" t="b">
        <v>0</v>
      </c>
      <c r="J2560">
        <v>68</v>
      </c>
      <c r="K2560" t="b">
        <v>1</v>
      </c>
      <c r="L2560" t="s">
        <v>8271</v>
      </c>
      <c r="M2560" s="4">
        <v>113</v>
      </c>
      <c r="N2560" s="6">
        <v>83.43</v>
      </c>
      <c r="O2560" t="s">
        <v>8317</v>
      </c>
      <c r="P2560" t="s">
        <v>8318</v>
      </c>
      <c r="Q2560" s="10">
        <v>41866.025347222225</v>
      </c>
      <c r="R2560" s="10">
        <v>41883.665972222225</v>
      </c>
      <c r="S2560" s="12">
        <f t="shared" si="39"/>
        <v>18</v>
      </c>
    </row>
    <row r="2561" spans="1:19" x14ac:dyDescent="0.3">
      <c r="A2561">
        <v>3362</v>
      </c>
      <c r="B2561" s="14">
        <v>500</v>
      </c>
      <c r="C2561" s="14">
        <v>1090</v>
      </c>
      <c r="D2561" s="5" t="s">
        <v>8219</v>
      </c>
      <c r="E2561" t="s">
        <v>8224</v>
      </c>
      <c r="F2561" t="s">
        <v>8246</v>
      </c>
      <c r="G2561">
        <v>1425704100</v>
      </c>
      <c r="H2561">
        <v>1424484717</v>
      </c>
      <c r="I2561" t="b">
        <v>0</v>
      </c>
      <c r="J2561">
        <v>20</v>
      </c>
      <c r="K2561" t="b">
        <v>1</v>
      </c>
      <c r="L2561" t="s">
        <v>8271</v>
      </c>
      <c r="M2561" s="4">
        <v>218</v>
      </c>
      <c r="N2561" s="6">
        <v>54.5</v>
      </c>
      <c r="O2561" t="s">
        <v>8317</v>
      </c>
      <c r="P2561" t="s">
        <v>8318</v>
      </c>
      <c r="Q2561" s="10">
        <v>42056.091631944444</v>
      </c>
      <c r="R2561" s="10">
        <v>42070.204861111109</v>
      </c>
      <c r="S2561" s="12">
        <f t="shared" si="39"/>
        <v>14</v>
      </c>
    </row>
    <row r="2562" spans="1:19" x14ac:dyDescent="0.3">
      <c r="A2562">
        <v>3363</v>
      </c>
      <c r="B2562" s="14">
        <v>7750</v>
      </c>
      <c r="C2562" s="14">
        <v>7860</v>
      </c>
      <c r="D2562" s="5" t="s">
        <v>8219</v>
      </c>
      <c r="E2562" t="s">
        <v>8224</v>
      </c>
      <c r="F2562" t="s">
        <v>8246</v>
      </c>
      <c r="G2562">
        <v>1408464000</v>
      </c>
      <c r="H2562">
        <v>1406831445</v>
      </c>
      <c r="I2562" t="b">
        <v>0</v>
      </c>
      <c r="J2562">
        <v>26</v>
      </c>
      <c r="K2562" t="b">
        <v>1</v>
      </c>
      <c r="L2562" t="s">
        <v>8271</v>
      </c>
      <c r="M2562" s="4">
        <v>101</v>
      </c>
      <c r="N2562" s="6">
        <v>302.31</v>
      </c>
      <c r="O2562" t="s">
        <v>8317</v>
      </c>
      <c r="P2562" t="s">
        <v>8318</v>
      </c>
      <c r="Q2562" s="10">
        <v>41851.771354166667</v>
      </c>
      <c r="R2562" s="10">
        <v>41870.666666666664</v>
      </c>
      <c r="S2562" s="12">
        <f t="shared" si="39"/>
        <v>19</v>
      </c>
    </row>
    <row r="2563" spans="1:19" x14ac:dyDescent="0.3">
      <c r="A2563">
        <v>3365</v>
      </c>
      <c r="B2563" s="14">
        <v>2500</v>
      </c>
      <c r="C2563" s="14">
        <v>2600</v>
      </c>
      <c r="D2563" s="5" t="s">
        <v>8219</v>
      </c>
      <c r="E2563" t="s">
        <v>8224</v>
      </c>
      <c r="F2563" t="s">
        <v>8246</v>
      </c>
      <c r="G2563">
        <v>1449973592</v>
      </c>
      <c r="H2563">
        <v>1447381592</v>
      </c>
      <c r="I2563" t="b">
        <v>0</v>
      </c>
      <c r="J2563">
        <v>3</v>
      </c>
      <c r="K2563" t="b">
        <v>1</v>
      </c>
      <c r="L2563" t="s">
        <v>8271</v>
      </c>
      <c r="M2563" s="4">
        <v>104</v>
      </c>
      <c r="N2563" s="6">
        <v>866.67</v>
      </c>
      <c r="O2563" t="s">
        <v>8317</v>
      </c>
      <c r="P2563" t="s">
        <v>8318</v>
      </c>
      <c r="Q2563" s="10">
        <v>42321.101759259262</v>
      </c>
      <c r="R2563" s="10">
        <v>42351.101759259262</v>
      </c>
      <c r="S2563" s="12">
        <f t="shared" ref="S2563:S2626" si="40">ROUND(+R2563-Q2563,0)</f>
        <v>30</v>
      </c>
    </row>
    <row r="2564" spans="1:19" x14ac:dyDescent="0.3">
      <c r="A2564">
        <v>3366</v>
      </c>
      <c r="B2564" s="14">
        <v>500</v>
      </c>
      <c r="C2564" s="14">
        <v>1105</v>
      </c>
      <c r="D2564" s="5" t="s">
        <v>8219</v>
      </c>
      <c r="E2564" t="s">
        <v>8224</v>
      </c>
      <c r="F2564" t="s">
        <v>8246</v>
      </c>
      <c r="G2564">
        <v>1431481037</v>
      </c>
      <c r="H2564">
        <v>1428889037</v>
      </c>
      <c r="I2564" t="b">
        <v>0</v>
      </c>
      <c r="J2564">
        <v>18</v>
      </c>
      <c r="K2564" t="b">
        <v>1</v>
      </c>
      <c r="L2564" t="s">
        <v>8271</v>
      </c>
      <c r="M2564" s="4">
        <v>221</v>
      </c>
      <c r="N2564" s="6">
        <v>61.39</v>
      </c>
      <c r="O2564" t="s">
        <v>8317</v>
      </c>
      <c r="P2564" t="s">
        <v>8318</v>
      </c>
      <c r="Q2564" s="10">
        <v>42107.067557870367</v>
      </c>
      <c r="R2564" s="10">
        <v>42137.067557870367</v>
      </c>
      <c r="S2564" s="12">
        <f t="shared" si="40"/>
        <v>30</v>
      </c>
    </row>
    <row r="2565" spans="1:19" x14ac:dyDescent="0.3">
      <c r="A2565">
        <v>3368</v>
      </c>
      <c r="B2565" s="14">
        <v>1000</v>
      </c>
      <c r="C2565" s="14">
        <v>1046</v>
      </c>
      <c r="D2565" s="5" t="s">
        <v>8219</v>
      </c>
      <c r="E2565" t="s">
        <v>8224</v>
      </c>
      <c r="F2565" t="s">
        <v>8246</v>
      </c>
      <c r="G2565">
        <v>1420088400</v>
      </c>
      <c r="H2565">
        <v>1416977259</v>
      </c>
      <c r="I2565" t="b">
        <v>0</v>
      </c>
      <c r="J2565">
        <v>23</v>
      </c>
      <c r="K2565" t="b">
        <v>1</v>
      </c>
      <c r="L2565" t="s">
        <v>8271</v>
      </c>
      <c r="M2565" s="4">
        <v>105</v>
      </c>
      <c r="N2565" s="6">
        <v>45.48</v>
      </c>
      <c r="O2565" t="s">
        <v>8317</v>
      </c>
      <c r="P2565" t="s">
        <v>8318</v>
      </c>
      <c r="Q2565" s="10">
        <v>41969.199756944443</v>
      </c>
      <c r="R2565" s="10">
        <v>42005.208333333328</v>
      </c>
      <c r="S2565" s="12">
        <f t="shared" si="40"/>
        <v>36</v>
      </c>
    </row>
    <row r="2566" spans="1:19" x14ac:dyDescent="0.3">
      <c r="A2566">
        <v>3370</v>
      </c>
      <c r="B2566" s="14">
        <v>1500</v>
      </c>
      <c r="C2566" s="14">
        <v>1766</v>
      </c>
      <c r="D2566" s="5" t="s">
        <v>8219</v>
      </c>
      <c r="E2566" t="s">
        <v>8224</v>
      </c>
      <c r="F2566" t="s">
        <v>8246</v>
      </c>
      <c r="G2566">
        <v>1481961600</v>
      </c>
      <c r="H2566">
        <v>1479283285</v>
      </c>
      <c r="I2566" t="b">
        <v>0</v>
      </c>
      <c r="J2566">
        <v>26</v>
      </c>
      <c r="K2566" t="b">
        <v>1</v>
      </c>
      <c r="L2566" t="s">
        <v>8271</v>
      </c>
      <c r="M2566" s="4">
        <v>118</v>
      </c>
      <c r="N2566" s="6">
        <v>67.92</v>
      </c>
      <c r="O2566" t="s">
        <v>8317</v>
      </c>
      <c r="P2566" t="s">
        <v>8318</v>
      </c>
      <c r="Q2566" s="10">
        <v>42690.334317129629</v>
      </c>
      <c r="R2566" s="10">
        <v>42721.333333333328</v>
      </c>
      <c r="S2566" s="12">
        <f t="shared" si="40"/>
        <v>31</v>
      </c>
    </row>
    <row r="2567" spans="1:19" x14ac:dyDescent="0.3">
      <c r="A2567">
        <v>3371</v>
      </c>
      <c r="B2567" s="14">
        <v>200</v>
      </c>
      <c r="C2567" s="14">
        <v>277</v>
      </c>
      <c r="D2567" s="5" t="s">
        <v>8219</v>
      </c>
      <c r="E2567" t="s">
        <v>8224</v>
      </c>
      <c r="F2567" t="s">
        <v>8246</v>
      </c>
      <c r="G2567">
        <v>1449089965</v>
      </c>
      <c r="H2567">
        <v>1446670765</v>
      </c>
      <c r="I2567" t="b">
        <v>0</v>
      </c>
      <c r="J2567">
        <v>9</v>
      </c>
      <c r="K2567" t="b">
        <v>1</v>
      </c>
      <c r="L2567" t="s">
        <v>8271</v>
      </c>
      <c r="M2567" s="4">
        <v>139</v>
      </c>
      <c r="N2567" s="6">
        <v>30.78</v>
      </c>
      <c r="O2567" t="s">
        <v>8317</v>
      </c>
      <c r="P2567" t="s">
        <v>8318</v>
      </c>
      <c r="Q2567" s="10">
        <v>42312.874594907407</v>
      </c>
      <c r="R2567" s="10">
        <v>42340.874594907407</v>
      </c>
      <c r="S2567" s="12">
        <f t="shared" si="40"/>
        <v>28</v>
      </c>
    </row>
    <row r="2568" spans="1:19" x14ac:dyDescent="0.3">
      <c r="A2568">
        <v>3372</v>
      </c>
      <c r="B2568" s="14">
        <v>1000</v>
      </c>
      <c r="C2568" s="14">
        <v>1035</v>
      </c>
      <c r="D2568" s="5" t="s">
        <v>8219</v>
      </c>
      <c r="E2568" t="s">
        <v>8224</v>
      </c>
      <c r="F2568" t="s">
        <v>8246</v>
      </c>
      <c r="G2568">
        <v>1408942740</v>
      </c>
      <c r="H2568">
        <v>1407157756</v>
      </c>
      <c r="I2568" t="b">
        <v>0</v>
      </c>
      <c r="J2568">
        <v>27</v>
      </c>
      <c r="K2568" t="b">
        <v>1</v>
      </c>
      <c r="L2568" t="s">
        <v>8271</v>
      </c>
      <c r="M2568" s="4">
        <v>104</v>
      </c>
      <c r="N2568" s="6">
        <v>38.33</v>
      </c>
      <c r="O2568" t="s">
        <v>8317</v>
      </c>
      <c r="P2568" t="s">
        <v>8318</v>
      </c>
      <c r="Q2568" s="10">
        <v>41855.548101851848</v>
      </c>
      <c r="R2568" s="10">
        <v>41876.207638888889</v>
      </c>
      <c r="S2568" s="12">
        <f t="shared" si="40"/>
        <v>21</v>
      </c>
    </row>
    <row r="2569" spans="1:19" x14ac:dyDescent="0.3">
      <c r="A2569">
        <v>3376</v>
      </c>
      <c r="B2569" s="14">
        <v>8000</v>
      </c>
      <c r="C2569" s="14">
        <v>8001</v>
      </c>
      <c r="D2569" s="5" t="s">
        <v>8219</v>
      </c>
      <c r="E2569" t="s">
        <v>8224</v>
      </c>
      <c r="F2569" t="s">
        <v>8246</v>
      </c>
      <c r="G2569">
        <v>1429976994</v>
      </c>
      <c r="H2569">
        <v>1424796594</v>
      </c>
      <c r="I2569" t="b">
        <v>0</v>
      </c>
      <c r="J2569">
        <v>19</v>
      </c>
      <c r="K2569" t="b">
        <v>1</v>
      </c>
      <c r="L2569" t="s">
        <v>8271</v>
      </c>
      <c r="M2569" s="4">
        <v>100</v>
      </c>
      <c r="N2569" s="6">
        <v>421.11</v>
      </c>
      <c r="O2569" t="s">
        <v>8317</v>
      </c>
      <c r="P2569" t="s">
        <v>8318</v>
      </c>
      <c r="Q2569" s="10">
        <v>42059.701319444444</v>
      </c>
      <c r="R2569" s="10">
        <v>42119.659652777773</v>
      </c>
      <c r="S2569" s="12">
        <f t="shared" si="40"/>
        <v>60</v>
      </c>
    </row>
    <row r="2570" spans="1:19" x14ac:dyDescent="0.3">
      <c r="A2570">
        <v>3380</v>
      </c>
      <c r="B2570" s="14">
        <v>3000</v>
      </c>
      <c r="C2570" s="14">
        <v>3133</v>
      </c>
      <c r="D2570" s="5" t="s">
        <v>8219</v>
      </c>
      <c r="E2570" t="s">
        <v>8224</v>
      </c>
      <c r="F2570" t="s">
        <v>8246</v>
      </c>
      <c r="G2570">
        <v>1417305178</v>
      </c>
      <c r="H2570">
        <v>1414277578</v>
      </c>
      <c r="I2570" t="b">
        <v>0</v>
      </c>
      <c r="J2570">
        <v>28</v>
      </c>
      <c r="K2570" t="b">
        <v>1</v>
      </c>
      <c r="L2570" t="s">
        <v>8271</v>
      </c>
      <c r="M2570" s="4">
        <v>104</v>
      </c>
      <c r="N2570" s="6">
        <v>111.89</v>
      </c>
      <c r="O2570" t="s">
        <v>8317</v>
      </c>
      <c r="P2570" t="s">
        <v>8318</v>
      </c>
      <c r="Q2570" s="10">
        <v>41937.95344907407</v>
      </c>
      <c r="R2570" s="10">
        <v>41972.995115740734</v>
      </c>
      <c r="S2570" s="12">
        <f t="shared" si="40"/>
        <v>35</v>
      </c>
    </row>
    <row r="2571" spans="1:19" x14ac:dyDescent="0.3">
      <c r="A2571">
        <v>3381</v>
      </c>
      <c r="B2571" s="14">
        <v>4000</v>
      </c>
      <c r="C2571" s="14">
        <v>4090</v>
      </c>
      <c r="D2571" s="5" t="s">
        <v>8219</v>
      </c>
      <c r="E2571" t="s">
        <v>8224</v>
      </c>
      <c r="F2571" t="s">
        <v>8246</v>
      </c>
      <c r="G2571">
        <v>1426044383</v>
      </c>
      <c r="H2571">
        <v>1423455983</v>
      </c>
      <c r="I2571" t="b">
        <v>0</v>
      </c>
      <c r="J2571">
        <v>48</v>
      </c>
      <c r="K2571" t="b">
        <v>1</v>
      </c>
      <c r="L2571" t="s">
        <v>8271</v>
      </c>
      <c r="M2571" s="4">
        <v>102</v>
      </c>
      <c r="N2571" s="6">
        <v>85.21</v>
      </c>
      <c r="O2571" t="s">
        <v>8317</v>
      </c>
      <c r="P2571" t="s">
        <v>8318</v>
      </c>
      <c r="Q2571" s="10">
        <v>42044.184988425928</v>
      </c>
      <c r="R2571" s="10">
        <v>42074.143321759257</v>
      </c>
      <c r="S2571" s="12">
        <f t="shared" si="40"/>
        <v>30</v>
      </c>
    </row>
    <row r="2572" spans="1:19" x14ac:dyDescent="0.3">
      <c r="A2572">
        <v>3383</v>
      </c>
      <c r="B2572" s="14">
        <v>1750</v>
      </c>
      <c r="C2572" s="14">
        <v>1955</v>
      </c>
      <c r="D2572" s="5" t="s">
        <v>8219</v>
      </c>
      <c r="E2572" t="s">
        <v>8224</v>
      </c>
      <c r="F2572" t="s">
        <v>8246</v>
      </c>
      <c r="G2572">
        <v>1466707620</v>
      </c>
      <c r="H2572">
        <v>1464979620</v>
      </c>
      <c r="I2572" t="b">
        <v>0</v>
      </c>
      <c r="J2572">
        <v>30</v>
      </c>
      <c r="K2572" t="b">
        <v>1</v>
      </c>
      <c r="L2572" t="s">
        <v>8271</v>
      </c>
      <c r="M2572" s="4">
        <v>112</v>
      </c>
      <c r="N2572" s="6">
        <v>65.17</v>
      </c>
      <c r="O2572" t="s">
        <v>8317</v>
      </c>
      <c r="P2572" t="s">
        <v>8318</v>
      </c>
      <c r="Q2572" s="10">
        <v>42524.782638888893</v>
      </c>
      <c r="R2572" s="10">
        <v>42544.782638888893</v>
      </c>
      <c r="S2572" s="12">
        <f t="shared" si="40"/>
        <v>20</v>
      </c>
    </row>
    <row r="2573" spans="1:19" x14ac:dyDescent="0.3">
      <c r="A2573">
        <v>3384</v>
      </c>
      <c r="B2573" s="14">
        <v>6000</v>
      </c>
      <c r="C2573" s="14">
        <v>6000.66</v>
      </c>
      <c r="D2573" s="5" t="s">
        <v>8219</v>
      </c>
      <c r="E2573" t="s">
        <v>8224</v>
      </c>
      <c r="F2573" t="s">
        <v>8246</v>
      </c>
      <c r="G2573">
        <v>1448074800</v>
      </c>
      <c r="H2573">
        <v>1444874768</v>
      </c>
      <c r="I2573" t="b">
        <v>0</v>
      </c>
      <c r="J2573">
        <v>64</v>
      </c>
      <c r="K2573" t="b">
        <v>1</v>
      </c>
      <c r="L2573" t="s">
        <v>8271</v>
      </c>
      <c r="M2573" s="4">
        <v>100</v>
      </c>
      <c r="N2573" s="6">
        <v>93.76</v>
      </c>
      <c r="O2573" t="s">
        <v>8317</v>
      </c>
      <c r="P2573" t="s">
        <v>8318</v>
      </c>
      <c r="Q2573" s="10">
        <v>42292.087592592594</v>
      </c>
      <c r="R2573" s="10">
        <v>42329.125</v>
      </c>
      <c r="S2573" s="12">
        <f t="shared" si="40"/>
        <v>37</v>
      </c>
    </row>
    <row r="2574" spans="1:19" x14ac:dyDescent="0.3">
      <c r="A2574">
        <v>3385</v>
      </c>
      <c r="B2574" s="14">
        <v>2000</v>
      </c>
      <c r="C2574" s="14">
        <v>2000</v>
      </c>
      <c r="D2574" s="5" t="s">
        <v>8219</v>
      </c>
      <c r="E2574" t="s">
        <v>8224</v>
      </c>
      <c r="F2574" t="s">
        <v>8246</v>
      </c>
      <c r="G2574">
        <v>1418244552</v>
      </c>
      <c r="H2574">
        <v>1415652552</v>
      </c>
      <c r="I2574" t="b">
        <v>0</v>
      </c>
      <c r="J2574">
        <v>15</v>
      </c>
      <c r="K2574" t="b">
        <v>1</v>
      </c>
      <c r="L2574" t="s">
        <v>8271</v>
      </c>
      <c r="M2574" s="4">
        <v>100</v>
      </c>
      <c r="N2574" s="6">
        <v>133.33000000000001</v>
      </c>
      <c r="O2574" t="s">
        <v>8317</v>
      </c>
      <c r="P2574" t="s">
        <v>8318</v>
      </c>
      <c r="Q2574" s="10">
        <v>41953.8675</v>
      </c>
      <c r="R2574" s="10">
        <v>41983.8675</v>
      </c>
      <c r="S2574" s="12">
        <f t="shared" si="40"/>
        <v>30</v>
      </c>
    </row>
    <row r="2575" spans="1:19" x14ac:dyDescent="0.3">
      <c r="A2575">
        <v>3386</v>
      </c>
      <c r="B2575" s="14">
        <v>2000</v>
      </c>
      <c r="C2575" s="14">
        <v>2100</v>
      </c>
      <c r="D2575" s="5" t="s">
        <v>8219</v>
      </c>
      <c r="E2575" t="s">
        <v>8224</v>
      </c>
      <c r="F2575" t="s">
        <v>8246</v>
      </c>
      <c r="G2575">
        <v>1417620506</v>
      </c>
      <c r="H2575">
        <v>1415028506</v>
      </c>
      <c r="I2575" t="b">
        <v>0</v>
      </c>
      <c r="J2575">
        <v>41</v>
      </c>
      <c r="K2575" t="b">
        <v>1</v>
      </c>
      <c r="L2575" t="s">
        <v>8271</v>
      </c>
      <c r="M2575" s="4">
        <v>105</v>
      </c>
      <c r="N2575" s="6">
        <v>51.22</v>
      </c>
      <c r="O2575" t="s">
        <v>8317</v>
      </c>
      <c r="P2575" t="s">
        <v>8318</v>
      </c>
      <c r="Q2575" s="10">
        <v>41946.644745370373</v>
      </c>
      <c r="R2575" s="10">
        <v>41976.644745370373</v>
      </c>
      <c r="S2575" s="12">
        <f t="shared" si="40"/>
        <v>30</v>
      </c>
    </row>
    <row r="2576" spans="1:19" x14ac:dyDescent="0.3">
      <c r="A2576">
        <v>3387</v>
      </c>
      <c r="B2576" s="14">
        <v>3000</v>
      </c>
      <c r="C2576" s="14">
        <v>3506</v>
      </c>
      <c r="D2576" s="5" t="s">
        <v>8219</v>
      </c>
      <c r="E2576" t="s">
        <v>8224</v>
      </c>
      <c r="F2576" t="s">
        <v>8246</v>
      </c>
      <c r="G2576">
        <v>1418581088</v>
      </c>
      <c r="H2576">
        <v>1415125088</v>
      </c>
      <c r="I2576" t="b">
        <v>0</v>
      </c>
      <c r="J2576">
        <v>35</v>
      </c>
      <c r="K2576" t="b">
        <v>1</v>
      </c>
      <c r="L2576" t="s">
        <v>8271</v>
      </c>
      <c r="M2576" s="4">
        <v>117</v>
      </c>
      <c r="N2576" s="6">
        <v>100.17</v>
      </c>
      <c r="O2576" t="s">
        <v>8317</v>
      </c>
      <c r="P2576" t="s">
        <v>8318</v>
      </c>
      <c r="Q2576" s="10">
        <v>41947.762592592589</v>
      </c>
      <c r="R2576" s="10">
        <v>41987.762592592597</v>
      </c>
      <c r="S2576" s="12">
        <f t="shared" si="40"/>
        <v>40</v>
      </c>
    </row>
    <row r="2577" spans="1:19" x14ac:dyDescent="0.3">
      <c r="A2577">
        <v>3389</v>
      </c>
      <c r="B2577" s="14">
        <v>10000</v>
      </c>
      <c r="C2577" s="14">
        <v>11450</v>
      </c>
      <c r="D2577" s="5" t="s">
        <v>8219</v>
      </c>
      <c r="E2577" t="s">
        <v>8224</v>
      </c>
      <c r="F2577" t="s">
        <v>8246</v>
      </c>
      <c r="G2577">
        <v>1464960682</v>
      </c>
      <c r="H2577">
        <v>1462368682</v>
      </c>
      <c r="I2577" t="b">
        <v>0</v>
      </c>
      <c r="J2577">
        <v>62</v>
      </c>
      <c r="K2577" t="b">
        <v>1</v>
      </c>
      <c r="L2577" t="s">
        <v>8271</v>
      </c>
      <c r="M2577" s="4">
        <v>115</v>
      </c>
      <c r="N2577" s="6">
        <v>184.68</v>
      </c>
      <c r="O2577" t="s">
        <v>8317</v>
      </c>
      <c r="P2577" t="s">
        <v>8318</v>
      </c>
      <c r="Q2577" s="10">
        <v>42494.563449074078</v>
      </c>
      <c r="R2577" s="10">
        <v>42524.563449074078</v>
      </c>
      <c r="S2577" s="12">
        <f t="shared" si="40"/>
        <v>30</v>
      </c>
    </row>
    <row r="2578" spans="1:19" x14ac:dyDescent="0.3">
      <c r="A2578">
        <v>3390</v>
      </c>
      <c r="B2578" s="14">
        <v>1500</v>
      </c>
      <c r="C2578" s="14">
        <v>1536</v>
      </c>
      <c r="D2578" s="5" t="s">
        <v>8219</v>
      </c>
      <c r="E2578" t="s">
        <v>8224</v>
      </c>
      <c r="F2578" t="s">
        <v>8246</v>
      </c>
      <c r="G2578">
        <v>1405017345</v>
      </c>
      <c r="H2578">
        <v>1403721345</v>
      </c>
      <c r="I2578" t="b">
        <v>0</v>
      </c>
      <c r="J2578">
        <v>22</v>
      </c>
      <c r="K2578" t="b">
        <v>1</v>
      </c>
      <c r="L2578" t="s">
        <v>8271</v>
      </c>
      <c r="M2578" s="4">
        <v>102</v>
      </c>
      <c r="N2578" s="6">
        <v>69.819999999999993</v>
      </c>
      <c r="O2578" t="s">
        <v>8317</v>
      </c>
      <c r="P2578" t="s">
        <v>8318</v>
      </c>
      <c r="Q2578" s="10">
        <v>41815.774826388886</v>
      </c>
      <c r="R2578" s="10">
        <v>41830.774826388886</v>
      </c>
      <c r="S2578" s="12">
        <f t="shared" si="40"/>
        <v>15</v>
      </c>
    </row>
    <row r="2579" spans="1:19" x14ac:dyDescent="0.3">
      <c r="A2579">
        <v>3391</v>
      </c>
      <c r="B2579" s="14">
        <v>500</v>
      </c>
      <c r="C2579" s="14">
        <v>1115</v>
      </c>
      <c r="D2579" s="5" t="s">
        <v>8219</v>
      </c>
      <c r="E2579" t="s">
        <v>8224</v>
      </c>
      <c r="F2579" t="s">
        <v>8246</v>
      </c>
      <c r="G2579">
        <v>1407536880</v>
      </c>
      <c r="H2579">
        <v>1404997548</v>
      </c>
      <c r="I2579" t="b">
        <v>0</v>
      </c>
      <c r="J2579">
        <v>18</v>
      </c>
      <c r="K2579" t="b">
        <v>1</v>
      </c>
      <c r="L2579" t="s">
        <v>8271</v>
      </c>
      <c r="M2579" s="4">
        <v>223</v>
      </c>
      <c r="N2579" s="6">
        <v>61.94</v>
      </c>
      <c r="O2579" t="s">
        <v>8317</v>
      </c>
      <c r="P2579" t="s">
        <v>8318</v>
      </c>
      <c r="Q2579" s="10">
        <v>41830.545694444445</v>
      </c>
      <c r="R2579" s="10">
        <v>41859.936111111114</v>
      </c>
      <c r="S2579" s="12">
        <f t="shared" si="40"/>
        <v>29</v>
      </c>
    </row>
    <row r="2580" spans="1:19" x14ac:dyDescent="0.3">
      <c r="A2580">
        <v>3393</v>
      </c>
      <c r="B2580" s="14">
        <v>1500</v>
      </c>
      <c r="C2580" s="14">
        <v>1587</v>
      </c>
      <c r="D2580" s="5" t="s">
        <v>8219</v>
      </c>
      <c r="E2580" t="s">
        <v>8224</v>
      </c>
      <c r="F2580" t="s">
        <v>8246</v>
      </c>
      <c r="G2580">
        <v>1415234760</v>
      </c>
      <c r="H2580">
        <v>1413065230</v>
      </c>
      <c r="I2580" t="b">
        <v>0</v>
      </c>
      <c r="J2580">
        <v>44</v>
      </c>
      <c r="K2580" t="b">
        <v>1</v>
      </c>
      <c r="L2580" t="s">
        <v>8271</v>
      </c>
      <c r="M2580" s="4">
        <v>106</v>
      </c>
      <c r="N2580" s="6">
        <v>36.07</v>
      </c>
      <c r="O2580" t="s">
        <v>8317</v>
      </c>
      <c r="P2580" t="s">
        <v>8318</v>
      </c>
      <c r="Q2580" s="10">
        <v>41923.921643518523</v>
      </c>
      <c r="R2580" s="10">
        <v>41949.031944444447</v>
      </c>
      <c r="S2580" s="12">
        <f t="shared" si="40"/>
        <v>25</v>
      </c>
    </row>
    <row r="2581" spans="1:19" x14ac:dyDescent="0.3">
      <c r="A2581">
        <v>3396</v>
      </c>
      <c r="B2581" s="14">
        <v>1500</v>
      </c>
      <c r="C2581" s="14">
        <v>1565</v>
      </c>
      <c r="D2581" s="5" t="s">
        <v>8219</v>
      </c>
      <c r="E2581" t="s">
        <v>8224</v>
      </c>
      <c r="F2581" t="s">
        <v>8246</v>
      </c>
      <c r="G2581">
        <v>1401595140</v>
      </c>
      <c r="H2581">
        <v>1399286589</v>
      </c>
      <c r="I2581" t="b">
        <v>0</v>
      </c>
      <c r="J2581">
        <v>28</v>
      </c>
      <c r="K2581" t="b">
        <v>1</v>
      </c>
      <c r="L2581" t="s">
        <v>8271</v>
      </c>
      <c r="M2581" s="4">
        <v>104</v>
      </c>
      <c r="N2581" s="6">
        <v>55.89</v>
      </c>
      <c r="O2581" t="s">
        <v>8317</v>
      </c>
      <c r="P2581" t="s">
        <v>8318</v>
      </c>
      <c r="Q2581" s="10">
        <v>41764.44663194444</v>
      </c>
      <c r="R2581" s="10">
        <v>41791.165972222225</v>
      </c>
      <c r="S2581" s="12">
        <f t="shared" si="40"/>
        <v>27</v>
      </c>
    </row>
    <row r="2582" spans="1:19" x14ac:dyDescent="0.3">
      <c r="A2582">
        <v>3398</v>
      </c>
      <c r="B2582" s="14">
        <v>4000</v>
      </c>
      <c r="C2582" s="14">
        <v>4443</v>
      </c>
      <c r="D2582" s="5" t="s">
        <v>8219</v>
      </c>
      <c r="E2582" t="s">
        <v>8224</v>
      </c>
      <c r="F2582" t="s">
        <v>8246</v>
      </c>
      <c r="G2582">
        <v>1416589200</v>
      </c>
      <c r="H2582">
        <v>1414605776</v>
      </c>
      <c r="I2582" t="b">
        <v>0</v>
      </c>
      <c r="J2582">
        <v>65</v>
      </c>
      <c r="K2582" t="b">
        <v>1</v>
      </c>
      <c r="L2582" t="s">
        <v>8271</v>
      </c>
      <c r="M2582" s="4">
        <v>111</v>
      </c>
      <c r="N2582" s="6">
        <v>68.349999999999994</v>
      </c>
      <c r="O2582" t="s">
        <v>8317</v>
      </c>
      <c r="P2582" t="s">
        <v>8318</v>
      </c>
      <c r="Q2582" s="10">
        <v>41941.75203703704</v>
      </c>
      <c r="R2582" s="10">
        <v>41964.708333333328</v>
      </c>
      <c r="S2582" s="12">
        <f t="shared" si="40"/>
        <v>23</v>
      </c>
    </row>
    <row r="2583" spans="1:19" x14ac:dyDescent="0.3">
      <c r="A2583">
        <v>3400</v>
      </c>
      <c r="B2583" s="14">
        <v>10000</v>
      </c>
      <c r="C2583" s="14">
        <v>10041</v>
      </c>
      <c r="D2583" s="5" t="s">
        <v>8219</v>
      </c>
      <c r="E2583" t="s">
        <v>8224</v>
      </c>
      <c r="F2583" t="s">
        <v>8246</v>
      </c>
      <c r="G2583">
        <v>1409266414</v>
      </c>
      <c r="H2583">
        <v>1405378414</v>
      </c>
      <c r="I2583" t="b">
        <v>0</v>
      </c>
      <c r="J2583">
        <v>85</v>
      </c>
      <c r="K2583" t="b">
        <v>1</v>
      </c>
      <c r="L2583" t="s">
        <v>8271</v>
      </c>
      <c r="M2583" s="4">
        <v>100</v>
      </c>
      <c r="N2583" s="6">
        <v>118.13</v>
      </c>
      <c r="O2583" t="s">
        <v>8317</v>
      </c>
      <c r="P2583" t="s">
        <v>8318</v>
      </c>
      <c r="Q2583" s="10">
        <v>41834.953865740739</v>
      </c>
      <c r="R2583" s="10">
        <v>41879.953865740739</v>
      </c>
      <c r="S2583" s="12">
        <f t="shared" si="40"/>
        <v>45</v>
      </c>
    </row>
    <row r="2584" spans="1:19" x14ac:dyDescent="0.3">
      <c r="A2584">
        <v>3402</v>
      </c>
      <c r="B2584" s="14">
        <v>15000</v>
      </c>
      <c r="C2584" s="14">
        <v>16465</v>
      </c>
      <c r="D2584" s="5" t="s">
        <v>8219</v>
      </c>
      <c r="E2584" t="s">
        <v>8224</v>
      </c>
      <c r="F2584" t="s">
        <v>8246</v>
      </c>
      <c r="G2584">
        <v>1447295460</v>
      </c>
      <c r="H2584">
        <v>1444747843</v>
      </c>
      <c r="I2584" t="b">
        <v>0</v>
      </c>
      <c r="J2584">
        <v>165</v>
      </c>
      <c r="K2584" t="b">
        <v>1</v>
      </c>
      <c r="L2584" t="s">
        <v>8271</v>
      </c>
      <c r="M2584" s="4">
        <v>110</v>
      </c>
      <c r="N2584" s="6">
        <v>99.79</v>
      </c>
      <c r="O2584" t="s">
        <v>8317</v>
      </c>
      <c r="P2584" t="s">
        <v>8318</v>
      </c>
      <c r="Q2584" s="10">
        <v>42290.61855324074</v>
      </c>
      <c r="R2584" s="10">
        <v>42320.104861111111</v>
      </c>
      <c r="S2584" s="12">
        <f t="shared" si="40"/>
        <v>29</v>
      </c>
    </row>
    <row r="2585" spans="1:19" x14ac:dyDescent="0.3">
      <c r="A2585">
        <v>3404</v>
      </c>
      <c r="B2585" s="14">
        <v>500</v>
      </c>
      <c r="C2585" s="14">
        <v>610</v>
      </c>
      <c r="D2585" s="5" t="s">
        <v>8219</v>
      </c>
      <c r="E2585" t="s">
        <v>8224</v>
      </c>
      <c r="F2585" t="s">
        <v>8246</v>
      </c>
      <c r="G2585">
        <v>1434542702</v>
      </c>
      <c r="H2585">
        <v>1432814702</v>
      </c>
      <c r="I2585" t="b">
        <v>0</v>
      </c>
      <c r="J2585">
        <v>3</v>
      </c>
      <c r="K2585" t="b">
        <v>1</v>
      </c>
      <c r="L2585" t="s">
        <v>8271</v>
      </c>
      <c r="M2585" s="4">
        <v>122</v>
      </c>
      <c r="N2585" s="6">
        <v>203.33</v>
      </c>
      <c r="O2585" t="s">
        <v>8317</v>
      </c>
      <c r="P2585" t="s">
        <v>8318</v>
      </c>
      <c r="Q2585" s="10">
        <v>42152.503495370373</v>
      </c>
      <c r="R2585" s="10">
        <v>42172.503495370373</v>
      </c>
      <c r="S2585" s="12">
        <f t="shared" si="40"/>
        <v>20</v>
      </c>
    </row>
    <row r="2586" spans="1:19" x14ac:dyDescent="0.3">
      <c r="A2586">
        <v>3406</v>
      </c>
      <c r="B2586" s="14">
        <v>10000</v>
      </c>
      <c r="C2586" s="14">
        <v>10031</v>
      </c>
      <c r="D2586" s="5" t="s">
        <v>8219</v>
      </c>
      <c r="E2586" t="s">
        <v>8224</v>
      </c>
      <c r="F2586" t="s">
        <v>8246</v>
      </c>
      <c r="G2586">
        <v>1405511376</v>
      </c>
      <c r="H2586">
        <v>1401623376</v>
      </c>
      <c r="I2586" t="b">
        <v>0</v>
      </c>
      <c r="J2586">
        <v>91</v>
      </c>
      <c r="K2586" t="b">
        <v>1</v>
      </c>
      <c r="L2586" t="s">
        <v>8271</v>
      </c>
      <c r="M2586" s="4">
        <v>100</v>
      </c>
      <c r="N2586" s="6">
        <v>110.23</v>
      </c>
      <c r="O2586" t="s">
        <v>8317</v>
      </c>
      <c r="P2586" t="s">
        <v>8318</v>
      </c>
      <c r="Q2586" s="10">
        <v>41791.492777777778</v>
      </c>
      <c r="R2586" s="10">
        <v>41836.492777777778</v>
      </c>
      <c r="S2586" s="12">
        <f t="shared" si="40"/>
        <v>45</v>
      </c>
    </row>
    <row r="2587" spans="1:19" x14ac:dyDescent="0.3">
      <c r="A2587">
        <v>3408</v>
      </c>
      <c r="B2587" s="14">
        <v>500</v>
      </c>
      <c r="C2587" s="14">
        <v>1055</v>
      </c>
      <c r="D2587" s="5" t="s">
        <v>8219</v>
      </c>
      <c r="E2587" t="s">
        <v>8224</v>
      </c>
      <c r="F2587" t="s">
        <v>8246</v>
      </c>
      <c r="G2587">
        <v>1405727304</v>
      </c>
      <c r="H2587">
        <v>1403135304</v>
      </c>
      <c r="I2587" t="b">
        <v>0</v>
      </c>
      <c r="J2587">
        <v>18</v>
      </c>
      <c r="K2587" t="b">
        <v>1</v>
      </c>
      <c r="L2587" t="s">
        <v>8271</v>
      </c>
      <c r="M2587" s="4">
        <v>211</v>
      </c>
      <c r="N2587" s="6">
        <v>58.61</v>
      </c>
      <c r="O2587" t="s">
        <v>8317</v>
      </c>
      <c r="P2587" t="s">
        <v>8318</v>
      </c>
      <c r="Q2587" s="10">
        <v>41808.991944444446</v>
      </c>
      <c r="R2587" s="10">
        <v>41838.991944444446</v>
      </c>
      <c r="S2587" s="12">
        <f t="shared" si="40"/>
        <v>30</v>
      </c>
    </row>
    <row r="2588" spans="1:19" x14ac:dyDescent="0.3">
      <c r="A2588">
        <v>3410</v>
      </c>
      <c r="B2588" s="14">
        <v>3000</v>
      </c>
      <c r="C2588" s="14">
        <v>3255</v>
      </c>
      <c r="D2588" s="5" t="s">
        <v>8219</v>
      </c>
      <c r="E2588" t="s">
        <v>8224</v>
      </c>
      <c r="F2588" t="s">
        <v>8246</v>
      </c>
      <c r="G2588">
        <v>1465196400</v>
      </c>
      <c r="H2588">
        <v>1462841990</v>
      </c>
      <c r="I2588" t="b">
        <v>0</v>
      </c>
      <c r="J2588">
        <v>40</v>
      </c>
      <c r="K2588" t="b">
        <v>1</v>
      </c>
      <c r="L2588" t="s">
        <v>8271</v>
      </c>
      <c r="M2588" s="4">
        <v>109</v>
      </c>
      <c r="N2588" s="6">
        <v>81.38</v>
      </c>
      <c r="O2588" t="s">
        <v>8317</v>
      </c>
      <c r="P2588" t="s">
        <v>8318</v>
      </c>
      <c r="Q2588" s="10">
        <v>42500.041550925926</v>
      </c>
      <c r="R2588" s="10">
        <v>42527.291666666672</v>
      </c>
      <c r="S2588" s="12">
        <f t="shared" si="40"/>
        <v>27</v>
      </c>
    </row>
    <row r="2589" spans="1:19" x14ac:dyDescent="0.3">
      <c r="A2589">
        <v>3411</v>
      </c>
      <c r="B2589" s="14">
        <v>15000</v>
      </c>
      <c r="C2589" s="14">
        <v>15535</v>
      </c>
      <c r="D2589" s="5" t="s">
        <v>8219</v>
      </c>
      <c r="E2589" t="s">
        <v>8224</v>
      </c>
      <c r="F2589" t="s">
        <v>8246</v>
      </c>
      <c r="G2589">
        <v>1444264372</v>
      </c>
      <c r="H2589">
        <v>1442536372</v>
      </c>
      <c r="I2589" t="b">
        <v>0</v>
      </c>
      <c r="J2589">
        <v>78</v>
      </c>
      <c r="K2589" t="b">
        <v>1</v>
      </c>
      <c r="L2589" t="s">
        <v>8271</v>
      </c>
      <c r="M2589" s="4">
        <v>104</v>
      </c>
      <c r="N2589" s="6">
        <v>199.17</v>
      </c>
      <c r="O2589" t="s">
        <v>8317</v>
      </c>
      <c r="P2589" t="s">
        <v>8318</v>
      </c>
      <c r="Q2589" s="10">
        <v>42265.022824074069</v>
      </c>
      <c r="R2589" s="10">
        <v>42285.022824074069</v>
      </c>
      <c r="S2589" s="12">
        <f t="shared" si="40"/>
        <v>20</v>
      </c>
    </row>
    <row r="2590" spans="1:19" x14ac:dyDescent="0.3">
      <c r="A2590">
        <v>3413</v>
      </c>
      <c r="B2590" s="14">
        <v>500</v>
      </c>
      <c r="C2590" s="14">
        <v>650</v>
      </c>
      <c r="D2590" s="5" t="s">
        <v>8219</v>
      </c>
      <c r="E2590" t="s">
        <v>8224</v>
      </c>
      <c r="F2590" t="s">
        <v>8246</v>
      </c>
      <c r="G2590">
        <v>1425099540</v>
      </c>
      <c r="H2590">
        <v>1424280938</v>
      </c>
      <c r="I2590" t="b">
        <v>0</v>
      </c>
      <c r="J2590">
        <v>14</v>
      </c>
      <c r="K2590" t="b">
        <v>1</v>
      </c>
      <c r="L2590" t="s">
        <v>8271</v>
      </c>
      <c r="M2590" s="4">
        <v>130</v>
      </c>
      <c r="N2590" s="6">
        <v>46.43</v>
      </c>
      <c r="O2590" t="s">
        <v>8317</v>
      </c>
      <c r="P2590" t="s">
        <v>8318</v>
      </c>
      <c r="Q2590" s="10">
        <v>42053.733078703706</v>
      </c>
      <c r="R2590" s="10">
        <v>42063.207638888889</v>
      </c>
      <c r="S2590" s="12">
        <f t="shared" si="40"/>
        <v>9</v>
      </c>
    </row>
    <row r="2591" spans="1:19" x14ac:dyDescent="0.3">
      <c r="A2591">
        <v>3414</v>
      </c>
      <c r="B2591" s="14">
        <v>3000</v>
      </c>
      <c r="C2591" s="14">
        <v>3105</v>
      </c>
      <c r="D2591" s="5" t="s">
        <v>8219</v>
      </c>
      <c r="E2591" t="s">
        <v>8224</v>
      </c>
      <c r="F2591" t="s">
        <v>8246</v>
      </c>
      <c r="G2591">
        <v>1480579140</v>
      </c>
      <c r="H2591">
        <v>1478030325</v>
      </c>
      <c r="I2591" t="b">
        <v>0</v>
      </c>
      <c r="J2591">
        <v>44</v>
      </c>
      <c r="K2591" t="b">
        <v>1</v>
      </c>
      <c r="L2591" t="s">
        <v>8271</v>
      </c>
      <c r="M2591" s="4">
        <v>104</v>
      </c>
      <c r="N2591" s="6">
        <v>70.569999999999993</v>
      </c>
      <c r="O2591" t="s">
        <v>8317</v>
      </c>
      <c r="P2591" t="s">
        <v>8318</v>
      </c>
      <c r="Q2591" s="10">
        <v>42675.832465277781</v>
      </c>
      <c r="R2591" s="10">
        <v>42705.332638888889</v>
      </c>
      <c r="S2591" s="12">
        <f t="shared" si="40"/>
        <v>30</v>
      </c>
    </row>
    <row r="2592" spans="1:19" x14ac:dyDescent="0.3">
      <c r="A2592">
        <v>3415</v>
      </c>
      <c r="B2592" s="14">
        <v>200</v>
      </c>
      <c r="C2592" s="14">
        <v>200</v>
      </c>
      <c r="D2592" s="5" t="s">
        <v>8219</v>
      </c>
      <c r="E2592" t="s">
        <v>8224</v>
      </c>
      <c r="F2592" t="s">
        <v>8246</v>
      </c>
      <c r="G2592">
        <v>1460935800</v>
      </c>
      <c r="H2592">
        <v>1459999656</v>
      </c>
      <c r="I2592" t="b">
        <v>0</v>
      </c>
      <c r="J2592">
        <v>9</v>
      </c>
      <c r="K2592" t="b">
        <v>1</v>
      </c>
      <c r="L2592" t="s">
        <v>8271</v>
      </c>
      <c r="M2592" s="4">
        <v>100</v>
      </c>
      <c r="N2592" s="6">
        <v>22.22</v>
      </c>
      <c r="O2592" t="s">
        <v>8317</v>
      </c>
      <c r="P2592" t="s">
        <v>8318</v>
      </c>
      <c r="Q2592" s="10">
        <v>42467.144166666665</v>
      </c>
      <c r="R2592" s="10">
        <v>42477.979166666672</v>
      </c>
      <c r="S2592" s="12">
        <f t="shared" si="40"/>
        <v>11</v>
      </c>
    </row>
    <row r="2593" spans="1:19" x14ac:dyDescent="0.3">
      <c r="A2593">
        <v>3417</v>
      </c>
      <c r="B2593" s="14">
        <v>1700</v>
      </c>
      <c r="C2593" s="14">
        <v>1700.01</v>
      </c>
      <c r="D2593" s="5" t="s">
        <v>8219</v>
      </c>
      <c r="E2593" t="s">
        <v>8224</v>
      </c>
      <c r="F2593" t="s">
        <v>8246</v>
      </c>
      <c r="G2593">
        <v>1414284180</v>
      </c>
      <c r="H2593">
        <v>1410558948</v>
      </c>
      <c r="I2593" t="b">
        <v>0</v>
      </c>
      <c r="J2593">
        <v>45</v>
      </c>
      <c r="K2593" t="b">
        <v>1</v>
      </c>
      <c r="L2593" t="s">
        <v>8271</v>
      </c>
      <c r="M2593" s="4">
        <v>100</v>
      </c>
      <c r="N2593" s="6">
        <v>37.78</v>
      </c>
      <c r="O2593" t="s">
        <v>8317</v>
      </c>
      <c r="P2593" t="s">
        <v>8318</v>
      </c>
      <c r="Q2593" s="10">
        <v>41894.91375</v>
      </c>
      <c r="R2593" s="10">
        <v>41938.029861111114</v>
      </c>
      <c r="S2593" s="12">
        <f t="shared" si="40"/>
        <v>43</v>
      </c>
    </row>
    <row r="2594" spans="1:19" x14ac:dyDescent="0.3">
      <c r="A2594">
        <v>3418</v>
      </c>
      <c r="B2594" s="14">
        <v>4000</v>
      </c>
      <c r="C2594" s="14">
        <v>4035</v>
      </c>
      <c r="D2594" s="5" t="s">
        <v>8219</v>
      </c>
      <c r="E2594" t="s">
        <v>8224</v>
      </c>
      <c r="F2594" t="s">
        <v>8246</v>
      </c>
      <c r="G2594">
        <v>1400875307</v>
      </c>
      <c r="H2594">
        <v>1398283307</v>
      </c>
      <c r="I2594" t="b">
        <v>0</v>
      </c>
      <c r="J2594">
        <v>56</v>
      </c>
      <c r="K2594" t="b">
        <v>1</v>
      </c>
      <c r="L2594" t="s">
        <v>8271</v>
      </c>
      <c r="M2594" s="4">
        <v>101</v>
      </c>
      <c r="N2594" s="6">
        <v>72.05</v>
      </c>
      <c r="O2594" t="s">
        <v>8317</v>
      </c>
      <c r="P2594" t="s">
        <v>8318</v>
      </c>
      <c r="Q2594" s="10">
        <v>41752.83457175926</v>
      </c>
      <c r="R2594" s="10">
        <v>41782.83457175926</v>
      </c>
      <c r="S2594" s="12">
        <f t="shared" si="40"/>
        <v>30</v>
      </c>
    </row>
    <row r="2595" spans="1:19" x14ac:dyDescent="0.3">
      <c r="A2595">
        <v>3421</v>
      </c>
      <c r="B2595" s="14">
        <v>10000</v>
      </c>
      <c r="C2595" s="14">
        <v>10115</v>
      </c>
      <c r="D2595" s="5" t="s">
        <v>8219</v>
      </c>
      <c r="E2595" t="s">
        <v>8224</v>
      </c>
      <c r="F2595" t="s">
        <v>8246</v>
      </c>
      <c r="G2595">
        <v>1425495563</v>
      </c>
      <c r="H2595">
        <v>1422903563</v>
      </c>
      <c r="I2595" t="b">
        <v>0</v>
      </c>
      <c r="J2595">
        <v>98</v>
      </c>
      <c r="K2595" t="b">
        <v>1</v>
      </c>
      <c r="L2595" t="s">
        <v>8271</v>
      </c>
      <c r="M2595" s="4">
        <v>101</v>
      </c>
      <c r="N2595" s="6">
        <v>103.21</v>
      </c>
      <c r="O2595" t="s">
        <v>8317</v>
      </c>
      <c r="P2595" t="s">
        <v>8318</v>
      </c>
      <c r="Q2595" s="10">
        <v>42037.791238425925</v>
      </c>
      <c r="R2595" s="10">
        <v>42067.791238425925</v>
      </c>
      <c r="S2595" s="12">
        <f t="shared" si="40"/>
        <v>30</v>
      </c>
    </row>
    <row r="2596" spans="1:19" x14ac:dyDescent="0.3">
      <c r="A2596">
        <v>3423</v>
      </c>
      <c r="B2596" s="14">
        <v>250</v>
      </c>
      <c r="C2596" s="14">
        <v>350</v>
      </c>
      <c r="D2596" s="5" t="s">
        <v>8219</v>
      </c>
      <c r="E2596" t="s">
        <v>8224</v>
      </c>
      <c r="F2596" t="s">
        <v>8246</v>
      </c>
      <c r="G2596">
        <v>1429912341</v>
      </c>
      <c r="H2596">
        <v>1427320341</v>
      </c>
      <c r="I2596" t="b">
        <v>0</v>
      </c>
      <c r="J2596">
        <v>10</v>
      </c>
      <c r="K2596" t="b">
        <v>1</v>
      </c>
      <c r="L2596" t="s">
        <v>8271</v>
      </c>
      <c r="M2596" s="4">
        <v>140</v>
      </c>
      <c r="N2596" s="6">
        <v>35</v>
      </c>
      <c r="O2596" t="s">
        <v>8317</v>
      </c>
      <c r="P2596" t="s">
        <v>8318</v>
      </c>
      <c r="Q2596" s="10">
        <v>42088.911354166667</v>
      </c>
      <c r="R2596" s="10">
        <v>42118.911354166667</v>
      </c>
      <c r="S2596" s="12">
        <f t="shared" si="40"/>
        <v>30</v>
      </c>
    </row>
    <row r="2597" spans="1:19" x14ac:dyDescent="0.3">
      <c r="A2597">
        <v>3424</v>
      </c>
      <c r="B2597" s="14">
        <v>6000</v>
      </c>
      <c r="C2597" s="14">
        <v>6215</v>
      </c>
      <c r="D2597" s="5" t="s">
        <v>8219</v>
      </c>
      <c r="E2597" t="s">
        <v>8224</v>
      </c>
      <c r="F2597" t="s">
        <v>8246</v>
      </c>
      <c r="G2597">
        <v>1423119540</v>
      </c>
      <c r="H2597">
        <v>1421252084</v>
      </c>
      <c r="I2597" t="b">
        <v>0</v>
      </c>
      <c r="J2597">
        <v>76</v>
      </c>
      <c r="K2597" t="b">
        <v>1</v>
      </c>
      <c r="L2597" t="s">
        <v>8271</v>
      </c>
      <c r="M2597" s="4">
        <v>104</v>
      </c>
      <c r="N2597" s="6">
        <v>81.78</v>
      </c>
      <c r="O2597" t="s">
        <v>8317</v>
      </c>
      <c r="P2597" t="s">
        <v>8318</v>
      </c>
      <c r="Q2597" s="10">
        <v>42018.676898148144</v>
      </c>
      <c r="R2597" s="10">
        <v>42040.290972222225</v>
      </c>
      <c r="S2597" s="12">
        <f t="shared" si="40"/>
        <v>22</v>
      </c>
    </row>
    <row r="2598" spans="1:19" x14ac:dyDescent="0.3">
      <c r="A2598">
        <v>3425</v>
      </c>
      <c r="B2598" s="14">
        <v>30000</v>
      </c>
      <c r="C2598" s="14">
        <v>30891.1</v>
      </c>
      <c r="D2598" s="5" t="s">
        <v>8219</v>
      </c>
      <c r="E2598" t="s">
        <v>8224</v>
      </c>
      <c r="F2598" t="s">
        <v>8246</v>
      </c>
      <c r="G2598">
        <v>1412434136</v>
      </c>
      <c r="H2598">
        <v>1409669336</v>
      </c>
      <c r="I2598" t="b">
        <v>0</v>
      </c>
      <c r="J2598">
        <v>104</v>
      </c>
      <c r="K2598" t="b">
        <v>1</v>
      </c>
      <c r="L2598" t="s">
        <v>8271</v>
      </c>
      <c r="M2598" s="4">
        <v>103</v>
      </c>
      <c r="N2598" s="6">
        <v>297.02999999999997</v>
      </c>
      <c r="O2598" t="s">
        <v>8317</v>
      </c>
      <c r="P2598" t="s">
        <v>8318</v>
      </c>
      <c r="Q2598" s="10">
        <v>41884.617314814815</v>
      </c>
      <c r="R2598" s="10">
        <v>41916.617314814815</v>
      </c>
      <c r="S2598" s="12">
        <f t="shared" si="40"/>
        <v>32</v>
      </c>
    </row>
    <row r="2599" spans="1:19" x14ac:dyDescent="0.3">
      <c r="A2599">
        <v>3426</v>
      </c>
      <c r="B2599" s="14">
        <v>3750</v>
      </c>
      <c r="C2599" s="14">
        <v>4055</v>
      </c>
      <c r="D2599" s="5" t="s">
        <v>8219</v>
      </c>
      <c r="E2599" t="s">
        <v>8224</v>
      </c>
      <c r="F2599" t="s">
        <v>8246</v>
      </c>
      <c r="G2599">
        <v>1411264800</v>
      </c>
      <c r="H2599">
        <v>1409620903</v>
      </c>
      <c r="I2599" t="b">
        <v>0</v>
      </c>
      <c r="J2599">
        <v>87</v>
      </c>
      <c r="K2599" t="b">
        <v>1</v>
      </c>
      <c r="L2599" t="s">
        <v>8271</v>
      </c>
      <c r="M2599" s="4">
        <v>108</v>
      </c>
      <c r="N2599" s="6">
        <v>46.61</v>
      </c>
      <c r="O2599" t="s">
        <v>8317</v>
      </c>
      <c r="P2599" t="s">
        <v>8318</v>
      </c>
      <c r="Q2599" s="10">
        <v>41884.056747685187</v>
      </c>
      <c r="R2599" s="10">
        <v>41903.083333333336</v>
      </c>
      <c r="S2599" s="12">
        <f t="shared" si="40"/>
        <v>19</v>
      </c>
    </row>
    <row r="2600" spans="1:19" x14ac:dyDescent="0.3">
      <c r="A2600">
        <v>3431</v>
      </c>
      <c r="B2600" s="14">
        <v>2000</v>
      </c>
      <c r="C2600" s="14">
        <v>2000</v>
      </c>
      <c r="D2600" s="5" t="s">
        <v>8219</v>
      </c>
      <c r="E2600" t="s">
        <v>8224</v>
      </c>
      <c r="F2600" t="s">
        <v>8246</v>
      </c>
      <c r="G2600">
        <v>1408383153</v>
      </c>
      <c r="H2600">
        <v>1405791153</v>
      </c>
      <c r="I2600" t="b">
        <v>0</v>
      </c>
      <c r="J2600">
        <v>21</v>
      </c>
      <c r="K2600" t="b">
        <v>1</v>
      </c>
      <c r="L2600" t="s">
        <v>8271</v>
      </c>
      <c r="M2600" s="4">
        <v>100</v>
      </c>
      <c r="N2600" s="6">
        <v>95.24</v>
      </c>
      <c r="O2600" t="s">
        <v>8317</v>
      </c>
      <c r="P2600" t="s">
        <v>8318</v>
      </c>
      <c r="Q2600" s="10">
        <v>41839.730937500004</v>
      </c>
      <c r="R2600" s="10">
        <v>41869.730937500004</v>
      </c>
      <c r="S2600" s="12">
        <f t="shared" si="40"/>
        <v>30</v>
      </c>
    </row>
    <row r="2601" spans="1:19" x14ac:dyDescent="0.3">
      <c r="A2601">
        <v>3432</v>
      </c>
      <c r="B2601" s="14">
        <v>2000</v>
      </c>
      <c r="C2601" s="14">
        <v>2193</v>
      </c>
      <c r="D2601" s="5" t="s">
        <v>8219</v>
      </c>
      <c r="E2601" t="s">
        <v>8224</v>
      </c>
      <c r="F2601" t="s">
        <v>8246</v>
      </c>
      <c r="G2601">
        <v>1454709600</v>
      </c>
      <c r="H2601">
        <v>1452520614</v>
      </c>
      <c r="I2601" t="b">
        <v>0</v>
      </c>
      <c r="J2601">
        <v>42</v>
      </c>
      <c r="K2601" t="b">
        <v>1</v>
      </c>
      <c r="L2601" t="s">
        <v>8271</v>
      </c>
      <c r="M2601" s="4">
        <v>110</v>
      </c>
      <c r="N2601" s="6">
        <v>52.21</v>
      </c>
      <c r="O2601" t="s">
        <v>8317</v>
      </c>
      <c r="P2601" t="s">
        <v>8318</v>
      </c>
      <c r="Q2601" s="10">
        <v>42380.581180555557</v>
      </c>
      <c r="R2601" s="10">
        <v>42405.916666666672</v>
      </c>
      <c r="S2601" s="12">
        <f t="shared" si="40"/>
        <v>25</v>
      </c>
    </row>
    <row r="2602" spans="1:19" x14ac:dyDescent="0.3">
      <c r="A2602">
        <v>3433</v>
      </c>
      <c r="B2602" s="14">
        <v>9500</v>
      </c>
      <c r="C2602" s="14">
        <v>9525</v>
      </c>
      <c r="D2602" s="5" t="s">
        <v>8219</v>
      </c>
      <c r="E2602" t="s">
        <v>8224</v>
      </c>
      <c r="F2602" t="s">
        <v>8246</v>
      </c>
      <c r="G2602">
        <v>1402974000</v>
      </c>
      <c r="H2602">
        <v>1400290255</v>
      </c>
      <c r="I2602" t="b">
        <v>0</v>
      </c>
      <c r="J2602">
        <v>71</v>
      </c>
      <c r="K2602" t="b">
        <v>1</v>
      </c>
      <c r="L2602" t="s">
        <v>8271</v>
      </c>
      <c r="M2602" s="4">
        <v>100</v>
      </c>
      <c r="N2602" s="6">
        <v>134.15</v>
      </c>
      <c r="O2602" t="s">
        <v>8317</v>
      </c>
      <c r="P2602" t="s">
        <v>8318</v>
      </c>
      <c r="Q2602" s="10">
        <v>41776.063136574077</v>
      </c>
      <c r="R2602" s="10">
        <v>41807.125</v>
      </c>
      <c r="S2602" s="12">
        <f t="shared" si="40"/>
        <v>31</v>
      </c>
    </row>
    <row r="2603" spans="1:19" x14ac:dyDescent="0.3">
      <c r="A2603">
        <v>3434</v>
      </c>
      <c r="B2603" s="14">
        <v>10000</v>
      </c>
      <c r="C2603" s="14">
        <v>10555</v>
      </c>
      <c r="D2603" s="5" t="s">
        <v>8219</v>
      </c>
      <c r="E2603" t="s">
        <v>8224</v>
      </c>
      <c r="F2603" t="s">
        <v>8246</v>
      </c>
      <c r="G2603">
        <v>1404983269</v>
      </c>
      <c r="H2603">
        <v>1402391269</v>
      </c>
      <c r="I2603" t="b">
        <v>0</v>
      </c>
      <c r="J2603">
        <v>168</v>
      </c>
      <c r="K2603" t="b">
        <v>1</v>
      </c>
      <c r="L2603" t="s">
        <v>8271</v>
      </c>
      <c r="M2603" s="4">
        <v>106</v>
      </c>
      <c r="N2603" s="6">
        <v>62.83</v>
      </c>
      <c r="O2603" t="s">
        <v>8317</v>
      </c>
      <c r="P2603" t="s">
        <v>8318</v>
      </c>
      <c r="Q2603" s="10">
        <v>41800.380428240744</v>
      </c>
      <c r="R2603" s="10">
        <v>41830.380428240744</v>
      </c>
      <c r="S2603" s="12">
        <f t="shared" si="40"/>
        <v>30</v>
      </c>
    </row>
    <row r="2604" spans="1:19" x14ac:dyDescent="0.3">
      <c r="A2604">
        <v>3435</v>
      </c>
      <c r="B2604" s="14">
        <v>1000</v>
      </c>
      <c r="C2604" s="14">
        <v>1120</v>
      </c>
      <c r="D2604" s="5" t="s">
        <v>8219</v>
      </c>
      <c r="E2604" t="s">
        <v>8224</v>
      </c>
      <c r="F2604" t="s">
        <v>8246</v>
      </c>
      <c r="G2604">
        <v>1470538800</v>
      </c>
      <c r="H2604">
        <v>1469112493</v>
      </c>
      <c r="I2604" t="b">
        <v>0</v>
      </c>
      <c r="J2604">
        <v>19</v>
      </c>
      <c r="K2604" t="b">
        <v>1</v>
      </c>
      <c r="L2604" t="s">
        <v>8271</v>
      </c>
      <c r="M2604" s="4">
        <v>112</v>
      </c>
      <c r="N2604" s="6">
        <v>58.95</v>
      </c>
      <c r="O2604" t="s">
        <v>8317</v>
      </c>
      <c r="P2604" t="s">
        <v>8318</v>
      </c>
      <c r="Q2604" s="10">
        <v>42572.61681712963</v>
      </c>
      <c r="R2604" s="10">
        <v>42589.125</v>
      </c>
      <c r="S2604" s="12">
        <f t="shared" si="40"/>
        <v>17</v>
      </c>
    </row>
    <row r="2605" spans="1:19" x14ac:dyDescent="0.3">
      <c r="A2605">
        <v>3436</v>
      </c>
      <c r="B2605" s="14">
        <v>5000</v>
      </c>
      <c r="C2605" s="14">
        <v>5295</v>
      </c>
      <c r="D2605" s="5" t="s">
        <v>8219</v>
      </c>
      <c r="E2605" t="s">
        <v>8224</v>
      </c>
      <c r="F2605" t="s">
        <v>8246</v>
      </c>
      <c r="G2605">
        <v>1408638480</v>
      </c>
      <c r="H2605">
        <v>1406811593</v>
      </c>
      <c r="I2605" t="b">
        <v>0</v>
      </c>
      <c r="J2605">
        <v>37</v>
      </c>
      <c r="K2605" t="b">
        <v>1</v>
      </c>
      <c r="L2605" t="s">
        <v>8271</v>
      </c>
      <c r="M2605" s="4">
        <v>106</v>
      </c>
      <c r="N2605" s="6">
        <v>143.11000000000001</v>
      </c>
      <c r="O2605" t="s">
        <v>8317</v>
      </c>
      <c r="P2605" t="s">
        <v>8318</v>
      </c>
      <c r="Q2605" s="10">
        <v>41851.541585648149</v>
      </c>
      <c r="R2605" s="10">
        <v>41872.686111111114</v>
      </c>
      <c r="S2605" s="12">
        <f t="shared" si="40"/>
        <v>21</v>
      </c>
    </row>
    <row r="2606" spans="1:19" x14ac:dyDescent="0.3">
      <c r="A2606">
        <v>3437</v>
      </c>
      <c r="B2606" s="14">
        <v>3000</v>
      </c>
      <c r="C2606" s="14">
        <v>3030</v>
      </c>
      <c r="D2606" s="5" t="s">
        <v>8219</v>
      </c>
      <c r="E2606" t="s">
        <v>8224</v>
      </c>
      <c r="F2606" t="s">
        <v>8246</v>
      </c>
      <c r="G2606">
        <v>1440003820</v>
      </c>
      <c r="H2606">
        <v>1437411820</v>
      </c>
      <c r="I2606" t="b">
        <v>0</v>
      </c>
      <c r="J2606">
        <v>36</v>
      </c>
      <c r="K2606" t="b">
        <v>1</v>
      </c>
      <c r="L2606" t="s">
        <v>8271</v>
      </c>
      <c r="M2606" s="4">
        <v>101</v>
      </c>
      <c r="N2606" s="6">
        <v>84.17</v>
      </c>
      <c r="O2606" t="s">
        <v>8317</v>
      </c>
      <c r="P2606" t="s">
        <v>8318</v>
      </c>
      <c r="Q2606" s="10">
        <v>42205.710879629631</v>
      </c>
      <c r="R2606" s="10">
        <v>42235.710879629631</v>
      </c>
      <c r="S2606" s="12">
        <f t="shared" si="40"/>
        <v>30</v>
      </c>
    </row>
    <row r="2607" spans="1:19" x14ac:dyDescent="0.3">
      <c r="A2607">
        <v>3439</v>
      </c>
      <c r="B2607" s="14">
        <v>1200</v>
      </c>
      <c r="C2607" s="14">
        <v>1616.14</v>
      </c>
      <c r="D2607" s="5" t="s">
        <v>8219</v>
      </c>
      <c r="E2607" t="s">
        <v>8224</v>
      </c>
      <c r="F2607" t="s">
        <v>8246</v>
      </c>
      <c r="G2607">
        <v>1453179540</v>
      </c>
      <c r="H2607">
        <v>1452030730</v>
      </c>
      <c r="I2607" t="b">
        <v>0</v>
      </c>
      <c r="J2607">
        <v>18</v>
      </c>
      <c r="K2607" t="b">
        <v>1</v>
      </c>
      <c r="L2607" t="s">
        <v>8271</v>
      </c>
      <c r="M2607" s="4">
        <v>135</v>
      </c>
      <c r="N2607" s="6">
        <v>89.79</v>
      </c>
      <c r="O2607" t="s">
        <v>8317</v>
      </c>
      <c r="P2607" t="s">
        <v>8318</v>
      </c>
      <c r="Q2607" s="10">
        <v>42374.911226851851</v>
      </c>
      <c r="R2607" s="10">
        <v>42388.207638888889</v>
      </c>
      <c r="S2607" s="12">
        <f t="shared" si="40"/>
        <v>13</v>
      </c>
    </row>
    <row r="2608" spans="1:19" x14ac:dyDescent="0.3">
      <c r="A2608">
        <v>3440</v>
      </c>
      <c r="B2608" s="14">
        <v>5000</v>
      </c>
      <c r="C2608" s="14">
        <v>5260.92</v>
      </c>
      <c r="D2608" s="5" t="s">
        <v>8219</v>
      </c>
      <c r="E2608" t="s">
        <v>8224</v>
      </c>
      <c r="F2608" t="s">
        <v>8246</v>
      </c>
      <c r="G2608">
        <v>1405095300</v>
      </c>
      <c r="H2608">
        <v>1403146628</v>
      </c>
      <c r="I2608" t="b">
        <v>0</v>
      </c>
      <c r="J2608">
        <v>82</v>
      </c>
      <c r="K2608" t="b">
        <v>1</v>
      </c>
      <c r="L2608" t="s">
        <v>8271</v>
      </c>
      <c r="M2608" s="4">
        <v>105</v>
      </c>
      <c r="N2608" s="6">
        <v>64.16</v>
      </c>
      <c r="O2608" t="s">
        <v>8317</v>
      </c>
      <c r="P2608" t="s">
        <v>8318</v>
      </c>
      <c r="Q2608" s="10">
        <v>41809.12300925926</v>
      </c>
      <c r="R2608" s="10">
        <v>41831.677083333336</v>
      </c>
      <c r="S2608" s="12">
        <f t="shared" si="40"/>
        <v>23</v>
      </c>
    </row>
    <row r="2609" spans="1:19" x14ac:dyDescent="0.3">
      <c r="A2609">
        <v>3441</v>
      </c>
      <c r="B2609" s="14">
        <v>2500</v>
      </c>
      <c r="C2609" s="14">
        <v>2565</v>
      </c>
      <c r="D2609" s="5" t="s">
        <v>8219</v>
      </c>
      <c r="E2609" t="s">
        <v>8224</v>
      </c>
      <c r="F2609" t="s">
        <v>8246</v>
      </c>
      <c r="G2609">
        <v>1447445820</v>
      </c>
      <c r="H2609">
        <v>1445077121</v>
      </c>
      <c r="I2609" t="b">
        <v>0</v>
      </c>
      <c r="J2609">
        <v>43</v>
      </c>
      <c r="K2609" t="b">
        <v>1</v>
      </c>
      <c r="L2609" t="s">
        <v>8271</v>
      </c>
      <c r="M2609" s="4">
        <v>103</v>
      </c>
      <c r="N2609" s="6">
        <v>59.65</v>
      </c>
      <c r="O2609" t="s">
        <v>8317</v>
      </c>
      <c r="P2609" t="s">
        <v>8318</v>
      </c>
      <c r="Q2609" s="10">
        <v>42294.429641203707</v>
      </c>
      <c r="R2609" s="10">
        <v>42321.845138888893</v>
      </c>
      <c r="S2609" s="12">
        <f t="shared" si="40"/>
        <v>27</v>
      </c>
    </row>
    <row r="2610" spans="1:19" x14ac:dyDescent="0.3">
      <c r="A2610">
        <v>3442</v>
      </c>
      <c r="B2610" s="14">
        <v>250</v>
      </c>
      <c r="C2610" s="14">
        <v>250</v>
      </c>
      <c r="D2610" s="5" t="s">
        <v>8219</v>
      </c>
      <c r="E2610" t="s">
        <v>8224</v>
      </c>
      <c r="F2610" t="s">
        <v>8246</v>
      </c>
      <c r="G2610">
        <v>1433016672</v>
      </c>
      <c r="H2610">
        <v>1430424672</v>
      </c>
      <c r="I2610" t="b">
        <v>0</v>
      </c>
      <c r="J2610">
        <v>8</v>
      </c>
      <c r="K2610" t="b">
        <v>1</v>
      </c>
      <c r="L2610" t="s">
        <v>8271</v>
      </c>
      <c r="M2610" s="4">
        <v>100</v>
      </c>
      <c r="N2610" s="6">
        <v>31.25</v>
      </c>
      <c r="O2610" t="s">
        <v>8317</v>
      </c>
      <c r="P2610" t="s">
        <v>8318</v>
      </c>
      <c r="Q2610" s="10">
        <v>42124.841111111105</v>
      </c>
      <c r="R2610" s="10">
        <v>42154.841111111105</v>
      </c>
      <c r="S2610" s="12">
        <f t="shared" si="40"/>
        <v>30</v>
      </c>
    </row>
    <row r="2611" spans="1:19" x14ac:dyDescent="0.3">
      <c r="A2611">
        <v>3443</v>
      </c>
      <c r="B2611" s="14">
        <v>1000</v>
      </c>
      <c r="C2611" s="14">
        <v>1855</v>
      </c>
      <c r="D2611" s="5" t="s">
        <v>8219</v>
      </c>
      <c r="E2611" t="s">
        <v>8224</v>
      </c>
      <c r="F2611" t="s">
        <v>8246</v>
      </c>
      <c r="G2611">
        <v>1410266146</v>
      </c>
      <c r="H2611">
        <v>1407674146</v>
      </c>
      <c r="I2611" t="b">
        <v>0</v>
      </c>
      <c r="J2611">
        <v>45</v>
      </c>
      <c r="K2611" t="b">
        <v>1</v>
      </c>
      <c r="L2611" t="s">
        <v>8271</v>
      </c>
      <c r="M2611" s="4">
        <v>186</v>
      </c>
      <c r="N2611" s="6">
        <v>41.22</v>
      </c>
      <c r="O2611" t="s">
        <v>8317</v>
      </c>
      <c r="P2611" t="s">
        <v>8318</v>
      </c>
      <c r="Q2611" s="10">
        <v>41861.524837962963</v>
      </c>
      <c r="R2611" s="10">
        <v>41891.524837962963</v>
      </c>
      <c r="S2611" s="12">
        <f t="shared" si="40"/>
        <v>30</v>
      </c>
    </row>
    <row r="2612" spans="1:19" x14ac:dyDescent="0.3">
      <c r="A2612">
        <v>3447</v>
      </c>
      <c r="B2612" s="14">
        <v>1000</v>
      </c>
      <c r="C2612" s="14">
        <v>1078</v>
      </c>
      <c r="D2612" s="5" t="s">
        <v>8219</v>
      </c>
      <c r="E2612" t="s">
        <v>8224</v>
      </c>
      <c r="F2612" t="s">
        <v>8246</v>
      </c>
      <c r="G2612">
        <v>1458332412</v>
      </c>
      <c r="H2612">
        <v>1454448012</v>
      </c>
      <c r="I2612" t="b">
        <v>0</v>
      </c>
      <c r="J2612">
        <v>14</v>
      </c>
      <c r="K2612" t="b">
        <v>1</v>
      </c>
      <c r="L2612" t="s">
        <v>8271</v>
      </c>
      <c r="M2612" s="4">
        <v>108</v>
      </c>
      <c r="N2612" s="6">
        <v>77</v>
      </c>
      <c r="O2612" t="s">
        <v>8317</v>
      </c>
      <c r="P2612" t="s">
        <v>8318</v>
      </c>
      <c r="Q2612" s="10">
        <v>42402.889027777783</v>
      </c>
      <c r="R2612" s="10">
        <v>42447.847361111111</v>
      </c>
      <c r="S2612" s="12">
        <f t="shared" si="40"/>
        <v>45</v>
      </c>
    </row>
    <row r="2613" spans="1:19" x14ac:dyDescent="0.3">
      <c r="A2613">
        <v>3448</v>
      </c>
      <c r="B2613" s="14">
        <v>2100</v>
      </c>
      <c r="C2613" s="14">
        <v>2305</v>
      </c>
      <c r="D2613" s="5" t="s">
        <v>8219</v>
      </c>
      <c r="E2613" t="s">
        <v>8224</v>
      </c>
      <c r="F2613" t="s">
        <v>8246</v>
      </c>
      <c r="G2613">
        <v>1418784689</v>
      </c>
      <c r="H2613">
        <v>1416192689</v>
      </c>
      <c r="I2613" t="b">
        <v>0</v>
      </c>
      <c r="J2613">
        <v>45</v>
      </c>
      <c r="K2613" t="b">
        <v>1</v>
      </c>
      <c r="L2613" t="s">
        <v>8271</v>
      </c>
      <c r="M2613" s="4">
        <v>110</v>
      </c>
      <c r="N2613" s="6">
        <v>51.22</v>
      </c>
      <c r="O2613" t="s">
        <v>8317</v>
      </c>
      <c r="P2613" t="s">
        <v>8318</v>
      </c>
      <c r="Q2613" s="10">
        <v>41960.119085648148</v>
      </c>
      <c r="R2613" s="10">
        <v>41990.119085648148</v>
      </c>
      <c r="S2613" s="12">
        <f t="shared" si="40"/>
        <v>30</v>
      </c>
    </row>
    <row r="2614" spans="1:19" x14ac:dyDescent="0.3">
      <c r="A2614">
        <v>3449</v>
      </c>
      <c r="B2614" s="14">
        <v>800</v>
      </c>
      <c r="C2614" s="14">
        <v>1365</v>
      </c>
      <c r="D2614" s="5" t="s">
        <v>8219</v>
      </c>
      <c r="E2614" t="s">
        <v>8224</v>
      </c>
      <c r="F2614" t="s">
        <v>8246</v>
      </c>
      <c r="G2614">
        <v>1468036800</v>
      </c>
      <c r="H2614">
        <v>1465607738</v>
      </c>
      <c r="I2614" t="b">
        <v>0</v>
      </c>
      <c r="J2614">
        <v>20</v>
      </c>
      <c r="K2614" t="b">
        <v>1</v>
      </c>
      <c r="L2614" t="s">
        <v>8271</v>
      </c>
      <c r="M2614" s="4">
        <v>171</v>
      </c>
      <c r="N2614" s="6">
        <v>68.25</v>
      </c>
      <c r="O2614" t="s">
        <v>8317</v>
      </c>
      <c r="P2614" t="s">
        <v>8318</v>
      </c>
      <c r="Q2614" s="10">
        <v>42532.052523148144</v>
      </c>
      <c r="R2614" s="10">
        <v>42560.166666666672</v>
      </c>
      <c r="S2614" s="12">
        <f t="shared" si="40"/>
        <v>28</v>
      </c>
    </row>
    <row r="2615" spans="1:19" x14ac:dyDescent="0.3">
      <c r="A2615">
        <v>3451</v>
      </c>
      <c r="B2615" s="14">
        <v>650</v>
      </c>
      <c r="C2615" s="14">
        <v>658</v>
      </c>
      <c r="D2615" s="5" t="s">
        <v>8219</v>
      </c>
      <c r="E2615" t="s">
        <v>8224</v>
      </c>
      <c r="F2615" t="s">
        <v>8246</v>
      </c>
      <c r="G2615">
        <v>1429636927</v>
      </c>
      <c r="H2615">
        <v>1427304127</v>
      </c>
      <c r="I2615" t="b">
        <v>0</v>
      </c>
      <c r="J2615">
        <v>16</v>
      </c>
      <c r="K2615" t="b">
        <v>1</v>
      </c>
      <c r="L2615" t="s">
        <v>8271</v>
      </c>
      <c r="M2615" s="4">
        <v>101</v>
      </c>
      <c r="N2615" s="6">
        <v>41.13</v>
      </c>
      <c r="O2615" t="s">
        <v>8317</v>
      </c>
      <c r="P2615" t="s">
        <v>8318</v>
      </c>
      <c r="Q2615" s="10">
        <v>42088.723692129628</v>
      </c>
      <c r="R2615" s="10">
        <v>42115.723692129628</v>
      </c>
      <c r="S2615" s="12">
        <f t="shared" si="40"/>
        <v>27</v>
      </c>
    </row>
    <row r="2616" spans="1:19" x14ac:dyDescent="0.3">
      <c r="A2616">
        <v>3452</v>
      </c>
      <c r="B2616" s="14">
        <v>1000</v>
      </c>
      <c r="C2616" s="14">
        <v>1532</v>
      </c>
      <c r="D2616" s="5" t="s">
        <v>8219</v>
      </c>
      <c r="E2616" t="s">
        <v>8224</v>
      </c>
      <c r="F2616" t="s">
        <v>8246</v>
      </c>
      <c r="G2616">
        <v>1406087940</v>
      </c>
      <c r="H2616">
        <v>1404141626</v>
      </c>
      <c r="I2616" t="b">
        <v>0</v>
      </c>
      <c r="J2616">
        <v>37</v>
      </c>
      <c r="K2616" t="b">
        <v>1</v>
      </c>
      <c r="L2616" t="s">
        <v>8271</v>
      </c>
      <c r="M2616" s="4">
        <v>153</v>
      </c>
      <c r="N2616" s="6">
        <v>41.41</v>
      </c>
      <c r="O2616" t="s">
        <v>8317</v>
      </c>
      <c r="P2616" t="s">
        <v>8318</v>
      </c>
      <c r="Q2616" s="10">
        <v>41820.639189814814</v>
      </c>
      <c r="R2616" s="10">
        <v>41843.165972222225</v>
      </c>
      <c r="S2616" s="12">
        <f t="shared" si="40"/>
        <v>23</v>
      </c>
    </row>
    <row r="2617" spans="1:19" x14ac:dyDescent="0.3">
      <c r="A2617">
        <v>3455</v>
      </c>
      <c r="B2617" s="14">
        <v>10000</v>
      </c>
      <c r="C2617" s="14">
        <v>10065</v>
      </c>
      <c r="D2617" s="5" t="s">
        <v>8219</v>
      </c>
      <c r="E2617" t="s">
        <v>8224</v>
      </c>
      <c r="F2617" t="s">
        <v>8246</v>
      </c>
      <c r="G2617">
        <v>1476381627</v>
      </c>
      <c r="H2617">
        <v>1473789627</v>
      </c>
      <c r="I2617" t="b">
        <v>0</v>
      </c>
      <c r="J2617">
        <v>69</v>
      </c>
      <c r="K2617" t="b">
        <v>1</v>
      </c>
      <c r="L2617" t="s">
        <v>8271</v>
      </c>
      <c r="M2617" s="4">
        <v>101</v>
      </c>
      <c r="N2617" s="6">
        <v>145.87</v>
      </c>
      <c r="O2617" t="s">
        <v>8317</v>
      </c>
      <c r="P2617" t="s">
        <v>8318</v>
      </c>
      <c r="Q2617" s="10">
        <v>42626.7503125</v>
      </c>
      <c r="R2617" s="10">
        <v>42656.7503125</v>
      </c>
      <c r="S2617" s="12">
        <f t="shared" si="40"/>
        <v>30</v>
      </c>
    </row>
    <row r="2618" spans="1:19" x14ac:dyDescent="0.3">
      <c r="A2618">
        <v>3456</v>
      </c>
      <c r="B2618" s="14">
        <v>3000</v>
      </c>
      <c r="C2618" s="14">
        <v>5739</v>
      </c>
      <c r="D2618" s="5" t="s">
        <v>8219</v>
      </c>
      <c r="E2618" t="s">
        <v>8224</v>
      </c>
      <c r="F2618" t="s">
        <v>8246</v>
      </c>
      <c r="G2618">
        <v>1406876340</v>
      </c>
      <c r="H2618">
        <v>1404190567</v>
      </c>
      <c r="I2618" t="b">
        <v>0</v>
      </c>
      <c r="J2618">
        <v>16</v>
      </c>
      <c r="K2618" t="b">
        <v>1</v>
      </c>
      <c r="L2618" t="s">
        <v>8271</v>
      </c>
      <c r="M2618" s="4">
        <v>191</v>
      </c>
      <c r="N2618" s="6">
        <v>358.69</v>
      </c>
      <c r="O2618" t="s">
        <v>8317</v>
      </c>
      <c r="P2618" t="s">
        <v>8318</v>
      </c>
      <c r="Q2618" s="10">
        <v>41821.205636574072</v>
      </c>
      <c r="R2618" s="10">
        <v>41852.290972222225</v>
      </c>
      <c r="S2618" s="12">
        <f t="shared" si="40"/>
        <v>31</v>
      </c>
    </row>
    <row r="2619" spans="1:19" x14ac:dyDescent="0.3">
      <c r="A2619">
        <v>3457</v>
      </c>
      <c r="B2619" s="14">
        <v>2000</v>
      </c>
      <c r="C2619" s="14">
        <v>2804</v>
      </c>
      <c r="D2619" s="5" t="s">
        <v>8219</v>
      </c>
      <c r="E2619" t="s">
        <v>8224</v>
      </c>
      <c r="F2619" t="s">
        <v>8246</v>
      </c>
      <c r="G2619">
        <v>1423720740</v>
      </c>
      <c r="H2619">
        <v>1421081857</v>
      </c>
      <c r="I2619" t="b">
        <v>0</v>
      </c>
      <c r="J2619">
        <v>55</v>
      </c>
      <c r="K2619" t="b">
        <v>1</v>
      </c>
      <c r="L2619" t="s">
        <v>8271</v>
      </c>
      <c r="M2619" s="4">
        <v>140</v>
      </c>
      <c r="N2619" s="6">
        <v>50.98</v>
      </c>
      <c r="O2619" t="s">
        <v>8317</v>
      </c>
      <c r="P2619" t="s">
        <v>8318</v>
      </c>
      <c r="Q2619" s="10">
        <v>42016.706678240742</v>
      </c>
      <c r="R2619" s="10">
        <v>42047.249305555553</v>
      </c>
      <c r="S2619" s="12">
        <f t="shared" si="40"/>
        <v>31</v>
      </c>
    </row>
    <row r="2620" spans="1:19" x14ac:dyDescent="0.3">
      <c r="A2620">
        <v>3458</v>
      </c>
      <c r="B2620" s="14">
        <v>978</v>
      </c>
      <c r="C2620" s="14">
        <v>1216</v>
      </c>
      <c r="D2620" s="5" t="s">
        <v>8219</v>
      </c>
      <c r="E2620" t="s">
        <v>8224</v>
      </c>
      <c r="F2620" t="s">
        <v>8246</v>
      </c>
      <c r="G2620">
        <v>1422937620</v>
      </c>
      <c r="H2620">
        <v>1420606303</v>
      </c>
      <c r="I2620" t="b">
        <v>0</v>
      </c>
      <c r="J2620">
        <v>27</v>
      </c>
      <c r="K2620" t="b">
        <v>1</v>
      </c>
      <c r="L2620" t="s">
        <v>8271</v>
      </c>
      <c r="M2620" s="4">
        <v>124</v>
      </c>
      <c r="N2620" s="6">
        <v>45.04</v>
      </c>
      <c r="O2620" t="s">
        <v>8317</v>
      </c>
      <c r="P2620" t="s">
        <v>8318</v>
      </c>
      <c r="Q2620" s="10">
        <v>42011.202581018515</v>
      </c>
      <c r="R2620" s="10">
        <v>42038.185416666667</v>
      </c>
      <c r="S2620" s="12">
        <f t="shared" si="40"/>
        <v>27</v>
      </c>
    </row>
    <row r="2621" spans="1:19" x14ac:dyDescent="0.3">
      <c r="A2621">
        <v>3461</v>
      </c>
      <c r="B2621" s="14">
        <v>500</v>
      </c>
      <c r="C2621" s="14">
        <v>695</v>
      </c>
      <c r="D2621" s="5" t="s">
        <v>8219</v>
      </c>
      <c r="E2621" t="s">
        <v>8224</v>
      </c>
      <c r="F2621" t="s">
        <v>8246</v>
      </c>
      <c r="G2621">
        <v>1477710000</v>
      </c>
      <c r="H2621">
        <v>1475248279</v>
      </c>
      <c r="I2621" t="b">
        <v>0</v>
      </c>
      <c r="J2621">
        <v>12</v>
      </c>
      <c r="K2621" t="b">
        <v>1</v>
      </c>
      <c r="L2621" t="s">
        <v>8271</v>
      </c>
      <c r="M2621" s="4">
        <v>139</v>
      </c>
      <c r="N2621" s="6">
        <v>57.92</v>
      </c>
      <c r="O2621" t="s">
        <v>8317</v>
      </c>
      <c r="P2621" t="s">
        <v>8318</v>
      </c>
      <c r="Q2621" s="10">
        <v>42643.632858796293</v>
      </c>
      <c r="R2621" s="10">
        <v>42672.125</v>
      </c>
      <c r="S2621" s="12">
        <f t="shared" si="40"/>
        <v>28</v>
      </c>
    </row>
    <row r="2622" spans="1:19" x14ac:dyDescent="0.3">
      <c r="A2622">
        <v>3462</v>
      </c>
      <c r="B2622" s="14">
        <v>250</v>
      </c>
      <c r="C2622" s="14">
        <v>505</v>
      </c>
      <c r="D2622" s="5" t="s">
        <v>8219</v>
      </c>
      <c r="E2622" t="s">
        <v>8224</v>
      </c>
      <c r="F2622" t="s">
        <v>8246</v>
      </c>
      <c r="G2622">
        <v>1436551200</v>
      </c>
      <c r="H2622">
        <v>1435181628</v>
      </c>
      <c r="I2622" t="b">
        <v>0</v>
      </c>
      <c r="J2622">
        <v>17</v>
      </c>
      <c r="K2622" t="b">
        <v>1</v>
      </c>
      <c r="L2622" t="s">
        <v>8271</v>
      </c>
      <c r="M2622" s="4">
        <v>202</v>
      </c>
      <c r="N2622" s="6">
        <v>29.71</v>
      </c>
      <c r="O2622" t="s">
        <v>8317</v>
      </c>
      <c r="P2622" t="s">
        <v>8318</v>
      </c>
      <c r="Q2622" s="10">
        <v>42179.898472222223</v>
      </c>
      <c r="R2622" s="10">
        <v>42195.75</v>
      </c>
      <c r="S2622" s="12">
        <f t="shared" si="40"/>
        <v>16</v>
      </c>
    </row>
    <row r="2623" spans="1:19" x14ac:dyDescent="0.3">
      <c r="A2623">
        <v>3464</v>
      </c>
      <c r="B2623" s="14">
        <v>5000</v>
      </c>
      <c r="C2623" s="14">
        <v>5116.18</v>
      </c>
      <c r="D2623" s="5" t="s">
        <v>8219</v>
      </c>
      <c r="E2623" t="s">
        <v>8224</v>
      </c>
      <c r="F2623" t="s">
        <v>8246</v>
      </c>
      <c r="G2623">
        <v>1471921637</v>
      </c>
      <c r="H2623">
        <v>1469329637</v>
      </c>
      <c r="I2623" t="b">
        <v>0</v>
      </c>
      <c r="J2623">
        <v>93</v>
      </c>
      <c r="K2623" t="b">
        <v>1</v>
      </c>
      <c r="L2623" t="s">
        <v>8271</v>
      </c>
      <c r="M2623" s="4">
        <v>102</v>
      </c>
      <c r="N2623" s="6">
        <v>55.01</v>
      </c>
      <c r="O2623" t="s">
        <v>8317</v>
      </c>
      <c r="P2623" t="s">
        <v>8318</v>
      </c>
      <c r="Q2623" s="10">
        <v>42575.130057870367</v>
      </c>
      <c r="R2623" s="10">
        <v>42605.130057870367</v>
      </c>
      <c r="S2623" s="12">
        <f t="shared" si="40"/>
        <v>30</v>
      </c>
    </row>
    <row r="2624" spans="1:19" x14ac:dyDescent="0.3">
      <c r="A2624">
        <v>3466</v>
      </c>
      <c r="B2624" s="14">
        <v>3500</v>
      </c>
      <c r="C2624" s="14">
        <v>4450</v>
      </c>
      <c r="D2624" s="5" t="s">
        <v>8219</v>
      </c>
      <c r="E2624" t="s">
        <v>8224</v>
      </c>
      <c r="F2624" t="s">
        <v>8246</v>
      </c>
      <c r="G2624">
        <v>1461108450</v>
      </c>
      <c r="H2624">
        <v>1455928050</v>
      </c>
      <c r="I2624" t="b">
        <v>0</v>
      </c>
      <c r="J2624">
        <v>61</v>
      </c>
      <c r="K2624" t="b">
        <v>1</v>
      </c>
      <c r="L2624" t="s">
        <v>8271</v>
      </c>
      <c r="M2624" s="4">
        <v>127</v>
      </c>
      <c r="N2624" s="6">
        <v>72.95</v>
      </c>
      <c r="O2624" t="s">
        <v>8317</v>
      </c>
      <c r="P2624" t="s">
        <v>8318</v>
      </c>
      <c r="Q2624" s="10">
        <v>42420.019097222219</v>
      </c>
      <c r="R2624" s="10">
        <v>42479.977430555555</v>
      </c>
      <c r="S2624" s="12">
        <f t="shared" si="40"/>
        <v>60</v>
      </c>
    </row>
    <row r="2625" spans="1:19" x14ac:dyDescent="0.3">
      <c r="A2625">
        <v>3467</v>
      </c>
      <c r="B2625" s="14">
        <v>3000</v>
      </c>
      <c r="C2625" s="14">
        <v>3030</v>
      </c>
      <c r="D2625" s="5" t="s">
        <v>8219</v>
      </c>
      <c r="E2625" t="s">
        <v>8224</v>
      </c>
      <c r="F2625" t="s">
        <v>8246</v>
      </c>
      <c r="G2625">
        <v>1426864032</v>
      </c>
      <c r="H2625">
        <v>1424275632</v>
      </c>
      <c r="I2625" t="b">
        <v>0</v>
      </c>
      <c r="J2625">
        <v>47</v>
      </c>
      <c r="K2625" t="b">
        <v>1</v>
      </c>
      <c r="L2625" t="s">
        <v>8271</v>
      </c>
      <c r="M2625" s="4">
        <v>101</v>
      </c>
      <c r="N2625" s="6">
        <v>64.47</v>
      </c>
      <c r="O2625" t="s">
        <v>8317</v>
      </c>
      <c r="P2625" t="s">
        <v>8318</v>
      </c>
      <c r="Q2625" s="10">
        <v>42053.671666666662</v>
      </c>
      <c r="R2625" s="10">
        <v>42083.630000000005</v>
      </c>
      <c r="S2625" s="12">
        <f t="shared" si="40"/>
        <v>30</v>
      </c>
    </row>
    <row r="2626" spans="1:19" x14ac:dyDescent="0.3">
      <c r="A2626">
        <v>3468</v>
      </c>
      <c r="B2626" s="14">
        <v>10000</v>
      </c>
      <c r="C2626" s="14">
        <v>12178</v>
      </c>
      <c r="D2626" s="5" t="s">
        <v>8219</v>
      </c>
      <c r="E2626" t="s">
        <v>8224</v>
      </c>
      <c r="F2626" t="s">
        <v>8246</v>
      </c>
      <c r="G2626">
        <v>1474426800</v>
      </c>
      <c r="H2626">
        <v>1471976529</v>
      </c>
      <c r="I2626" t="b">
        <v>0</v>
      </c>
      <c r="J2626">
        <v>17</v>
      </c>
      <c r="K2626" t="b">
        <v>1</v>
      </c>
      <c r="L2626" t="s">
        <v>8271</v>
      </c>
      <c r="M2626" s="4">
        <v>122</v>
      </c>
      <c r="N2626" s="6">
        <v>716.35</v>
      </c>
      <c r="O2626" t="s">
        <v>8317</v>
      </c>
      <c r="P2626" t="s">
        <v>8318</v>
      </c>
      <c r="Q2626" s="10">
        <v>42605.765381944439</v>
      </c>
      <c r="R2626" s="10">
        <v>42634.125</v>
      </c>
      <c r="S2626" s="12">
        <f t="shared" si="40"/>
        <v>28</v>
      </c>
    </row>
    <row r="2627" spans="1:19" x14ac:dyDescent="0.3">
      <c r="A2627">
        <v>3469</v>
      </c>
      <c r="B2627" s="14">
        <v>2800</v>
      </c>
      <c r="C2627" s="14">
        <v>3175</v>
      </c>
      <c r="D2627" s="5" t="s">
        <v>8219</v>
      </c>
      <c r="E2627" t="s">
        <v>8224</v>
      </c>
      <c r="F2627" t="s">
        <v>8246</v>
      </c>
      <c r="G2627">
        <v>1461857045</v>
      </c>
      <c r="H2627">
        <v>1459265045</v>
      </c>
      <c r="I2627" t="b">
        <v>0</v>
      </c>
      <c r="J2627">
        <v>63</v>
      </c>
      <c r="K2627" t="b">
        <v>1</v>
      </c>
      <c r="L2627" t="s">
        <v>8271</v>
      </c>
      <c r="M2627" s="4">
        <v>113</v>
      </c>
      <c r="N2627" s="6">
        <v>50.4</v>
      </c>
      <c r="O2627" t="s">
        <v>8317</v>
      </c>
      <c r="P2627" t="s">
        <v>8318</v>
      </c>
      <c r="Q2627" s="10">
        <v>42458.641724537039</v>
      </c>
      <c r="R2627" s="10">
        <v>42488.641724537039</v>
      </c>
      <c r="S2627" s="12">
        <f t="shared" ref="S2627:S2690" si="41">ROUND(+R2627-Q2627,0)</f>
        <v>30</v>
      </c>
    </row>
    <row r="2628" spans="1:19" x14ac:dyDescent="0.3">
      <c r="A2628">
        <v>3470</v>
      </c>
      <c r="B2628" s="14">
        <v>250</v>
      </c>
      <c r="C2628" s="14">
        <v>375</v>
      </c>
      <c r="D2628" s="5" t="s">
        <v>8219</v>
      </c>
      <c r="E2628" t="s">
        <v>8224</v>
      </c>
      <c r="F2628" t="s">
        <v>8246</v>
      </c>
      <c r="G2628">
        <v>1468618680</v>
      </c>
      <c r="H2628">
        <v>1465345902</v>
      </c>
      <c r="I2628" t="b">
        <v>0</v>
      </c>
      <c r="J2628">
        <v>9</v>
      </c>
      <c r="K2628" t="b">
        <v>1</v>
      </c>
      <c r="L2628" t="s">
        <v>8271</v>
      </c>
      <c r="M2628" s="4">
        <v>150</v>
      </c>
      <c r="N2628" s="6">
        <v>41.67</v>
      </c>
      <c r="O2628" t="s">
        <v>8317</v>
      </c>
      <c r="P2628" t="s">
        <v>8318</v>
      </c>
      <c r="Q2628" s="10">
        <v>42529.022013888884</v>
      </c>
      <c r="R2628" s="10">
        <v>42566.901388888888</v>
      </c>
      <c r="S2628" s="12">
        <f t="shared" si="41"/>
        <v>38</v>
      </c>
    </row>
    <row r="2629" spans="1:19" x14ac:dyDescent="0.3">
      <c r="A2629">
        <v>3472</v>
      </c>
      <c r="B2629" s="14">
        <v>2000</v>
      </c>
      <c r="C2629" s="14">
        <v>2041</v>
      </c>
      <c r="D2629" s="5" t="s">
        <v>8219</v>
      </c>
      <c r="E2629" t="s">
        <v>8224</v>
      </c>
      <c r="F2629" t="s">
        <v>8246</v>
      </c>
      <c r="G2629">
        <v>1415253540</v>
      </c>
      <c r="H2629">
        <v>1413432331</v>
      </c>
      <c r="I2629" t="b">
        <v>0</v>
      </c>
      <c r="J2629">
        <v>23</v>
      </c>
      <c r="K2629" t="b">
        <v>1</v>
      </c>
      <c r="L2629" t="s">
        <v>8271</v>
      </c>
      <c r="M2629" s="4">
        <v>102</v>
      </c>
      <c r="N2629" s="6">
        <v>88.74</v>
      </c>
      <c r="O2629" t="s">
        <v>8317</v>
      </c>
      <c r="P2629" t="s">
        <v>8318</v>
      </c>
      <c r="Q2629" s="10">
        <v>41928.170497685183</v>
      </c>
      <c r="R2629" s="10">
        <v>41949.249305555553</v>
      </c>
      <c r="S2629" s="12">
        <f t="shared" si="41"/>
        <v>21</v>
      </c>
    </row>
    <row r="2630" spans="1:19" x14ac:dyDescent="0.3">
      <c r="A2630">
        <v>3473</v>
      </c>
      <c r="B2630" s="14">
        <v>4900</v>
      </c>
      <c r="C2630" s="14">
        <v>4900</v>
      </c>
      <c r="D2630" s="5" t="s">
        <v>8219</v>
      </c>
      <c r="E2630" t="s">
        <v>8224</v>
      </c>
      <c r="F2630" t="s">
        <v>8246</v>
      </c>
      <c r="G2630">
        <v>1426883220</v>
      </c>
      <c r="H2630">
        <v>1425067296</v>
      </c>
      <c r="I2630" t="b">
        <v>0</v>
      </c>
      <c r="J2630">
        <v>33</v>
      </c>
      <c r="K2630" t="b">
        <v>1</v>
      </c>
      <c r="L2630" t="s">
        <v>8271</v>
      </c>
      <c r="M2630" s="4">
        <v>100</v>
      </c>
      <c r="N2630" s="6">
        <v>148.47999999999999</v>
      </c>
      <c r="O2630" t="s">
        <v>8317</v>
      </c>
      <c r="P2630" t="s">
        <v>8318</v>
      </c>
      <c r="Q2630" s="10">
        <v>42062.834444444445</v>
      </c>
      <c r="R2630" s="10">
        <v>42083.852083333331</v>
      </c>
      <c r="S2630" s="12">
        <f t="shared" si="41"/>
        <v>21</v>
      </c>
    </row>
    <row r="2631" spans="1:19" x14ac:dyDescent="0.3">
      <c r="A2631">
        <v>3476</v>
      </c>
      <c r="B2631" s="14">
        <v>300</v>
      </c>
      <c r="C2631" s="14">
        <v>312</v>
      </c>
      <c r="D2631" s="5" t="s">
        <v>8219</v>
      </c>
      <c r="E2631" t="s">
        <v>8224</v>
      </c>
      <c r="F2631" t="s">
        <v>8246</v>
      </c>
      <c r="G2631">
        <v>1414378800</v>
      </c>
      <c r="H2631">
        <v>1412836990</v>
      </c>
      <c r="I2631" t="b">
        <v>0</v>
      </c>
      <c r="J2631">
        <v>6</v>
      </c>
      <c r="K2631" t="b">
        <v>1</v>
      </c>
      <c r="L2631" t="s">
        <v>8271</v>
      </c>
      <c r="M2631" s="4">
        <v>104</v>
      </c>
      <c r="N2631" s="6">
        <v>52</v>
      </c>
      <c r="O2631" t="s">
        <v>8317</v>
      </c>
      <c r="P2631" t="s">
        <v>8318</v>
      </c>
      <c r="Q2631" s="10">
        <v>41921.279976851853</v>
      </c>
      <c r="R2631" s="10">
        <v>41939.125</v>
      </c>
      <c r="S2631" s="12">
        <f t="shared" si="41"/>
        <v>18</v>
      </c>
    </row>
    <row r="2632" spans="1:19" x14ac:dyDescent="0.3">
      <c r="A2632">
        <v>3477</v>
      </c>
      <c r="B2632" s="14">
        <v>1800</v>
      </c>
      <c r="C2632" s="14">
        <v>2076</v>
      </c>
      <c r="D2632" s="5" t="s">
        <v>8219</v>
      </c>
      <c r="E2632" t="s">
        <v>8224</v>
      </c>
      <c r="F2632" t="s">
        <v>8246</v>
      </c>
      <c r="G2632">
        <v>1431831600</v>
      </c>
      <c r="H2632">
        <v>1430761243</v>
      </c>
      <c r="I2632" t="b">
        <v>0</v>
      </c>
      <c r="J2632">
        <v>39</v>
      </c>
      <c r="K2632" t="b">
        <v>1</v>
      </c>
      <c r="L2632" t="s">
        <v>8271</v>
      </c>
      <c r="M2632" s="4">
        <v>115</v>
      </c>
      <c r="N2632" s="6">
        <v>53.23</v>
      </c>
      <c r="O2632" t="s">
        <v>8317</v>
      </c>
      <c r="P2632" t="s">
        <v>8318</v>
      </c>
      <c r="Q2632" s="10">
        <v>42128.736608796295</v>
      </c>
      <c r="R2632" s="10">
        <v>42141.125</v>
      </c>
      <c r="S2632" s="12">
        <f t="shared" si="41"/>
        <v>12</v>
      </c>
    </row>
    <row r="2633" spans="1:19" x14ac:dyDescent="0.3">
      <c r="A2633">
        <v>3478</v>
      </c>
      <c r="B2633" s="14">
        <v>2000</v>
      </c>
      <c r="C2633" s="14">
        <v>2257</v>
      </c>
      <c r="D2633" s="5" t="s">
        <v>8219</v>
      </c>
      <c r="E2633" t="s">
        <v>8224</v>
      </c>
      <c r="F2633" t="s">
        <v>8246</v>
      </c>
      <c r="G2633">
        <v>1426539600</v>
      </c>
      <c r="H2633">
        <v>1424296822</v>
      </c>
      <c r="I2633" t="b">
        <v>0</v>
      </c>
      <c r="J2633">
        <v>57</v>
      </c>
      <c r="K2633" t="b">
        <v>1</v>
      </c>
      <c r="L2633" t="s">
        <v>8271</v>
      </c>
      <c r="M2633" s="4">
        <v>113</v>
      </c>
      <c r="N2633" s="6">
        <v>39.6</v>
      </c>
      <c r="O2633" t="s">
        <v>8317</v>
      </c>
      <c r="P2633" t="s">
        <v>8318</v>
      </c>
      <c r="Q2633" s="10">
        <v>42053.916921296302</v>
      </c>
      <c r="R2633" s="10">
        <v>42079.875</v>
      </c>
      <c r="S2633" s="12">
        <f t="shared" si="41"/>
        <v>26</v>
      </c>
    </row>
    <row r="2634" spans="1:19" x14ac:dyDescent="0.3">
      <c r="A2634">
        <v>3480</v>
      </c>
      <c r="B2634" s="14">
        <v>1500</v>
      </c>
      <c r="C2634" s="14">
        <v>2140</v>
      </c>
      <c r="D2634" s="5" t="s">
        <v>8219</v>
      </c>
      <c r="E2634" t="s">
        <v>8224</v>
      </c>
      <c r="F2634" t="s">
        <v>8246</v>
      </c>
      <c r="G2634">
        <v>1436562000</v>
      </c>
      <c r="H2634">
        <v>1434440227</v>
      </c>
      <c r="I2634" t="b">
        <v>0</v>
      </c>
      <c r="J2634">
        <v>13</v>
      </c>
      <c r="K2634" t="b">
        <v>1</v>
      </c>
      <c r="L2634" t="s">
        <v>8271</v>
      </c>
      <c r="M2634" s="4">
        <v>143</v>
      </c>
      <c r="N2634" s="6">
        <v>164.62</v>
      </c>
      <c r="O2634" t="s">
        <v>8317</v>
      </c>
      <c r="P2634" t="s">
        <v>8318</v>
      </c>
      <c r="Q2634" s="10">
        <v>42171.317442129628</v>
      </c>
      <c r="R2634" s="10">
        <v>42195.875</v>
      </c>
      <c r="S2634" s="12">
        <f t="shared" si="41"/>
        <v>25</v>
      </c>
    </row>
    <row r="2635" spans="1:19" x14ac:dyDescent="0.3">
      <c r="A2635">
        <v>3483</v>
      </c>
      <c r="B2635" s="14">
        <v>3350</v>
      </c>
      <c r="C2635" s="14">
        <v>5358</v>
      </c>
      <c r="D2635" s="5" t="s">
        <v>8219</v>
      </c>
      <c r="E2635" t="s">
        <v>8224</v>
      </c>
      <c r="F2635" t="s">
        <v>8246</v>
      </c>
      <c r="G2635">
        <v>1404403381</v>
      </c>
      <c r="H2635">
        <v>1401811381</v>
      </c>
      <c r="I2635" t="b">
        <v>0</v>
      </c>
      <c r="J2635">
        <v>133</v>
      </c>
      <c r="K2635" t="b">
        <v>1</v>
      </c>
      <c r="L2635" t="s">
        <v>8271</v>
      </c>
      <c r="M2635" s="4">
        <v>160</v>
      </c>
      <c r="N2635" s="6">
        <v>40.29</v>
      </c>
      <c r="O2635" t="s">
        <v>8317</v>
      </c>
      <c r="P2635" t="s">
        <v>8318</v>
      </c>
      <c r="Q2635" s="10">
        <v>41793.668761574074</v>
      </c>
      <c r="R2635" s="10">
        <v>41823.668761574074</v>
      </c>
      <c r="S2635" s="12">
        <f t="shared" si="41"/>
        <v>30</v>
      </c>
    </row>
    <row r="2636" spans="1:19" x14ac:dyDescent="0.3">
      <c r="A2636">
        <v>3484</v>
      </c>
      <c r="B2636" s="14">
        <v>2500</v>
      </c>
      <c r="C2636" s="14">
        <v>2856</v>
      </c>
      <c r="D2636" s="5" t="s">
        <v>8219</v>
      </c>
      <c r="E2636" t="s">
        <v>8224</v>
      </c>
      <c r="F2636" t="s">
        <v>8246</v>
      </c>
      <c r="G2636">
        <v>1466014499</v>
      </c>
      <c r="H2636">
        <v>1463422499</v>
      </c>
      <c r="I2636" t="b">
        <v>0</v>
      </c>
      <c r="J2636">
        <v>44</v>
      </c>
      <c r="K2636" t="b">
        <v>1</v>
      </c>
      <c r="L2636" t="s">
        <v>8271</v>
      </c>
      <c r="M2636" s="4">
        <v>114</v>
      </c>
      <c r="N2636" s="6">
        <v>64.91</v>
      </c>
      <c r="O2636" t="s">
        <v>8317</v>
      </c>
      <c r="P2636" t="s">
        <v>8318</v>
      </c>
      <c r="Q2636" s="10">
        <v>42506.760405092587</v>
      </c>
      <c r="R2636" s="10">
        <v>42536.760405092587</v>
      </c>
      <c r="S2636" s="12">
        <f t="shared" si="41"/>
        <v>30</v>
      </c>
    </row>
    <row r="2637" spans="1:19" x14ac:dyDescent="0.3">
      <c r="A2637">
        <v>3485</v>
      </c>
      <c r="B2637" s="14">
        <v>1650</v>
      </c>
      <c r="C2637" s="14">
        <v>1660</v>
      </c>
      <c r="D2637" s="5" t="s">
        <v>8219</v>
      </c>
      <c r="E2637" t="s">
        <v>8224</v>
      </c>
      <c r="F2637" t="s">
        <v>8246</v>
      </c>
      <c r="G2637">
        <v>1454431080</v>
      </c>
      <c r="H2637">
        <v>1451839080</v>
      </c>
      <c r="I2637" t="b">
        <v>0</v>
      </c>
      <c r="J2637">
        <v>30</v>
      </c>
      <c r="K2637" t="b">
        <v>1</v>
      </c>
      <c r="L2637" t="s">
        <v>8271</v>
      </c>
      <c r="M2637" s="4">
        <v>101</v>
      </c>
      <c r="N2637" s="6">
        <v>55.33</v>
      </c>
      <c r="O2637" t="s">
        <v>8317</v>
      </c>
      <c r="P2637" t="s">
        <v>8318</v>
      </c>
      <c r="Q2637" s="10">
        <v>42372.693055555559</v>
      </c>
      <c r="R2637" s="10">
        <v>42402.693055555559</v>
      </c>
      <c r="S2637" s="12">
        <f t="shared" si="41"/>
        <v>30</v>
      </c>
    </row>
    <row r="2638" spans="1:19" x14ac:dyDescent="0.3">
      <c r="A2638">
        <v>3486</v>
      </c>
      <c r="B2638" s="14">
        <v>3000</v>
      </c>
      <c r="C2638" s="14">
        <v>4656</v>
      </c>
      <c r="D2638" s="5" t="s">
        <v>8219</v>
      </c>
      <c r="E2638" t="s">
        <v>8224</v>
      </c>
      <c r="F2638" t="s">
        <v>8246</v>
      </c>
      <c r="G2638">
        <v>1433314740</v>
      </c>
      <c r="H2638">
        <v>1430600401</v>
      </c>
      <c r="I2638" t="b">
        <v>0</v>
      </c>
      <c r="J2638">
        <v>56</v>
      </c>
      <c r="K2638" t="b">
        <v>1</v>
      </c>
      <c r="L2638" t="s">
        <v>8271</v>
      </c>
      <c r="M2638" s="4">
        <v>155</v>
      </c>
      <c r="N2638" s="6">
        <v>83.14</v>
      </c>
      <c r="O2638" t="s">
        <v>8317</v>
      </c>
      <c r="P2638" t="s">
        <v>8318</v>
      </c>
      <c r="Q2638" s="10">
        <v>42126.87501157407</v>
      </c>
      <c r="R2638" s="10">
        <v>42158.290972222225</v>
      </c>
      <c r="S2638" s="12">
        <f t="shared" si="41"/>
        <v>31</v>
      </c>
    </row>
    <row r="2639" spans="1:19" x14ac:dyDescent="0.3">
      <c r="A2639">
        <v>3488</v>
      </c>
      <c r="B2639" s="14">
        <v>3000</v>
      </c>
      <c r="C2639" s="14">
        <v>3636</v>
      </c>
      <c r="D2639" s="5" t="s">
        <v>8219</v>
      </c>
      <c r="E2639" t="s">
        <v>8224</v>
      </c>
      <c r="F2639" t="s">
        <v>8246</v>
      </c>
      <c r="G2639">
        <v>1429286400</v>
      </c>
      <c r="H2639">
        <v>1427221560</v>
      </c>
      <c r="I2639" t="b">
        <v>0</v>
      </c>
      <c r="J2639">
        <v>29</v>
      </c>
      <c r="K2639" t="b">
        <v>1</v>
      </c>
      <c r="L2639" t="s">
        <v>8271</v>
      </c>
      <c r="M2639" s="4">
        <v>121</v>
      </c>
      <c r="N2639" s="6">
        <v>125.38</v>
      </c>
      <c r="O2639" t="s">
        <v>8317</v>
      </c>
      <c r="P2639" t="s">
        <v>8318</v>
      </c>
      <c r="Q2639" s="10">
        <v>42087.768055555556</v>
      </c>
      <c r="R2639" s="10">
        <v>42111.666666666672</v>
      </c>
      <c r="S2639" s="12">
        <f t="shared" si="41"/>
        <v>24</v>
      </c>
    </row>
    <row r="2640" spans="1:19" x14ac:dyDescent="0.3">
      <c r="A2640">
        <v>3490</v>
      </c>
      <c r="B2640" s="14">
        <v>1000</v>
      </c>
      <c r="C2640" s="14">
        <v>1275</v>
      </c>
      <c r="D2640" s="5" t="s">
        <v>8219</v>
      </c>
      <c r="E2640" t="s">
        <v>8224</v>
      </c>
      <c r="F2640" t="s">
        <v>8246</v>
      </c>
      <c r="G2640">
        <v>1460574924</v>
      </c>
      <c r="H2640">
        <v>1457982924</v>
      </c>
      <c r="I2640" t="b">
        <v>0</v>
      </c>
      <c r="J2640">
        <v>27</v>
      </c>
      <c r="K2640" t="b">
        <v>1</v>
      </c>
      <c r="L2640" t="s">
        <v>8271</v>
      </c>
      <c r="M2640" s="4">
        <v>128</v>
      </c>
      <c r="N2640" s="6">
        <v>47.22</v>
      </c>
      <c r="O2640" t="s">
        <v>8317</v>
      </c>
      <c r="P2640" t="s">
        <v>8318</v>
      </c>
      <c r="Q2640" s="10">
        <v>42443.802361111113</v>
      </c>
      <c r="R2640" s="10">
        <v>42473.802361111113</v>
      </c>
      <c r="S2640" s="12">
        <f t="shared" si="41"/>
        <v>30</v>
      </c>
    </row>
    <row r="2641" spans="1:19" x14ac:dyDescent="0.3">
      <c r="A2641">
        <v>3491</v>
      </c>
      <c r="B2641" s="14">
        <v>500</v>
      </c>
      <c r="C2641" s="14">
        <v>791</v>
      </c>
      <c r="D2641" s="5" t="s">
        <v>8219</v>
      </c>
      <c r="E2641" t="s">
        <v>8224</v>
      </c>
      <c r="F2641" t="s">
        <v>8246</v>
      </c>
      <c r="G2641">
        <v>1431928784</v>
      </c>
      <c r="H2641">
        <v>1430114384</v>
      </c>
      <c r="I2641" t="b">
        <v>0</v>
      </c>
      <c r="J2641">
        <v>10</v>
      </c>
      <c r="K2641" t="b">
        <v>1</v>
      </c>
      <c r="L2641" t="s">
        <v>8271</v>
      </c>
      <c r="M2641" s="4">
        <v>158</v>
      </c>
      <c r="N2641" s="6">
        <v>79.099999999999994</v>
      </c>
      <c r="O2641" t="s">
        <v>8317</v>
      </c>
      <c r="P2641" t="s">
        <v>8318</v>
      </c>
      <c r="Q2641" s="10">
        <v>42121.249814814815</v>
      </c>
      <c r="R2641" s="10">
        <v>42142.249814814815</v>
      </c>
      <c r="S2641" s="12">
        <f t="shared" si="41"/>
        <v>21</v>
      </c>
    </row>
    <row r="2642" spans="1:19" x14ac:dyDescent="0.3">
      <c r="A2642">
        <v>3492</v>
      </c>
      <c r="B2642" s="14">
        <v>3800</v>
      </c>
      <c r="C2642" s="14">
        <v>4000.22</v>
      </c>
      <c r="D2642" s="5" t="s">
        <v>8219</v>
      </c>
      <c r="E2642" t="s">
        <v>8224</v>
      </c>
      <c r="F2642" t="s">
        <v>8246</v>
      </c>
      <c r="G2642">
        <v>1445818397</v>
      </c>
      <c r="H2642">
        <v>1442794397</v>
      </c>
      <c r="I2642" t="b">
        <v>0</v>
      </c>
      <c r="J2642">
        <v>35</v>
      </c>
      <c r="K2642" t="b">
        <v>1</v>
      </c>
      <c r="L2642" t="s">
        <v>8271</v>
      </c>
      <c r="M2642" s="4">
        <v>105</v>
      </c>
      <c r="N2642" s="6">
        <v>114.29</v>
      </c>
      <c r="O2642" t="s">
        <v>8317</v>
      </c>
      <c r="P2642" t="s">
        <v>8318</v>
      </c>
      <c r="Q2642" s="10">
        <v>42268.009224537032</v>
      </c>
      <c r="R2642" s="10">
        <v>42303.009224537032</v>
      </c>
      <c r="S2642" s="12">
        <f t="shared" si="41"/>
        <v>35</v>
      </c>
    </row>
    <row r="2643" spans="1:19" x14ac:dyDescent="0.3">
      <c r="A2643">
        <v>3493</v>
      </c>
      <c r="B2643" s="14">
        <v>1500</v>
      </c>
      <c r="C2643" s="14">
        <v>1500</v>
      </c>
      <c r="D2643" s="5" t="s">
        <v>8219</v>
      </c>
      <c r="E2643" t="s">
        <v>8224</v>
      </c>
      <c r="F2643" t="s">
        <v>8246</v>
      </c>
      <c r="G2643">
        <v>1408252260</v>
      </c>
      <c r="H2643">
        <v>1406580436</v>
      </c>
      <c r="I2643" t="b">
        <v>0</v>
      </c>
      <c r="J2643">
        <v>29</v>
      </c>
      <c r="K2643" t="b">
        <v>1</v>
      </c>
      <c r="L2643" t="s">
        <v>8271</v>
      </c>
      <c r="M2643" s="4">
        <v>100</v>
      </c>
      <c r="N2643" s="6">
        <v>51.72</v>
      </c>
      <c r="O2643" t="s">
        <v>8317</v>
      </c>
      <c r="P2643" t="s">
        <v>8318</v>
      </c>
      <c r="Q2643" s="10">
        <v>41848.866157407407</v>
      </c>
      <c r="R2643" s="10">
        <v>41868.21597222222</v>
      </c>
      <c r="S2643" s="12">
        <f t="shared" si="41"/>
        <v>19</v>
      </c>
    </row>
    <row r="2644" spans="1:19" x14ac:dyDescent="0.3">
      <c r="A2644">
        <v>3494</v>
      </c>
      <c r="B2644" s="14">
        <v>400</v>
      </c>
      <c r="C2644" s="14">
        <v>400</v>
      </c>
      <c r="D2644" s="5" t="s">
        <v>8219</v>
      </c>
      <c r="E2644" t="s">
        <v>8224</v>
      </c>
      <c r="F2644" t="s">
        <v>8246</v>
      </c>
      <c r="G2644">
        <v>1480140000</v>
      </c>
      <c r="H2644">
        <v>1479186575</v>
      </c>
      <c r="I2644" t="b">
        <v>0</v>
      </c>
      <c r="J2644">
        <v>13</v>
      </c>
      <c r="K2644" t="b">
        <v>1</v>
      </c>
      <c r="L2644" t="s">
        <v>8271</v>
      </c>
      <c r="M2644" s="4">
        <v>100</v>
      </c>
      <c r="N2644" s="6">
        <v>30.77</v>
      </c>
      <c r="O2644" t="s">
        <v>8317</v>
      </c>
      <c r="P2644" t="s">
        <v>8318</v>
      </c>
      <c r="Q2644" s="10">
        <v>42689.214988425927</v>
      </c>
      <c r="R2644" s="10">
        <v>42700.25</v>
      </c>
      <c r="S2644" s="12">
        <f t="shared" si="41"/>
        <v>11</v>
      </c>
    </row>
    <row r="2645" spans="1:19" x14ac:dyDescent="0.3">
      <c r="A2645">
        <v>3496</v>
      </c>
      <c r="B2645" s="14">
        <v>3000</v>
      </c>
      <c r="C2645" s="14">
        <v>3732</v>
      </c>
      <c r="D2645" s="5" t="s">
        <v>8219</v>
      </c>
      <c r="E2645" t="s">
        <v>8224</v>
      </c>
      <c r="F2645" t="s">
        <v>8246</v>
      </c>
      <c r="G2645">
        <v>1473625166</v>
      </c>
      <c r="H2645">
        <v>1470169166</v>
      </c>
      <c r="I2645" t="b">
        <v>0</v>
      </c>
      <c r="J2645">
        <v>78</v>
      </c>
      <c r="K2645" t="b">
        <v>1</v>
      </c>
      <c r="L2645" t="s">
        <v>8271</v>
      </c>
      <c r="M2645" s="4">
        <v>124</v>
      </c>
      <c r="N2645" s="6">
        <v>47.85</v>
      </c>
      <c r="O2645" t="s">
        <v>8317</v>
      </c>
      <c r="P2645" t="s">
        <v>8318</v>
      </c>
      <c r="Q2645" s="10">
        <v>42584.846828703703</v>
      </c>
      <c r="R2645" s="10">
        <v>42624.846828703703</v>
      </c>
      <c r="S2645" s="12">
        <f t="shared" si="41"/>
        <v>40</v>
      </c>
    </row>
    <row r="2646" spans="1:19" x14ac:dyDescent="0.3">
      <c r="A2646">
        <v>3497</v>
      </c>
      <c r="B2646" s="14">
        <v>1551</v>
      </c>
      <c r="C2646" s="14">
        <v>1686</v>
      </c>
      <c r="D2646" s="5" t="s">
        <v>8219</v>
      </c>
      <c r="E2646" t="s">
        <v>8224</v>
      </c>
      <c r="F2646" t="s">
        <v>8246</v>
      </c>
      <c r="G2646">
        <v>1464904800</v>
      </c>
      <c r="H2646">
        <v>1463852904</v>
      </c>
      <c r="I2646" t="b">
        <v>0</v>
      </c>
      <c r="J2646">
        <v>49</v>
      </c>
      <c r="K2646" t="b">
        <v>1</v>
      </c>
      <c r="L2646" t="s">
        <v>8271</v>
      </c>
      <c r="M2646" s="4">
        <v>109</v>
      </c>
      <c r="N2646" s="6">
        <v>34.409999999999997</v>
      </c>
      <c r="O2646" t="s">
        <v>8317</v>
      </c>
      <c r="P2646" t="s">
        <v>8318</v>
      </c>
      <c r="Q2646" s="10">
        <v>42511.741944444439</v>
      </c>
      <c r="R2646" s="10">
        <v>42523.916666666672</v>
      </c>
      <c r="S2646" s="12">
        <f t="shared" si="41"/>
        <v>12</v>
      </c>
    </row>
    <row r="2647" spans="1:19" x14ac:dyDescent="0.3">
      <c r="A2647">
        <v>3499</v>
      </c>
      <c r="B2647" s="14">
        <v>2000</v>
      </c>
      <c r="C2647" s="14">
        <v>2110</v>
      </c>
      <c r="D2647" s="5" t="s">
        <v>8219</v>
      </c>
      <c r="E2647" t="s">
        <v>8224</v>
      </c>
      <c r="F2647" t="s">
        <v>8246</v>
      </c>
      <c r="G2647">
        <v>1435733940</v>
      </c>
      <c r="H2647">
        <v>1431046325</v>
      </c>
      <c r="I2647" t="b">
        <v>0</v>
      </c>
      <c r="J2647">
        <v>35</v>
      </c>
      <c r="K2647" t="b">
        <v>1</v>
      </c>
      <c r="L2647" t="s">
        <v>8271</v>
      </c>
      <c r="M2647" s="4">
        <v>106</v>
      </c>
      <c r="N2647" s="6">
        <v>60.29</v>
      </c>
      <c r="O2647" t="s">
        <v>8317</v>
      </c>
      <c r="P2647" t="s">
        <v>8318</v>
      </c>
      <c r="Q2647" s="10">
        <v>42132.036168981482</v>
      </c>
      <c r="R2647" s="10">
        <v>42186.290972222225</v>
      </c>
      <c r="S2647" s="12">
        <f t="shared" si="41"/>
        <v>54</v>
      </c>
    </row>
    <row r="2648" spans="1:19" x14ac:dyDescent="0.3">
      <c r="A2648">
        <v>3500</v>
      </c>
      <c r="B2648" s="14">
        <v>1000</v>
      </c>
      <c r="C2648" s="14">
        <v>1063</v>
      </c>
      <c r="D2648" s="5" t="s">
        <v>8219</v>
      </c>
      <c r="E2648" t="s">
        <v>8224</v>
      </c>
      <c r="F2648" t="s">
        <v>8246</v>
      </c>
      <c r="G2648">
        <v>1457326740</v>
      </c>
      <c r="H2648">
        <v>1455919438</v>
      </c>
      <c r="I2648" t="b">
        <v>0</v>
      </c>
      <c r="J2648">
        <v>42</v>
      </c>
      <c r="K2648" t="b">
        <v>1</v>
      </c>
      <c r="L2648" t="s">
        <v>8271</v>
      </c>
      <c r="M2648" s="4">
        <v>106</v>
      </c>
      <c r="N2648" s="6">
        <v>25.31</v>
      </c>
      <c r="O2648" t="s">
        <v>8317</v>
      </c>
      <c r="P2648" t="s">
        <v>8318</v>
      </c>
      <c r="Q2648" s="10">
        <v>42419.91942129629</v>
      </c>
      <c r="R2648" s="10">
        <v>42436.207638888889</v>
      </c>
      <c r="S2648" s="12">
        <f t="shared" si="41"/>
        <v>16</v>
      </c>
    </row>
    <row r="2649" spans="1:19" x14ac:dyDescent="0.3">
      <c r="A2649">
        <v>3502</v>
      </c>
      <c r="B2649" s="14">
        <v>4000</v>
      </c>
      <c r="C2649" s="14">
        <v>4216</v>
      </c>
      <c r="D2649" s="5" t="s">
        <v>8219</v>
      </c>
      <c r="E2649" t="s">
        <v>8224</v>
      </c>
      <c r="F2649" t="s">
        <v>8246</v>
      </c>
      <c r="G2649">
        <v>1458100740</v>
      </c>
      <c r="H2649">
        <v>1456862924</v>
      </c>
      <c r="I2649" t="b">
        <v>0</v>
      </c>
      <c r="J2649">
        <v>31</v>
      </c>
      <c r="K2649" t="b">
        <v>1</v>
      </c>
      <c r="L2649" t="s">
        <v>8271</v>
      </c>
      <c r="M2649" s="4">
        <v>105</v>
      </c>
      <c r="N2649" s="6">
        <v>136</v>
      </c>
      <c r="O2649" t="s">
        <v>8317</v>
      </c>
      <c r="P2649" t="s">
        <v>8318</v>
      </c>
      <c r="Q2649" s="10">
        <v>42430.839398148149</v>
      </c>
      <c r="R2649" s="10">
        <v>42445.165972222225</v>
      </c>
      <c r="S2649" s="12">
        <f t="shared" si="41"/>
        <v>14</v>
      </c>
    </row>
    <row r="2650" spans="1:19" x14ac:dyDescent="0.3">
      <c r="A2650">
        <v>3504</v>
      </c>
      <c r="B2650" s="14">
        <v>1000</v>
      </c>
      <c r="C2650" s="14">
        <v>1000</v>
      </c>
      <c r="D2650" s="5" t="s">
        <v>8219</v>
      </c>
      <c r="E2650" t="s">
        <v>8224</v>
      </c>
      <c r="F2650" t="s">
        <v>8246</v>
      </c>
      <c r="G2650">
        <v>1447959491</v>
      </c>
      <c r="H2650">
        <v>1445363891</v>
      </c>
      <c r="I2650" t="b">
        <v>0</v>
      </c>
      <c r="J2650">
        <v>8</v>
      </c>
      <c r="K2650" t="b">
        <v>1</v>
      </c>
      <c r="L2650" t="s">
        <v>8271</v>
      </c>
      <c r="M2650" s="4">
        <v>100</v>
      </c>
      <c r="N2650" s="6">
        <v>125</v>
      </c>
      <c r="O2650" t="s">
        <v>8317</v>
      </c>
      <c r="P2650" t="s">
        <v>8318</v>
      </c>
      <c r="Q2650" s="10">
        <v>42297.748738425929</v>
      </c>
      <c r="R2650" s="10">
        <v>42327.790405092594</v>
      </c>
      <c r="S2650" s="12">
        <f t="shared" si="41"/>
        <v>30</v>
      </c>
    </row>
    <row r="2651" spans="1:19" x14ac:dyDescent="0.3">
      <c r="A2651">
        <v>3505</v>
      </c>
      <c r="B2651" s="14">
        <v>2500</v>
      </c>
      <c r="C2651" s="14">
        <v>2594</v>
      </c>
      <c r="D2651" s="5" t="s">
        <v>8219</v>
      </c>
      <c r="E2651" t="s">
        <v>8224</v>
      </c>
      <c r="F2651" t="s">
        <v>8246</v>
      </c>
      <c r="G2651">
        <v>1399953600</v>
      </c>
      <c r="H2651">
        <v>1398983245</v>
      </c>
      <c r="I2651" t="b">
        <v>0</v>
      </c>
      <c r="J2651">
        <v>39</v>
      </c>
      <c r="K2651" t="b">
        <v>1</v>
      </c>
      <c r="L2651" t="s">
        <v>8271</v>
      </c>
      <c r="M2651" s="4">
        <v>104</v>
      </c>
      <c r="N2651" s="6">
        <v>66.510000000000005</v>
      </c>
      <c r="O2651" t="s">
        <v>8317</v>
      </c>
      <c r="P2651" t="s">
        <v>8318</v>
      </c>
      <c r="Q2651" s="10">
        <v>41760.935706018521</v>
      </c>
      <c r="R2651" s="10">
        <v>41772.166666666664</v>
      </c>
      <c r="S2651" s="12">
        <f t="shared" si="41"/>
        <v>11</v>
      </c>
    </row>
    <row r="2652" spans="1:19" x14ac:dyDescent="0.3">
      <c r="A2652">
        <v>3506</v>
      </c>
      <c r="B2652" s="14">
        <v>3000</v>
      </c>
      <c r="C2652" s="14">
        <v>3045</v>
      </c>
      <c r="D2652" s="5" t="s">
        <v>8219</v>
      </c>
      <c r="E2652" t="s">
        <v>8224</v>
      </c>
      <c r="F2652" t="s">
        <v>8246</v>
      </c>
      <c r="G2652">
        <v>1408815440</v>
      </c>
      <c r="H2652">
        <v>1404927440</v>
      </c>
      <c r="I2652" t="b">
        <v>0</v>
      </c>
      <c r="J2652">
        <v>29</v>
      </c>
      <c r="K2652" t="b">
        <v>1</v>
      </c>
      <c r="L2652" t="s">
        <v>8271</v>
      </c>
      <c r="M2652" s="4">
        <v>102</v>
      </c>
      <c r="N2652" s="6">
        <v>105</v>
      </c>
      <c r="O2652" t="s">
        <v>8317</v>
      </c>
      <c r="P2652" t="s">
        <v>8318</v>
      </c>
      <c r="Q2652" s="10">
        <v>41829.734259259261</v>
      </c>
      <c r="R2652" s="10">
        <v>41874.734259259261</v>
      </c>
      <c r="S2652" s="12">
        <f t="shared" si="41"/>
        <v>45</v>
      </c>
    </row>
    <row r="2653" spans="1:19" x14ac:dyDescent="0.3">
      <c r="A2653">
        <v>3507</v>
      </c>
      <c r="B2653" s="14">
        <v>10000</v>
      </c>
      <c r="C2653" s="14">
        <v>10440</v>
      </c>
      <c r="D2653" s="5" t="s">
        <v>8219</v>
      </c>
      <c r="E2653" t="s">
        <v>8224</v>
      </c>
      <c r="F2653" t="s">
        <v>8246</v>
      </c>
      <c r="G2653">
        <v>1464732537</v>
      </c>
      <c r="H2653">
        <v>1462140537</v>
      </c>
      <c r="I2653" t="b">
        <v>0</v>
      </c>
      <c r="J2653">
        <v>72</v>
      </c>
      <c r="K2653" t="b">
        <v>1</v>
      </c>
      <c r="L2653" t="s">
        <v>8271</v>
      </c>
      <c r="M2653" s="4">
        <v>104</v>
      </c>
      <c r="N2653" s="6">
        <v>145</v>
      </c>
      <c r="O2653" t="s">
        <v>8317</v>
      </c>
      <c r="P2653" t="s">
        <v>8318</v>
      </c>
      <c r="Q2653" s="10">
        <v>42491.92288194444</v>
      </c>
      <c r="R2653" s="10">
        <v>42521.92288194444</v>
      </c>
      <c r="S2653" s="12">
        <f t="shared" si="41"/>
        <v>30</v>
      </c>
    </row>
    <row r="2654" spans="1:19" x14ac:dyDescent="0.3">
      <c r="A2654">
        <v>3509</v>
      </c>
      <c r="B2654" s="14">
        <v>3000</v>
      </c>
      <c r="C2654" s="14">
        <v>3190</v>
      </c>
      <c r="D2654" s="5" t="s">
        <v>8219</v>
      </c>
      <c r="E2654" t="s">
        <v>8224</v>
      </c>
      <c r="F2654" t="s">
        <v>8246</v>
      </c>
      <c r="G2654">
        <v>1416545700</v>
      </c>
      <c r="H2654">
        <v>1415392666</v>
      </c>
      <c r="I2654" t="b">
        <v>0</v>
      </c>
      <c r="J2654">
        <v>33</v>
      </c>
      <c r="K2654" t="b">
        <v>1</v>
      </c>
      <c r="L2654" t="s">
        <v>8271</v>
      </c>
      <c r="M2654" s="4">
        <v>106</v>
      </c>
      <c r="N2654" s="6">
        <v>96.67</v>
      </c>
      <c r="O2654" t="s">
        <v>8317</v>
      </c>
      <c r="P2654" t="s">
        <v>8318</v>
      </c>
      <c r="Q2654" s="10">
        <v>41950.859560185185</v>
      </c>
      <c r="R2654" s="10">
        <v>41964.204861111109</v>
      </c>
      <c r="S2654" s="12">
        <f t="shared" si="41"/>
        <v>13</v>
      </c>
    </row>
    <row r="2655" spans="1:19" x14ac:dyDescent="0.3">
      <c r="A2655">
        <v>3510</v>
      </c>
      <c r="B2655" s="14">
        <v>900</v>
      </c>
      <c r="C2655" s="14">
        <v>905</v>
      </c>
      <c r="D2655" s="5" t="s">
        <v>8219</v>
      </c>
      <c r="E2655" t="s">
        <v>8224</v>
      </c>
      <c r="F2655" t="s">
        <v>8246</v>
      </c>
      <c r="G2655">
        <v>1404312846</v>
      </c>
      <c r="H2655">
        <v>1402584846</v>
      </c>
      <c r="I2655" t="b">
        <v>0</v>
      </c>
      <c r="J2655">
        <v>15</v>
      </c>
      <c r="K2655" t="b">
        <v>1</v>
      </c>
      <c r="L2655" t="s">
        <v>8271</v>
      </c>
      <c r="M2655" s="4">
        <v>101</v>
      </c>
      <c r="N2655" s="6">
        <v>60.33</v>
      </c>
      <c r="O2655" t="s">
        <v>8317</v>
      </c>
      <c r="P2655" t="s">
        <v>8318</v>
      </c>
      <c r="Q2655" s="10">
        <v>41802.62090277778</v>
      </c>
      <c r="R2655" s="10">
        <v>41822.62090277778</v>
      </c>
      <c r="S2655" s="12">
        <f t="shared" si="41"/>
        <v>20</v>
      </c>
    </row>
    <row r="2656" spans="1:19" x14ac:dyDescent="0.3">
      <c r="A2656">
        <v>3513</v>
      </c>
      <c r="B2656" s="14">
        <v>2800</v>
      </c>
      <c r="C2656" s="14">
        <v>3315</v>
      </c>
      <c r="D2656" s="5" t="s">
        <v>8219</v>
      </c>
      <c r="E2656" t="s">
        <v>8224</v>
      </c>
      <c r="F2656" t="s">
        <v>8246</v>
      </c>
      <c r="G2656">
        <v>1401857940</v>
      </c>
      <c r="H2656">
        <v>1400725112</v>
      </c>
      <c r="I2656" t="b">
        <v>0</v>
      </c>
      <c r="J2656">
        <v>44</v>
      </c>
      <c r="K2656" t="b">
        <v>1</v>
      </c>
      <c r="L2656" t="s">
        <v>8271</v>
      </c>
      <c r="M2656" s="4">
        <v>118</v>
      </c>
      <c r="N2656" s="6">
        <v>75.34</v>
      </c>
      <c r="O2656" t="s">
        <v>8317</v>
      </c>
      <c r="P2656" t="s">
        <v>8318</v>
      </c>
      <c r="Q2656" s="10">
        <v>41781.096203703702</v>
      </c>
      <c r="R2656" s="10">
        <v>41794.207638888889</v>
      </c>
      <c r="S2656" s="12">
        <f t="shared" si="41"/>
        <v>13</v>
      </c>
    </row>
    <row r="2657" spans="1:19" x14ac:dyDescent="0.3">
      <c r="A2657">
        <v>3514</v>
      </c>
      <c r="B2657" s="14">
        <v>500</v>
      </c>
      <c r="C2657" s="14">
        <v>550</v>
      </c>
      <c r="D2657" s="5" t="s">
        <v>8219</v>
      </c>
      <c r="E2657" t="s">
        <v>8224</v>
      </c>
      <c r="F2657" t="s">
        <v>8246</v>
      </c>
      <c r="G2657">
        <v>1422853140</v>
      </c>
      <c r="H2657">
        <v>1421439552</v>
      </c>
      <c r="I2657" t="b">
        <v>0</v>
      </c>
      <c r="J2657">
        <v>10</v>
      </c>
      <c r="K2657" t="b">
        <v>1</v>
      </c>
      <c r="L2657" t="s">
        <v>8271</v>
      </c>
      <c r="M2657" s="4">
        <v>110</v>
      </c>
      <c r="N2657" s="6">
        <v>55</v>
      </c>
      <c r="O2657" t="s">
        <v>8317</v>
      </c>
      <c r="P2657" t="s">
        <v>8318</v>
      </c>
      <c r="Q2657" s="10">
        <v>42020.846666666665</v>
      </c>
      <c r="R2657" s="10">
        <v>42037.207638888889</v>
      </c>
      <c r="S2657" s="12">
        <f t="shared" si="41"/>
        <v>16</v>
      </c>
    </row>
    <row r="2658" spans="1:19" x14ac:dyDescent="0.3">
      <c r="A2658">
        <v>3515</v>
      </c>
      <c r="B2658" s="14">
        <v>3000</v>
      </c>
      <c r="C2658" s="14">
        <v>3080</v>
      </c>
      <c r="D2658" s="5" t="s">
        <v>8219</v>
      </c>
      <c r="E2658" t="s">
        <v>8224</v>
      </c>
      <c r="F2658" t="s">
        <v>8246</v>
      </c>
      <c r="G2658">
        <v>1433097171</v>
      </c>
      <c r="H2658">
        <v>1430505171</v>
      </c>
      <c r="I2658" t="b">
        <v>0</v>
      </c>
      <c r="J2658">
        <v>46</v>
      </c>
      <c r="K2658" t="b">
        <v>1</v>
      </c>
      <c r="L2658" t="s">
        <v>8271</v>
      </c>
      <c r="M2658" s="4">
        <v>103</v>
      </c>
      <c r="N2658" s="6">
        <v>66.959999999999994</v>
      </c>
      <c r="O2658" t="s">
        <v>8317</v>
      </c>
      <c r="P2658" t="s">
        <v>8318</v>
      </c>
      <c r="Q2658" s="10">
        <v>42125.772812499999</v>
      </c>
      <c r="R2658" s="10">
        <v>42155.772812499999</v>
      </c>
      <c r="S2658" s="12">
        <f t="shared" si="41"/>
        <v>30</v>
      </c>
    </row>
    <row r="2659" spans="1:19" x14ac:dyDescent="0.3">
      <c r="A2659">
        <v>3516</v>
      </c>
      <c r="B2659" s="14">
        <v>2500</v>
      </c>
      <c r="C2659" s="14">
        <v>2500</v>
      </c>
      <c r="D2659" s="5" t="s">
        <v>8219</v>
      </c>
      <c r="E2659" t="s">
        <v>8224</v>
      </c>
      <c r="F2659" t="s">
        <v>8246</v>
      </c>
      <c r="G2659">
        <v>1410145200</v>
      </c>
      <c r="H2659">
        <v>1407197670</v>
      </c>
      <c r="I2659" t="b">
        <v>0</v>
      </c>
      <c r="J2659">
        <v>11</v>
      </c>
      <c r="K2659" t="b">
        <v>1</v>
      </c>
      <c r="L2659" t="s">
        <v>8271</v>
      </c>
      <c r="M2659" s="4">
        <v>100</v>
      </c>
      <c r="N2659" s="6">
        <v>227.27</v>
      </c>
      <c r="O2659" t="s">
        <v>8317</v>
      </c>
      <c r="P2659" t="s">
        <v>8318</v>
      </c>
      <c r="Q2659" s="10">
        <v>41856.010069444441</v>
      </c>
      <c r="R2659" s="10">
        <v>41890.125</v>
      </c>
      <c r="S2659" s="12">
        <f t="shared" si="41"/>
        <v>34</v>
      </c>
    </row>
    <row r="2660" spans="1:19" x14ac:dyDescent="0.3">
      <c r="A2660">
        <v>3518</v>
      </c>
      <c r="B2660" s="14">
        <v>1500</v>
      </c>
      <c r="C2660" s="14">
        <v>1650.69</v>
      </c>
      <c r="D2660" s="5" t="s">
        <v>8219</v>
      </c>
      <c r="E2660" t="s">
        <v>8224</v>
      </c>
      <c r="F2660" t="s">
        <v>8246</v>
      </c>
      <c r="G2660">
        <v>1412259660</v>
      </c>
      <c r="H2660">
        <v>1410461299</v>
      </c>
      <c r="I2660" t="b">
        <v>0</v>
      </c>
      <c r="J2660">
        <v>33</v>
      </c>
      <c r="K2660" t="b">
        <v>1</v>
      </c>
      <c r="L2660" t="s">
        <v>8271</v>
      </c>
      <c r="M2660" s="4">
        <v>110</v>
      </c>
      <c r="N2660" s="6">
        <v>50.02</v>
      </c>
      <c r="O2660" t="s">
        <v>8317</v>
      </c>
      <c r="P2660" t="s">
        <v>8318</v>
      </c>
      <c r="Q2660" s="10">
        <v>41893.783553240741</v>
      </c>
      <c r="R2660" s="10">
        <v>41914.597916666666</v>
      </c>
      <c r="S2660" s="12">
        <f t="shared" si="41"/>
        <v>21</v>
      </c>
    </row>
    <row r="2661" spans="1:19" x14ac:dyDescent="0.3">
      <c r="A2661">
        <v>3521</v>
      </c>
      <c r="B2661" s="14">
        <v>350</v>
      </c>
      <c r="C2661" s="14">
        <v>593</v>
      </c>
      <c r="D2661" s="5" t="s">
        <v>8219</v>
      </c>
      <c r="E2661" t="s">
        <v>8224</v>
      </c>
      <c r="F2661" t="s">
        <v>8246</v>
      </c>
      <c r="G2661">
        <v>1411980020</v>
      </c>
      <c r="H2661">
        <v>1409388020</v>
      </c>
      <c r="I2661" t="b">
        <v>0</v>
      </c>
      <c r="J2661">
        <v>13</v>
      </c>
      <c r="K2661" t="b">
        <v>1</v>
      </c>
      <c r="L2661" t="s">
        <v>8271</v>
      </c>
      <c r="M2661" s="4">
        <v>169</v>
      </c>
      <c r="N2661" s="6">
        <v>45.62</v>
      </c>
      <c r="O2661" t="s">
        <v>8317</v>
      </c>
      <c r="P2661" t="s">
        <v>8318</v>
      </c>
      <c r="Q2661" s="10">
        <v>41881.361342592594</v>
      </c>
      <c r="R2661" s="10">
        <v>41911.361342592594</v>
      </c>
      <c r="S2661" s="12">
        <f t="shared" si="41"/>
        <v>30</v>
      </c>
    </row>
    <row r="2662" spans="1:19" x14ac:dyDescent="0.3">
      <c r="A2662">
        <v>3524</v>
      </c>
      <c r="B2662" s="14">
        <v>10000</v>
      </c>
      <c r="C2662" s="14">
        <v>10156</v>
      </c>
      <c r="D2662" s="5" t="s">
        <v>8219</v>
      </c>
      <c r="E2662" t="s">
        <v>8224</v>
      </c>
      <c r="F2662" t="s">
        <v>8246</v>
      </c>
      <c r="G2662">
        <v>1410580800</v>
      </c>
      <c r="H2662">
        <v>1409336373</v>
      </c>
      <c r="I2662" t="b">
        <v>0</v>
      </c>
      <c r="J2662">
        <v>74</v>
      </c>
      <c r="K2662" t="b">
        <v>1</v>
      </c>
      <c r="L2662" t="s">
        <v>8271</v>
      </c>
      <c r="M2662" s="4">
        <v>102</v>
      </c>
      <c r="N2662" s="6">
        <v>137.24</v>
      </c>
      <c r="O2662" t="s">
        <v>8317</v>
      </c>
      <c r="P2662" t="s">
        <v>8318</v>
      </c>
      <c r="Q2662" s="10">
        <v>41880.76357638889</v>
      </c>
      <c r="R2662" s="10">
        <v>41895.166666666664</v>
      </c>
      <c r="S2662" s="12">
        <f t="shared" si="41"/>
        <v>14</v>
      </c>
    </row>
    <row r="2663" spans="1:19" x14ac:dyDescent="0.3">
      <c r="A2663">
        <v>3525</v>
      </c>
      <c r="B2663" s="14">
        <v>500</v>
      </c>
      <c r="C2663" s="14">
        <v>530</v>
      </c>
      <c r="D2663" s="5" t="s">
        <v>8219</v>
      </c>
      <c r="E2663" t="s">
        <v>8224</v>
      </c>
      <c r="F2663" t="s">
        <v>8246</v>
      </c>
      <c r="G2663">
        <v>1439136000</v>
      </c>
      <c r="H2663">
        <v>1438188106</v>
      </c>
      <c r="I2663" t="b">
        <v>0</v>
      </c>
      <c r="J2663">
        <v>7</v>
      </c>
      <c r="K2663" t="b">
        <v>1</v>
      </c>
      <c r="L2663" t="s">
        <v>8271</v>
      </c>
      <c r="M2663" s="4">
        <v>106</v>
      </c>
      <c r="N2663" s="6">
        <v>75.709999999999994</v>
      </c>
      <c r="O2663" t="s">
        <v>8317</v>
      </c>
      <c r="P2663" t="s">
        <v>8318</v>
      </c>
      <c r="Q2663" s="10">
        <v>42214.6956712963</v>
      </c>
      <c r="R2663" s="10">
        <v>42225.666666666672</v>
      </c>
      <c r="S2663" s="12">
        <f t="shared" si="41"/>
        <v>11</v>
      </c>
    </row>
    <row r="2664" spans="1:19" x14ac:dyDescent="0.3">
      <c r="A2664">
        <v>3526</v>
      </c>
      <c r="B2664" s="14">
        <v>3300</v>
      </c>
      <c r="C2664" s="14">
        <v>3366</v>
      </c>
      <c r="D2664" s="5" t="s">
        <v>8219</v>
      </c>
      <c r="E2664" t="s">
        <v>8224</v>
      </c>
      <c r="F2664" t="s">
        <v>8246</v>
      </c>
      <c r="G2664">
        <v>1461823140</v>
      </c>
      <c r="H2664">
        <v>1459411371</v>
      </c>
      <c r="I2664" t="b">
        <v>0</v>
      </c>
      <c r="J2664">
        <v>34</v>
      </c>
      <c r="K2664" t="b">
        <v>1</v>
      </c>
      <c r="L2664" t="s">
        <v>8271</v>
      </c>
      <c r="M2664" s="4">
        <v>102</v>
      </c>
      <c r="N2664" s="6">
        <v>99</v>
      </c>
      <c r="O2664" t="s">
        <v>8317</v>
      </c>
      <c r="P2664" t="s">
        <v>8318</v>
      </c>
      <c r="Q2664" s="10">
        <v>42460.335312499999</v>
      </c>
      <c r="R2664" s="10">
        <v>42488.249305555553</v>
      </c>
      <c r="S2664" s="12">
        <f t="shared" si="41"/>
        <v>28</v>
      </c>
    </row>
    <row r="2665" spans="1:19" x14ac:dyDescent="0.3">
      <c r="A2665">
        <v>3527</v>
      </c>
      <c r="B2665" s="14">
        <v>6000</v>
      </c>
      <c r="C2665" s="14">
        <v>7015</v>
      </c>
      <c r="D2665" s="5" t="s">
        <v>8219</v>
      </c>
      <c r="E2665" t="s">
        <v>8224</v>
      </c>
      <c r="F2665" t="s">
        <v>8246</v>
      </c>
      <c r="G2665">
        <v>1436587140</v>
      </c>
      <c r="H2665">
        <v>1434069205</v>
      </c>
      <c r="I2665" t="b">
        <v>0</v>
      </c>
      <c r="J2665">
        <v>86</v>
      </c>
      <c r="K2665" t="b">
        <v>1</v>
      </c>
      <c r="L2665" t="s">
        <v>8271</v>
      </c>
      <c r="M2665" s="4">
        <v>117</v>
      </c>
      <c r="N2665" s="6">
        <v>81.569999999999993</v>
      </c>
      <c r="O2665" t="s">
        <v>8317</v>
      </c>
      <c r="P2665" t="s">
        <v>8318</v>
      </c>
      <c r="Q2665" s="10">
        <v>42167.023206018523</v>
      </c>
      <c r="R2665" s="10">
        <v>42196.165972222225</v>
      </c>
      <c r="S2665" s="12">
        <f t="shared" si="41"/>
        <v>29</v>
      </c>
    </row>
    <row r="2666" spans="1:19" x14ac:dyDescent="0.3">
      <c r="A2666">
        <v>3529</v>
      </c>
      <c r="B2666" s="14">
        <v>500</v>
      </c>
      <c r="C2666" s="14">
        <v>660</v>
      </c>
      <c r="D2666" s="5" t="s">
        <v>8219</v>
      </c>
      <c r="E2666" t="s">
        <v>8224</v>
      </c>
      <c r="F2666" t="s">
        <v>8246</v>
      </c>
      <c r="G2666">
        <v>1436749200</v>
      </c>
      <c r="H2666">
        <v>1434997018</v>
      </c>
      <c r="I2666" t="b">
        <v>0</v>
      </c>
      <c r="J2666">
        <v>18</v>
      </c>
      <c r="K2666" t="b">
        <v>1</v>
      </c>
      <c r="L2666" t="s">
        <v>8271</v>
      </c>
      <c r="M2666" s="4">
        <v>132</v>
      </c>
      <c r="N2666" s="6">
        <v>36.67</v>
      </c>
      <c r="O2666" t="s">
        <v>8317</v>
      </c>
      <c r="P2666" t="s">
        <v>8318</v>
      </c>
      <c r="Q2666" s="10">
        <v>42177.761782407411</v>
      </c>
      <c r="R2666" s="10">
        <v>42198.041666666672</v>
      </c>
      <c r="S2666" s="12">
        <f t="shared" si="41"/>
        <v>20</v>
      </c>
    </row>
    <row r="2667" spans="1:19" x14ac:dyDescent="0.3">
      <c r="A2667">
        <v>3531</v>
      </c>
      <c r="B2667" s="14">
        <v>1000</v>
      </c>
      <c r="C2667" s="14">
        <v>1280</v>
      </c>
      <c r="D2667" s="5" t="s">
        <v>8219</v>
      </c>
      <c r="E2667" t="s">
        <v>8224</v>
      </c>
      <c r="F2667" t="s">
        <v>8246</v>
      </c>
      <c r="G2667">
        <v>1467301334</v>
      </c>
      <c r="H2667">
        <v>1464709334</v>
      </c>
      <c r="I2667" t="b">
        <v>0</v>
      </c>
      <c r="J2667">
        <v>26</v>
      </c>
      <c r="K2667" t="b">
        <v>1</v>
      </c>
      <c r="L2667" t="s">
        <v>8271</v>
      </c>
      <c r="M2667" s="4">
        <v>128</v>
      </c>
      <c r="N2667" s="6">
        <v>49.23</v>
      </c>
      <c r="O2667" t="s">
        <v>8317</v>
      </c>
      <c r="P2667" t="s">
        <v>8318</v>
      </c>
      <c r="Q2667" s="10">
        <v>42521.654328703706</v>
      </c>
      <c r="R2667" s="10">
        <v>42551.654328703706</v>
      </c>
      <c r="S2667" s="12">
        <f t="shared" si="41"/>
        <v>30</v>
      </c>
    </row>
    <row r="2668" spans="1:19" x14ac:dyDescent="0.3">
      <c r="A2668">
        <v>3532</v>
      </c>
      <c r="B2668" s="14">
        <v>960</v>
      </c>
      <c r="C2668" s="14">
        <v>1142</v>
      </c>
      <c r="D2668" s="5" t="s">
        <v>8219</v>
      </c>
      <c r="E2668" t="s">
        <v>8224</v>
      </c>
      <c r="F2668" t="s">
        <v>8246</v>
      </c>
      <c r="G2668">
        <v>1411012740</v>
      </c>
      <c r="H2668">
        <v>1409667827</v>
      </c>
      <c r="I2668" t="b">
        <v>0</v>
      </c>
      <c r="J2668">
        <v>27</v>
      </c>
      <c r="K2668" t="b">
        <v>1</v>
      </c>
      <c r="L2668" t="s">
        <v>8271</v>
      </c>
      <c r="M2668" s="4">
        <v>119</v>
      </c>
      <c r="N2668" s="6">
        <v>42.3</v>
      </c>
      <c r="O2668" t="s">
        <v>8317</v>
      </c>
      <c r="P2668" t="s">
        <v>8318</v>
      </c>
      <c r="Q2668" s="10">
        <v>41884.599849537037</v>
      </c>
      <c r="R2668" s="10">
        <v>41900.165972222225</v>
      </c>
      <c r="S2668" s="12">
        <f t="shared" si="41"/>
        <v>16</v>
      </c>
    </row>
    <row r="2669" spans="1:19" x14ac:dyDescent="0.3">
      <c r="A2669">
        <v>3533</v>
      </c>
      <c r="B2669" s="14">
        <v>500</v>
      </c>
      <c r="C2669" s="14">
        <v>631</v>
      </c>
      <c r="D2669" s="5" t="s">
        <v>8219</v>
      </c>
      <c r="E2669" t="s">
        <v>8224</v>
      </c>
      <c r="F2669" t="s">
        <v>8246</v>
      </c>
      <c r="G2669">
        <v>1447269367</v>
      </c>
      <c r="H2669">
        <v>1444673767</v>
      </c>
      <c r="I2669" t="b">
        <v>0</v>
      </c>
      <c r="J2669">
        <v>8</v>
      </c>
      <c r="K2669" t="b">
        <v>1</v>
      </c>
      <c r="L2669" t="s">
        <v>8271</v>
      </c>
      <c r="M2669" s="4">
        <v>126</v>
      </c>
      <c r="N2669" s="6">
        <v>78.88</v>
      </c>
      <c r="O2669" t="s">
        <v>8317</v>
      </c>
      <c r="P2669" t="s">
        <v>8318</v>
      </c>
      <c r="Q2669" s="10">
        <v>42289.761192129634</v>
      </c>
      <c r="R2669" s="10">
        <v>42319.802858796291</v>
      </c>
      <c r="S2669" s="12">
        <f t="shared" si="41"/>
        <v>30</v>
      </c>
    </row>
    <row r="2670" spans="1:19" x14ac:dyDescent="0.3">
      <c r="A2670">
        <v>3534</v>
      </c>
      <c r="B2670" s="14">
        <v>5000</v>
      </c>
      <c r="C2670" s="14">
        <v>7810</v>
      </c>
      <c r="D2670" s="5" t="s">
        <v>8219</v>
      </c>
      <c r="E2670" t="s">
        <v>8224</v>
      </c>
      <c r="F2670" t="s">
        <v>8246</v>
      </c>
      <c r="G2670">
        <v>1443711623</v>
      </c>
      <c r="H2670">
        <v>1440687623</v>
      </c>
      <c r="I2670" t="b">
        <v>0</v>
      </c>
      <c r="J2670">
        <v>204</v>
      </c>
      <c r="K2670" t="b">
        <v>1</v>
      </c>
      <c r="L2670" t="s">
        <v>8271</v>
      </c>
      <c r="M2670" s="4">
        <v>156</v>
      </c>
      <c r="N2670" s="6">
        <v>38.28</v>
      </c>
      <c r="O2670" t="s">
        <v>8317</v>
      </c>
      <c r="P2670" t="s">
        <v>8318</v>
      </c>
      <c r="Q2670" s="10">
        <v>42243.6252662037</v>
      </c>
      <c r="R2670" s="10">
        <v>42278.6252662037</v>
      </c>
      <c r="S2670" s="12">
        <f t="shared" si="41"/>
        <v>35</v>
      </c>
    </row>
    <row r="2671" spans="1:19" x14ac:dyDescent="0.3">
      <c r="A2671">
        <v>3539</v>
      </c>
      <c r="B2671" s="14">
        <v>600</v>
      </c>
      <c r="C2671" s="14">
        <v>718</v>
      </c>
      <c r="D2671" s="5" t="s">
        <v>8219</v>
      </c>
      <c r="E2671" t="s">
        <v>8224</v>
      </c>
      <c r="F2671" t="s">
        <v>8246</v>
      </c>
      <c r="G2671">
        <v>1473358122</v>
      </c>
      <c r="H2671">
        <v>1471543722</v>
      </c>
      <c r="I2671" t="b">
        <v>0</v>
      </c>
      <c r="J2671">
        <v>13</v>
      </c>
      <c r="K2671" t="b">
        <v>1</v>
      </c>
      <c r="L2671" t="s">
        <v>8271</v>
      </c>
      <c r="M2671" s="4">
        <v>120</v>
      </c>
      <c r="N2671" s="6">
        <v>55.23</v>
      </c>
      <c r="O2671" t="s">
        <v>8317</v>
      </c>
      <c r="P2671" t="s">
        <v>8318</v>
      </c>
      <c r="Q2671" s="10">
        <v>42600.756041666667</v>
      </c>
      <c r="R2671" s="10">
        <v>42621.756041666667</v>
      </c>
      <c r="S2671" s="12">
        <f t="shared" si="41"/>
        <v>21</v>
      </c>
    </row>
    <row r="2672" spans="1:19" x14ac:dyDescent="0.3">
      <c r="A2672">
        <v>3542</v>
      </c>
      <c r="B2672" s="14">
        <v>5500</v>
      </c>
      <c r="C2672" s="14">
        <v>5623</v>
      </c>
      <c r="D2672" s="5" t="s">
        <v>8219</v>
      </c>
      <c r="E2672" t="s">
        <v>8224</v>
      </c>
      <c r="F2672" t="s">
        <v>8246</v>
      </c>
      <c r="G2672">
        <v>1410099822</v>
      </c>
      <c r="H2672">
        <v>1404915822</v>
      </c>
      <c r="I2672" t="b">
        <v>0</v>
      </c>
      <c r="J2672">
        <v>85</v>
      </c>
      <c r="K2672" t="b">
        <v>1</v>
      </c>
      <c r="L2672" t="s">
        <v>8271</v>
      </c>
      <c r="M2672" s="4">
        <v>102</v>
      </c>
      <c r="N2672" s="6">
        <v>66.150000000000006</v>
      </c>
      <c r="O2672" t="s">
        <v>8317</v>
      </c>
      <c r="P2672" t="s">
        <v>8318</v>
      </c>
      <c r="Q2672" s="10">
        <v>41829.599791666667</v>
      </c>
      <c r="R2672" s="10">
        <v>41889.599791666667</v>
      </c>
      <c r="S2672" s="12">
        <f t="shared" si="41"/>
        <v>60</v>
      </c>
    </row>
    <row r="2673" spans="1:19" x14ac:dyDescent="0.3">
      <c r="A2673">
        <v>3544</v>
      </c>
      <c r="B2673" s="14">
        <v>2500</v>
      </c>
      <c r="C2673" s="14">
        <v>2500</v>
      </c>
      <c r="D2673" s="5" t="s">
        <v>8219</v>
      </c>
      <c r="E2673" t="s">
        <v>8224</v>
      </c>
      <c r="F2673" t="s">
        <v>8246</v>
      </c>
      <c r="G2673">
        <v>1425758257</v>
      </c>
      <c r="H2673">
        <v>1423166257</v>
      </c>
      <c r="I2673" t="b">
        <v>0</v>
      </c>
      <c r="J2673">
        <v>24</v>
      </c>
      <c r="K2673" t="b">
        <v>1</v>
      </c>
      <c r="L2673" t="s">
        <v>8271</v>
      </c>
      <c r="M2673" s="4">
        <v>100</v>
      </c>
      <c r="N2673" s="6">
        <v>104.17</v>
      </c>
      <c r="O2673" t="s">
        <v>8317</v>
      </c>
      <c r="P2673" t="s">
        <v>8318</v>
      </c>
      <c r="Q2673" s="10">
        <v>42040.831678240742</v>
      </c>
      <c r="R2673" s="10">
        <v>42070.831678240742</v>
      </c>
      <c r="S2673" s="12">
        <f t="shared" si="41"/>
        <v>30</v>
      </c>
    </row>
    <row r="2674" spans="1:19" x14ac:dyDescent="0.3">
      <c r="A2674">
        <v>3545</v>
      </c>
      <c r="B2674" s="14">
        <v>250</v>
      </c>
      <c r="C2674" s="14">
        <v>251</v>
      </c>
      <c r="D2674" s="5" t="s">
        <v>8219</v>
      </c>
      <c r="E2674" t="s">
        <v>8224</v>
      </c>
      <c r="F2674" t="s">
        <v>8246</v>
      </c>
      <c r="G2674">
        <v>1428780159</v>
      </c>
      <c r="H2674">
        <v>1426188159</v>
      </c>
      <c r="I2674" t="b">
        <v>0</v>
      </c>
      <c r="J2674">
        <v>8</v>
      </c>
      <c r="K2674" t="b">
        <v>1</v>
      </c>
      <c r="L2674" t="s">
        <v>8271</v>
      </c>
      <c r="M2674" s="4">
        <v>100</v>
      </c>
      <c r="N2674" s="6">
        <v>31.38</v>
      </c>
      <c r="O2674" t="s">
        <v>8317</v>
      </c>
      <c r="P2674" t="s">
        <v>8318</v>
      </c>
      <c r="Q2674" s="10">
        <v>42075.807395833333</v>
      </c>
      <c r="R2674" s="10">
        <v>42105.807395833333</v>
      </c>
      <c r="S2674" s="12">
        <f t="shared" si="41"/>
        <v>30</v>
      </c>
    </row>
    <row r="2675" spans="1:19" x14ac:dyDescent="0.3">
      <c r="A2675">
        <v>3546</v>
      </c>
      <c r="B2675" s="14">
        <v>1100</v>
      </c>
      <c r="C2675" s="14">
        <v>1125</v>
      </c>
      <c r="D2675" s="5" t="s">
        <v>8219</v>
      </c>
      <c r="E2675" t="s">
        <v>8224</v>
      </c>
      <c r="F2675" t="s">
        <v>8246</v>
      </c>
      <c r="G2675">
        <v>1427860740</v>
      </c>
      <c r="H2675">
        <v>1426002684</v>
      </c>
      <c r="I2675" t="b">
        <v>0</v>
      </c>
      <c r="J2675">
        <v>19</v>
      </c>
      <c r="K2675" t="b">
        <v>1</v>
      </c>
      <c r="L2675" t="s">
        <v>8271</v>
      </c>
      <c r="M2675" s="4">
        <v>102</v>
      </c>
      <c r="N2675" s="6">
        <v>59.21</v>
      </c>
      <c r="O2675" t="s">
        <v>8317</v>
      </c>
      <c r="P2675" t="s">
        <v>8318</v>
      </c>
      <c r="Q2675" s="10">
        <v>42073.660694444443</v>
      </c>
      <c r="R2675" s="10">
        <v>42095.165972222225</v>
      </c>
      <c r="S2675" s="12">
        <f t="shared" si="41"/>
        <v>22</v>
      </c>
    </row>
    <row r="2676" spans="1:19" x14ac:dyDescent="0.3">
      <c r="A2676">
        <v>3547</v>
      </c>
      <c r="B2676" s="14">
        <v>35000</v>
      </c>
      <c r="C2676" s="14">
        <v>40043.25</v>
      </c>
      <c r="D2676" s="5" t="s">
        <v>8219</v>
      </c>
      <c r="E2676" t="s">
        <v>8224</v>
      </c>
      <c r="F2676" t="s">
        <v>8246</v>
      </c>
      <c r="G2676">
        <v>1463198340</v>
      </c>
      <c r="H2676">
        <v>1461117201</v>
      </c>
      <c r="I2676" t="b">
        <v>0</v>
      </c>
      <c r="J2676">
        <v>336</v>
      </c>
      <c r="K2676" t="b">
        <v>1</v>
      </c>
      <c r="L2676" t="s">
        <v>8271</v>
      </c>
      <c r="M2676" s="4">
        <v>114</v>
      </c>
      <c r="N2676" s="6">
        <v>119.18</v>
      </c>
      <c r="O2676" t="s">
        <v>8317</v>
      </c>
      <c r="P2676" t="s">
        <v>8318</v>
      </c>
      <c r="Q2676" s="10">
        <v>42480.078715277778</v>
      </c>
      <c r="R2676" s="10">
        <v>42504.165972222225</v>
      </c>
      <c r="S2676" s="12">
        <f t="shared" si="41"/>
        <v>24</v>
      </c>
    </row>
    <row r="2677" spans="1:19" x14ac:dyDescent="0.3">
      <c r="A2677">
        <v>3548</v>
      </c>
      <c r="B2677" s="14">
        <v>2100</v>
      </c>
      <c r="C2677" s="14">
        <v>2140</v>
      </c>
      <c r="D2677" s="5" t="s">
        <v>8219</v>
      </c>
      <c r="E2677" t="s">
        <v>8224</v>
      </c>
      <c r="F2677" t="s">
        <v>8246</v>
      </c>
      <c r="G2677">
        <v>1457139600</v>
      </c>
      <c r="H2677">
        <v>1455230214</v>
      </c>
      <c r="I2677" t="b">
        <v>0</v>
      </c>
      <c r="J2677">
        <v>13</v>
      </c>
      <c r="K2677" t="b">
        <v>1</v>
      </c>
      <c r="L2677" t="s">
        <v>8271</v>
      </c>
      <c r="M2677" s="4">
        <v>102</v>
      </c>
      <c r="N2677" s="6">
        <v>164.62</v>
      </c>
      <c r="O2677" t="s">
        <v>8317</v>
      </c>
      <c r="P2677" t="s">
        <v>8318</v>
      </c>
      <c r="Q2677" s="10">
        <v>42411.942291666666</v>
      </c>
      <c r="R2677" s="10">
        <v>42434.041666666672</v>
      </c>
      <c r="S2677" s="12">
        <f t="shared" si="41"/>
        <v>22</v>
      </c>
    </row>
    <row r="2678" spans="1:19" x14ac:dyDescent="0.3">
      <c r="A2678">
        <v>3551</v>
      </c>
      <c r="B2678" s="14">
        <v>1500</v>
      </c>
      <c r="C2678" s="14">
        <v>1527.5</v>
      </c>
      <c r="D2678" s="5" t="s">
        <v>8219</v>
      </c>
      <c r="E2678" t="s">
        <v>8224</v>
      </c>
      <c r="F2678" t="s">
        <v>8246</v>
      </c>
      <c r="G2678">
        <v>1400796420</v>
      </c>
      <c r="H2678">
        <v>1398342170</v>
      </c>
      <c r="I2678" t="b">
        <v>0</v>
      </c>
      <c r="J2678">
        <v>25</v>
      </c>
      <c r="K2678" t="b">
        <v>1</v>
      </c>
      <c r="L2678" t="s">
        <v>8271</v>
      </c>
      <c r="M2678" s="4">
        <v>102</v>
      </c>
      <c r="N2678" s="6">
        <v>61.1</v>
      </c>
      <c r="O2678" t="s">
        <v>8317</v>
      </c>
      <c r="P2678" t="s">
        <v>8318</v>
      </c>
      <c r="Q2678" s="10">
        <v>41753.515856481477</v>
      </c>
      <c r="R2678" s="10">
        <v>41781.921527777777</v>
      </c>
      <c r="S2678" s="12">
        <f t="shared" si="41"/>
        <v>28</v>
      </c>
    </row>
    <row r="2679" spans="1:19" x14ac:dyDescent="0.3">
      <c r="A2679">
        <v>3553</v>
      </c>
      <c r="B2679" s="14">
        <v>5500</v>
      </c>
      <c r="C2679" s="14">
        <v>5845</v>
      </c>
      <c r="D2679" s="5" t="s">
        <v>8219</v>
      </c>
      <c r="E2679" t="s">
        <v>8224</v>
      </c>
      <c r="F2679" t="s">
        <v>8246</v>
      </c>
      <c r="G2679">
        <v>1439337600</v>
      </c>
      <c r="H2679">
        <v>1436575280</v>
      </c>
      <c r="I2679" t="b">
        <v>0</v>
      </c>
      <c r="J2679">
        <v>104</v>
      </c>
      <c r="K2679" t="b">
        <v>1</v>
      </c>
      <c r="L2679" t="s">
        <v>8271</v>
      </c>
      <c r="M2679" s="4">
        <v>106</v>
      </c>
      <c r="N2679" s="6">
        <v>56.2</v>
      </c>
      <c r="O2679" t="s">
        <v>8317</v>
      </c>
      <c r="P2679" t="s">
        <v>8318</v>
      </c>
      <c r="Q2679" s="10">
        <v>42196.028703703705</v>
      </c>
      <c r="R2679" s="10">
        <v>42228</v>
      </c>
      <c r="S2679" s="12">
        <f t="shared" si="41"/>
        <v>32</v>
      </c>
    </row>
    <row r="2680" spans="1:19" x14ac:dyDescent="0.3">
      <c r="A2680">
        <v>3554</v>
      </c>
      <c r="B2680" s="14">
        <v>5000</v>
      </c>
      <c r="C2680" s="14">
        <v>5671.11</v>
      </c>
      <c r="D2680" s="5" t="s">
        <v>8219</v>
      </c>
      <c r="E2680" t="s">
        <v>8224</v>
      </c>
      <c r="F2680" t="s">
        <v>8246</v>
      </c>
      <c r="G2680">
        <v>1423674000</v>
      </c>
      <c r="H2680">
        <v>1421025159</v>
      </c>
      <c r="I2680" t="b">
        <v>0</v>
      </c>
      <c r="J2680">
        <v>53</v>
      </c>
      <c r="K2680" t="b">
        <v>1</v>
      </c>
      <c r="L2680" t="s">
        <v>8271</v>
      </c>
      <c r="M2680" s="4">
        <v>113</v>
      </c>
      <c r="N2680" s="6">
        <v>107</v>
      </c>
      <c r="O2680" t="s">
        <v>8317</v>
      </c>
      <c r="P2680" t="s">
        <v>8318</v>
      </c>
      <c r="Q2680" s="10">
        <v>42016.050451388888</v>
      </c>
      <c r="R2680" s="10">
        <v>42046.708333333328</v>
      </c>
      <c r="S2680" s="12">
        <f t="shared" si="41"/>
        <v>31</v>
      </c>
    </row>
    <row r="2681" spans="1:19" x14ac:dyDescent="0.3">
      <c r="A2681">
        <v>3557</v>
      </c>
      <c r="B2681" s="14">
        <v>100000</v>
      </c>
      <c r="C2681" s="14">
        <v>100036</v>
      </c>
      <c r="D2681" s="5" t="s">
        <v>8219</v>
      </c>
      <c r="E2681" t="s">
        <v>8224</v>
      </c>
      <c r="F2681" t="s">
        <v>8246</v>
      </c>
      <c r="G2681">
        <v>1399271911</v>
      </c>
      <c r="H2681">
        <v>1396334311</v>
      </c>
      <c r="I2681" t="b">
        <v>0</v>
      </c>
      <c r="J2681">
        <v>558</v>
      </c>
      <c r="K2681" t="b">
        <v>1</v>
      </c>
      <c r="L2681" t="s">
        <v>8271</v>
      </c>
      <c r="M2681" s="4">
        <v>100</v>
      </c>
      <c r="N2681" s="6">
        <v>179.28</v>
      </c>
      <c r="O2681" t="s">
        <v>8317</v>
      </c>
      <c r="P2681" t="s">
        <v>8318</v>
      </c>
      <c r="Q2681" s="10">
        <v>41730.276747685188</v>
      </c>
      <c r="R2681" s="10">
        <v>41764.276747685188</v>
      </c>
      <c r="S2681" s="12">
        <f t="shared" si="41"/>
        <v>34</v>
      </c>
    </row>
    <row r="2682" spans="1:19" x14ac:dyDescent="0.3">
      <c r="A2682">
        <v>3561</v>
      </c>
      <c r="B2682" s="14">
        <v>2500</v>
      </c>
      <c r="C2682" s="14">
        <v>2560</v>
      </c>
      <c r="D2682" s="5" t="s">
        <v>8219</v>
      </c>
      <c r="E2682" t="s">
        <v>8224</v>
      </c>
      <c r="F2682" t="s">
        <v>8246</v>
      </c>
      <c r="G2682">
        <v>1438799760</v>
      </c>
      <c r="H2682">
        <v>1437236378</v>
      </c>
      <c r="I2682" t="b">
        <v>0</v>
      </c>
      <c r="J2682">
        <v>54</v>
      </c>
      <c r="K2682" t="b">
        <v>1</v>
      </c>
      <c r="L2682" t="s">
        <v>8271</v>
      </c>
      <c r="M2682" s="4">
        <v>102</v>
      </c>
      <c r="N2682" s="6">
        <v>47.41</v>
      </c>
      <c r="O2682" t="s">
        <v>8317</v>
      </c>
      <c r="P2682" t="s">
        <v>8318</v>
      </c>
      <c r="Q2682" s="10">
        <v>42203.680300925931</v>
      </c>
      <c r="R2682" s="10">
        <v>42221.774999999994</v>
      </c>
      <c r="S2682" s="12">
        <f t="shared" si="41"/>
        <v>18</v>
      </c>
    </row>
    <row r="2683" spans="1:19" x14ac:dyDescent="0.3">
      <c r="A2683">
        <v>3565</v>
      </c>
      <c r="B2683" s="14">
        <v>900</v>
      </c>
      <c r="C2683" s="14">
        <v>1175</v>
      </c>
      <c r="D2683" s="5" t="s">
        <v>8219</v>
      </c>
      <c r="E2683" t="s">
        <v>8224</v>
      </c>
      <c r="F2683" t="s">
        <v>8246</v>
      </c>
      <c r="G2683">
        <v>1420048208</v>
      </c>
      <c r="H2683">
        <v>1417456208</v>
      </c>
      <c r="I2683" t="b">
        <v>0</v>
      </c>
      <c r="J2683">
        <v>12</v>
      </c>
      <c r="K2683" t="b">
        <v>1</v>
      </c>
      <c r="L2683" t="s">
        <v>8271</v>
      </c>
      <c r="M2683" s="4">
        <v>131</v>
      </c>
      <c r="N2683" s="6">
        <v>97.92</v>
      </c>
      <c r="O2683" t="s">
        <v>8317</v>
      </c>
      <c r="P2683" t="s">
        <v>8318</v>
      </c>
      <c r="Q2683" s="10">
        <v>41974.743148148147</v>
      </c>
      <c r="R2683" s="10">
        <v>42004.743148148147</v>
      </c>
      <c r="S2683" s="12">
        <f t="shared" si="41"/>
        <v>30</v>
      </c>
    </row>
    <row r="2684" spans="1:19" x14ac:dyDescent="0.3">
      <c r="A2684">
        <v>3568</v>
      </c>
      <c r="B2684" s="14">
        <v>1000</v>
      </c>
      <c r="C2684" s="14">
        <v>1110</v>
      </c>
      <c r="D2684" s="5" t="s">
        <v>8219</v>
      </c>
      <c r="E2684" t="s">
        <v>8224</v>
      </c>
      <c r="F2684" t="s">
        <v>8246</v>
      </c>
      <c r="G2684">
        <v>1410975994</v>
      </c>
      <c r="H2684">
        <v>1408383994</v>
      </c>
      <c r="I2684" t="b">
        <v>0</v>
      </c>
      <c r="J2684">
        <v>19</v>
      </c>
      <c r="K2684" t="b">
        <v>1</v>
      </c>
      <c r="L2684" t="s">
        <v>8271</v>
      </c>
      <c r="M2684" s="4">
        <v>111</v>
      </c>
      <c r="N2684" s="6">
        <v>58.42</v>
      </c>
      <c r="O2684" t="s">
        <v>8317</v>
      </c>
      <c r="P2684" t="s">
        <v>8318</v>
      </c>
      <c r="Q2684" s="10">
        <v>41869.740671296298</v>
      </c>
      <c r="R2684" s="10">
        <v>41899.740671296298</v>
      </c>
      <c r="S2684" s="12">
        <f t="shared" si="41"/>
        <v>30</v>
      </c>
    </row>
    <row r="2685" spans="1:19" x14ac:dyDescent="0.3">
      <c r="A2685">
        <v>3569</v>
      </c>
      <c r="B2685" s="14">
        <v>5000</v>
      </c>
      <c r="C2685" s="14">
        <v>5024</v>
      </c>
      <c r="D2685" s="5" t="s">
        <v>8219</v>
      </c>
      <c r="E2685" t="s">
        <v>8224</v>
      </c>
      <c r="F2685" t="s">
        <v>8246</v>
      </c>
      <c r="G2685">
        <v>1420734696</v>
      </c>
      <c r="H2685">
        <v>1418142696</v>
      </c>
      <c r="I2685" t="b">
        <v>0</v>
      </c>
      <c r="J2685">
        <v>41</v>
      </c>
      <c r="K2685" t="b">
        <v>1</v>
      </c>
      <c r="L2685" t="s">
        <v>8271</v>
      </c>
      <c r="M2685" s="4">
        <v>100</v>
      </c>
      <c r="N2685" s="6">
        <v>122.54</v>
      </c>
      <c r="O2685" t="s">
        <v>8317</v>
      </c>
      <c r="P2685" t="s">
        <v>8318</v>
      </c>
      <c r="Q2685" s="10">
        <v>41982.688611111109</v>
      </c>
      <c r="R2685" s="10">
        <v>42012.688611111109</v>
      </c>
      <c r="S2685" s="12">
        <f t="shared" si="41"/>
        <v>30</v>
      </c>
    </row>
    <row r="2686" spans="1:19" x14ac:dyDescent="0.3">
      <c r="A2686">
        <v>3570</v>
      </c>
      <c r="B2686" s="14">
        <v>2000</v>
      </c>
      <c r="C2686" s="14">
        <v>2287</v>
      </c>
      <c r="D2686" s="5" t="s">
        <v>8219</v>
      </c>
      <c r="E2686" t="s">
        <v>8224</v>
      </c>
      <c r="F2686" t="s">
        <v>8246</v>
      </c>
      <c r="G2686">
        <v>1420009200</v>
      </c>
      <c r="H2686">
        <v>1417593483</v>
      </c>
      <c r="I2686" t="b">
        <v>0</v>
      </c>
      <c r="J2686">
        <v>26</v>
      </c>
      <c r="K2686" t="b">
        <v>1</v>
      </c>
      <c r="L2686" t="s">
        <v>8271</v>
      </c>
      <c r="M2686" s="4">
        <v>114</v>
      </c>
      <c r="N2686" s="6">
        <v>87.96</v>
      </c>
      <c r="O2686" t="s">
        <v>8317</v>
      </c>
      <c r="P2686" t="s">
        <v>8318</v>
      </c>
      <c r="Q2686" s="10">
        <v>41976.331979166673</v>
      </c>
      <c r="R2686" s="10">
        <v>42004.291666666672</v>
      </c>
      <c r="S2686" s="12">
        <f t="shared" si="41"/>
        <v>28</v>
      </c>
    </row>
    <row r="2687" spans="1:19" x14ac:dyDescent="0.3">
      <c r="A2687">
        <v>3574</v>
      </c>
      <c r="B2687" s="14">
        <v>5800</v>
      </c>
      <c r="C2687" s="14">
        <v>6155</v>
      </c>
      <c r="D2687" s="5" t="s">
        <v>8219</v>
      </c>
      <c r="E2687" t="s">
        <v>8224</v>
      </c>
      <c r="F2687" t="s">
        <v>8246</v>
      </c>
      <c r="G2687">
        <v>1415921848</v>
      </c>
      <c r="H2687">
        <v>1413326248</v>
      </c>
      <c r="I2687" t="b">
        <v>0</v>
      </c>
      <c r="J2687">
        <v>45</v>
      </c>
      <c r="K2687" t="b">
        <v>1</v>
      </c>
      <c r="L2687" t="s">
        <v>8271</v>
      </c>
      <c r="M2687" s="4">
        <v>106</v>
      </c>
      <c r="N2687" s="6">
        <v>136.78</v>
      </c>
      <c r="O2687" t="s">
        <v>8317</v>
      </c>
      <c r="P2687" t="s">
        <v>8318</v>
      </c>
      <c r="Q2687" s="10">
        <v>41926.942685185182</v>
      </c>
      <c r="R2687" s="10">
        <v>41956.984351851846</v>
      </c>
      <c r="S2687" s="12">
        <f t="shared" si="41"/>
        <v>30</v>
      </c>
    </row>
    <row r="2688" spans="1:19" x14ac:dyDescent="0.3">
      <c r="A2688">
        <v>3575</v>
      </c>
      <c r="B2688" s="14">
        <v>10000</v>
      </c>
      <c r="C2688" s="14">
        <v>10133</v>
      </c>
      <c r="D2688" s="5" t="s">
        <v>8219</v>
      </c>
      <c r="E2688" t="s">
        <v>8224</v>
      </c>
      <c r="F2688" t="s">
        <v>8246</v>
      </c>
      <c r="G2688">
        <v>1470887940</v>
      </c>
      <c r="H2688">
        <v>1468176527</v>
      </c>
      <c r="I2688" t="b">
        <v>0</v>
      </c>
      <c r="J2688">
        <v>102</v>
      </c>
      <c r="K2688" t="b">
        <v>1</v>
      </c>
      <c r="L2688" t="s">
        <v>8271</v>
      </c>
      <c r="M2688" s="4">
        <v>101</v>
      </c>
      <c r="N2688" s="6">
        <v>99.34</v>
      </c>
      <c r="O2688" t="s">
        <v>8317</v>
      </c>
      <c r="P2688" t="s">
        <v>8318</v>
      </c>
      <c r="Q2688" s="10">
        <v>42561.783877314811</v>
      </c>
      <c r="R2688" s="10">
        <v>42593.165972222225</v>
      </c>
      <c r="S2688" s="12">
        <f t="shared" si="41"/>
        <v>31</v>
      </c>
    </row>
    <row r="2689" spans="1:19" x14ac:dyDescent="0.3">
      <c r="A2689">
        <v>3576</v>
      </c>
      <c r="B2689" s="14">
        <v>100</v>
      </c>
      <c r="C2689" s="14">
        <v>100</v>
      </c>
      <c r="D2689" s="5" t="s">
        <v>8219</v>
      </c>
      <c r="E2689" t="s">
        <v>8224</v>
      </c>
      <c r="F2689" t="s">
        <v>8246</v>
      </c>
      <c r="G2689">
        <v>1480947054</v>
      </c>
      <c r="H2689">
        <v>1475759454</v>
      </c>
      <c r="I2689" t="b">
        <v>0</v>
      </c>
      <c r="J2689">
        <v>5</v>
      </c>
      <c r="K2689" t="b">
        <v>1</v>
      </c>
      <c r="L2689" t="s">
        <v>8271</v>
      </c>
      <c r="M2689" s="4">
        <v>100</v>
      </c>
      <c r="N2689" s="6">
        <v>20</v>
      </c>
      <c r="O2689" t="s">
        <v>8317</v>
      </c>
      <c r="P2689" t="s">
        <v>8318</v>
      </c>
      <c r="Q2689" s="10">
        <v>42649.54923611111</v>
      </c>
      <c r="R2689" s="10">
        <v>42709.590902777782</v>
      </c>
      <c r="S2689" s="12">
        <f t="shared" si="41"/>
        <v>60</v>
      </c>
    </row>
    <row r="2690" spans="1:19" x14ac:dyDescent="0.3">
      <c r="A2690">
        <v>3577</v>
      </c>
      <c r="B2690" s="14">
        <v>600</v>
      </c>
      <c r="C2690" s="14">
        <v>780</v>
      </c>
      <c r="D2690" s="5" t="s">
        <v>8219</v>
      </c>
      <c r="E2690" t="s">
        <v>8224</v>
      </c>
      <c r="F2690" t="s">
        <v>8246</v>
      </c>
      <c r="G2690">
        <v>1430029680</v>
      </c>
      <c r="H2690">
        <v>1427741583</v>
      </c>
      <c r="I2690" t="b">
        <v>0</v>
      </c>
      <c r="J2690">
        <v>27</v>
      </c>
      <c r="K2690" t="b">
        <v>1</v>
      </c>
      <c r="L2690" t="s">
        <v>8271</v>
      </c>
      <c r="M2690" s="4">
        <v>130</v>
      </c>
      <c r="N2690" s="6">
        <v>28.89</v>
      </c>
      <c r="O2690" t="s">
        <v>8317</v>
      </c>
      <c r="P2690" t="s">
        <v>8318</v>
      </c>
      <c r="Q2690" s="10">
        <v>42093.786840277782</v>
      </c>
      <c r="R2690" s="10">
        <v>42120.26944444445</v>
      </c>
      <c r="S2690" s="12">
        <f t="shared" si="41"/>
        <v>26</v>
      </c>
    </row>
    <row r="2691" spans="1:19" x14ac:dyDescent="0.3">
      <c r="A2691">
        <v>3580</v>
      </c>
      <c r="B2691" s="14">
        <v>900</v>
      </c>
      <c r="C2691" s="14">
        <v>1025</v>
      </c>
      <c r="D2691" s="5" t="s">
        <v>8219</v>
      </c>
      <c r="E2691" t="s">
        <v>8224</v>
      </c>
      <c r="F2691" t="s">
        <v>8246</v>
      </c>
      <c r="G2691">
        <v>1425185940</v>
      </c>
      <c r="H2691">
        <v>1421900022</v>
      </c>
      <c r="I2691" t="b">
        <v>0</v>
      </c>
      <c r="J2691">
        <v>27</v>
      </c>
      <c r="K2691" t="b">
        <v>1</v>
      </c>
      <c r="L2691" t="s">
        <v>8271</v>
      </c>
      <c r="M2691" s="4">
        <v>114</v>
      </c>
      <c r="N2691" s="6">
        <v>37.96</v>
      </c>
      <c r="O2691" t="s">
        <v>8317</v>
      </c>
      <c r="P2691" t="s">
        <v>8318</v>
      </c>
      <c r="Q2691" s="10">
        <v>42026.176180555558</v>
      </c>
      <c r="R2691" s="10">
        <v>42064.207638888889</v>
      </c>
      <c r="S2691" s="12">
        <f t="shared" ref="S2691:S2754" si="42">ROUND(+R2691-Q2691,0)</f>
        <v>38</v>
      </c>
    </row>
    <row r="2692" spans="1:19" x14ac:dyDescent="0.3">
      <c r="A2692">
        <v>3582</v>
      </c>
      <c r="B2692" s="14">
        <v>1000</v>
      </c>
      <c r="C2692" s="14">
        <v>2870</v>
      </c>
      <c r="D2692" s="5" t="s">
        <v>8219</v>
      </c>
      <c r="E2692" t="s">
        <v>8224</v>
      </c>
      <c r="F2692" t="s">
        <v>8246</v>
      </c>
      <c r="G2692">
        <v>1459822682</v>
      </c>
      <c r="H2692">
        <v>1458613082</v>
      </c>
      <c r="I2692" t="b">
        <v>0</v>
      </c>
      <c r="J2692">
        <v>49</v>
      </c>
      <c r="K2692" t="b">
        <v>1</v>
      </c>
      <c r="L2692" t="s">
        <v>8271</v>
      </c>
      <c r="M2692" s="4">
        <v>287</v>
      </c>
      <c r="N2692" s="6">
        <v>58.57</v>
      </c>
      <c r="O2692" t="s">
        <v>8317</v>
      </c>
      <c r="P2692" t="s">
        <v>8318</v>
      </c>
      <c r="Q2692" s="10">
        <v>42451.095856481479</v>
      </c>
      <c r="R2692" s="10">
        <v>42465.095856481479</v>
      </c>
      <c r="S2692" s="12">
        <f t="shared" si="42"/>
        <v>14</v>
      </c>
    </row>
    <row r="2693" spans="1:19" x14ac:dyDescent="0.3">
      <c r="A2693">
        <v>3583</v>
      </c>
      <c r="B2693" s="14">
        <v>3000</v>
      </c>
      <c r="C2693" s="14">
        <v>3255</v>
      </c>
      <c r="D2693" s="5" t="s">
        <v>8219</v>
      </c>
      <c r="E2693" t="s">
        <v>8224</v>
      </c>
      <c r="F2693" t="s">
        <v>8246</v>
      </c>
      <c r="G2693">
        <v>1460970805</v>
      </c>
      <c r="H2693">
        <v>1455790405</v>
      </c>
      <c r="I2693" t="b">
        <v>0</v>
      </c>
      <c r="J2693">
        <v>24</v>
      </c>
      <c r="K2693" t="b">
        <v>1</v>
      </c>
      <c r="L2693" t="s">
        <v>8271</v>
      </c>
      <c r="M2693" s="4">
        <v>109</v>
      </c>
      <c r="N2693" s="6">
        <v>135.63</v>
      </c>
      <c r="O2693" t="s">
        <v>8317</v>
      </c>
      <c r="P2693" t="s">
        <v>8318</v>
      </c>
      <c r="Q2693" s="10">
        <v>42418.425983796296</v>
      </c>
      <c r="R2693" s="10">
        <v>42478.384317129632</v>
      </c>
      <c r="S2693" s="12">
        <f t="shared" si="42"/>
        <v>60</v>
      </c>
    </row>
    <row r="2694" spans="1:19" x14ac:dyDescent="0.3">
      <c r="A2694">
        <v>3585</v>
      </c>
      <c r="B2694" s="14">
        <v>3400</v>
      </c>
      <c r="C2694" s="14">
        <v>4050</v>
      </c>
      <c r="D2694" s="5" t="s">
        <v>8219</v>
      </c>
      <c r="E2694" t="s">
        <v>8224</v>
      </c>
      <c r="F2694" t="s">
        <v>8246</v>
      </c>
      <c r="G2694">
        <v>1419181890</v>
      </c>
      <c r="H2694">
        <v>1416589890</v>
      </c>
      <c r="I2694" t="b">
        <v>0</v>
      </c>
      <c r="J2694">
        <v>23</v>
      </c>
      <c r="K2694" t="b">
        <v>1</v>
      </c>
      <c r="L2694" t="s">
        <v>8271</v>
      </c>
      <c r="M2694" s="4">
        <v>119</v>
      </c>
      <c r="N2694" s="6">
        <v>176.09</v>
      </c>
      <c r="O2694" t="s">
        <v>8317</v>
      </c>
      <c r="P2694" t="s">
        <v>8318</v>
      </c>
      <c r="Q2694" s="10">
        <v>41964.716319444444</v>
      </c>
      <c r="R2694" s="10">
        <v>41994.716319444444</v>
      </c>
      <c r="S2694" s="12">
        <f t="shared" si="42"/>
        <v>30</v>
      </c>
    </row>
    <row r="2695" spans="1:19" x14ac:dyDescent="0.3">
      <c r="A2695">
        <v>3586</v>
      </c>
      <c r="B2695" s="14">
        <v>7500</v>
      </c>
      <c r="C2695" s="14">
        <v>8207</v>
      </c>
      <c r="D2695" s="5" t="s">
        <v>8219</v>
      </c>
      <c r="E2695" t="s">
        <v>8224</v>
      </c>
      <c r="F2695" t="s">
        <v>8246</v>
      </c>
      <c r="G2695">
        <v>1474649070</v>
      </c>
      <c r="H2695">
        <v>1469465070</v>
      </c>
      <c r="I2695" t="b">
        <v>0</v>
      </c>
      <c r="J2695">
        <v>54</v>
      </c>
      <c r="K2695" t="b">
        <v>1</v>
      </c>
      <c r="L2695" t="s">
        <v>8271</v>
      </c>
      <c r="M2695" s="4">
        <v>109</v>
      </c>
      <c r="N2695" s="6">
        <v>151.97999999999999</v>
      </c>
      <c r="O2695" t="s">
        <v>8317</v>
      </c>
      <c r="P2695" t="s">
        <v>8318</v>
      </c>
      <c r="Q2695" s="10">
        <v>42576.697569444441</v>
      </c>
      <c r="R2695" s="10">
        <v>42636.697569444441</v>
      </c>
      <c r="S2695" s="12">
        <f t="shared" si="42"/>
        <v>60</v>
      </c>
    </row>
    <row r="2696" spans="1:19" x14ac:dyDescent="0.3">
      <c r="A2696">
        <v>3589</v>
      </c>
      <c r="B2696" s="14">
        <v>4000</v>
      </c>
      <c r="C2696" s="14">
        <v>5100</v>
      </c>
      <c r="D2696" s="5" t="s">
        <v>8219</v>
      </c>
      <c r="E2696" t="s">
        <v>8224</v>
      </c>
      <c r="F2696" t="s">
        <v>8246</v>
      </c>
      <c r="G2696">
        <v>1432654347</v>
      </c>
      <c r="H2696">
        <v>1430494347</v>
      </c>
      <c r="I2696" t="b">
        <v>0</v>
      </c>
      <c r="J2696">
        <v>62</v>
      </c>
      <c r="K2696" t="b">
        <v>1</v>
      </c>
      <c r="L2696" t="s">
        <v>8271</v>
      </c>
      <c r="M2696" s="4">
        <v>128</v>
      </c>
      <c r="N2696" s="6">
        <v>82.26</v>
      </c>
      <c r="O2696" t="s">
        <v>8317</v>
      </c>
      <c r="P2696" t="s">
        <v>8318</v>
      </c>
      <c r="Q2696" s="10">
        <v>42125.647534722222</v>
      </c>
      <c r="R2696" s="10">
        <v>42150.647534722222</v>
      </c>
      <c r="S2696" s="12">
        <f t="shared" si="42"/>
        <v>25</v>
      </c>
    </row>
    <row r="2697" spans="1:19" x14ac:dyDescent="0.3">
      <c r="A2697">
        <v>3591</v>
      </c>
      <c r="B2697" s="14">
        <v>700</v>
      </c>
      <c r="C2697" s="14">
        <v>1225</v>
      </c>
      <c r="D2697" s="5" t="s">
        <v>8219</v>
      </c>
      <c r="E2697" t="s">
        <v>8224</v>
      </c>
      <c r="F2697" t="s">
        <v>8246</v>
      </c>
      <c r="G2697">
        <v>1422075540</v>
      </c>
      <c r="H2697">
        <v>1419979544</v>
      </c>
      <c r="I2697" t="b">
        <v>0</v>
      </c>
      <c r="J2697">
        <v>18</v>
      </c>
      <c r="K2697" t="b">
        <v>1</v>
      </c>
      <c r="L2697" t="s">
        <v>8271</v>
      </c>
      <c r="M2697" s="4">
        <v>175</v>
      </c>
      <c r="N2697" s="6">
        <v>68.06</v>
      </c>
      <c r="O2697" t="s">
        <v>8317</v>
      </c>
      <c r="P2697" t="s">
        <v>8318</v>
      </c>
      <c r="Q2697" s="10">
        <v>42003.948425925926</v>
      </c>
      <c r="R2697" s="10">
        <v>42028.207638888889</v>
      </c>
      <c r="S2697" s="12">
        <f t="shared" si="42"/>
        <v>24</v>
      </c>
    </row>
    <row r="2698" spans="1:19" x14ac:dyDescent="0.3">
      <c r="A2698">
        <v>3592</v>
      </c>
      <c r="B2698" s="14">
        <v>2000</v>
      </c>
      <c r="C2698" s="14">
        <v>2545</v>
      </c>
      <c r="D2698" s="5" t="s">
        <v>8219</v>
      </c>
      <c r="E2698" t="s">
        <v>8224</v>
      </c>
      <c r="F2698" t="s">
        <v>8246</v>
      </c>
      <c r="G2698">
        <v>1423630740</v>
      </c>
      <c r="H2698">
        <v>1418673307</v>
      </c>
      <c r="I2698" t="b">
        <v>0</v>
      </c>
      <c r="J2698">
        <v>35</v>
      </c>
      <c r="K2698" t="b">
        <v>1</v>
      </c>
      <c r="L2698" t="s">
        <v>8271</v>
      </c>
      <c r="M2698" s="4">
        <v>127</v>
      </c>
      <c r="N2698" s="6">
        <v>72.709999999999994</v>
      </c>
      <c r="O2698" t="s">
        <v>8317</v>
      </c>
      <c r="P2698" t="s">
        <v>8318</v>
      </c>
      <c r="Q2698" s="10">
        <v>41988.829942129625</v>
      </c>
      <c r="R2698" s="10">
        <v>42046.207638888889</v>
      </c>
      <c r="S2698" s="12">
        <f t="shared" si="42"/>
        <v>57</v>
      </c>
    </row>
    <row r="2699" spans="1:19" x14ac:dyDescent="0.3">
      <c r="A2699">
        <v>3593</v>
      </c>
      <c r="B2699" s="14">
        <v>3000</v>
      </c>
      <c r="C2699" s="14">
        <v>3319</v>
      </c>
      <c r="D2699" s="5" t="s">
        <v>8219</v>
      </c>
      <c r="E2699" t="s">
        <v>8224</v>
      </c>
      <c r="F2699" t="s">
        <v>8246</v>
      </c>
      <c r="G2699">
        <v>1420489560</v>
      </c>
      <c r="H2699">
        <v>1417469639</v>
      </c>
      <c r="I2699" t="b">
        <v>0</v>
      </c>
      <c r="J2699">
        <v>43</v>
      </c>
      <c r="K2699" t="b">
        <v>1</v>
      </c>
      <c r="L2699" t="s">
        <v>8271</v>
      </c>
      <c r="M2699" s="4">
        <v>111</v>
      </c>
      <c r="N2699" s="6">
        <v>77.19</v>
      </c>
      <c r="O2699" t="s">
        <v>8317</v>
      </c>
      <c r="P2699" t="s">
        <v>8318</v>
      </c>
      <c r="Q2699" s="10">
        <v>41974.898599537039</v>
      </c>
      <c r="R2699" s="10">
        <v>42009.851388888885</v>
      </c>
      <c r="S2699" s="12">
        <f t="shared" si="42"/>
        <v>35</v>
      </c>
    </row>
    <row r="2700" spans="1:19" x14ac:dyDescent="0.3">
      <c r="A2700">
        <v>3594</v>
      </c>
      <c r="B2700" s="14">
        <v>1600</v>
      </c>
      <c r="C2700" s="14">
        <v>2015</v>
      </c>
      <c r="D2700" s="5" t="s">
        <v>8219</v>
      </c>
      <c r="E2700" t="s">
        <v>8224</v>
      </c>
      <c r="F2700" t="s">
        <v>8246</v>
      </c>
      <c r="G2700">
        <v>1472952982</v>
      </c>
      <c r="H2700">
        <v>1470792982</v>
      </c>
      <c r="I2700" t="b">
        <v>0</v>
      </c>
      <c r="J2700">
        <v>36</v>
      </c>
      <c r="K2700" t="b">
        <v>1</v>
      </c>
      <c r="L2700" t="s">
        <v>8271</v>
      </c>
      <c r="M2700" s="4">
        <v>126</v>
      </c>
      <c r="N2700" s="6">
        <v>55.97</v>
      </c>
      <c r="O2700" t="s">
        <v>8317</v>
      </c>
      <c r="P2700" t="s">
        <v>8318</v>
      </c>
      <c r="Q2700" s="10">
        <v>42592.066921296297</v>
      </c>
      <c r="R2700" s="10">
        <v>42617.066921296297</v>
      </c>
      <c r="S2700" s="12">
        <f t="shared" si="42"/>
        <v>25</v>
      </c>
    </row>
    <row r="2701" spans="1:19" x14ac:dyDescent="0.3">
      <c r="A2701">
        <v>3595</v>
      </c>
      <c r="B2701" s="14">
        <v>2600</v>
      </c>
      <c r="C2701" s="14">
        <v>3081</v>
      </c>
      <c r="D2701" s="5" t="s">
        <v>8219</v>
      </c>
      <c r="E2701" t="s">
        <v>8224</v>
      </c>
      <c r="F2701" t="s">
        <v>8246</v>
      </c>
      <c r="G2701">
        <v>1426229940</v>
      </c>
      <c r="H2701">
        <v>1423959123</v>
      </c>
      <c r="I2701" t="b">
        <v>0</v>
      </c>
      <c r="J2701">
        <v>62</v>
      </c>
      <c r="K2701" t="b">
        <v>1</v>
      </c>
      <c r="L2701" t="s">
        <v>8271</v>
      </c>
      <c r="M2701" s="4">
        <v>119</v>
      </c>
      <c r="N2701" s="6">
        <v>49.69</v>
      </c>
      <c r="O2701" t="s">
        <v>8317</v>
      </c>
      <c r="P2701" t="s">
        <v>8318</v>
      </c>
      <c r="Q2701" s="10">
        <v>42050.008368055554</v>
      </c>
      <c r="R2701" s="10">
        <v>42076.290972222225</v>
      </c>
      <c r="S2701" s="12">
        <f t="shared" si="42"/>
        <v>26</v>
      </c>
    </row>
    <row r="2702" spans="1:19" x14ac:dyDescent="0.3">
      <c r="A2702">
        <v>3597</v>
      </c>
      <c r="B2702" s="14">
        <v>2500</v>
      </c>
      <c r="C2702" s="14">
        <v>2565</v>
      </c>
      <c r="D2702" s="5" t="s">
        <v>8219</v>
      </c>
      <c r="E2702" t="s">
        <v>8224</v>
      </c>
      <c r="F2702" t="s">
        <v>8246</v>
      </c>
      <c r="G2702">
        <v>1456984740</v>
      </c>
      <c r="H2702">
        <v>1455717790</v>
      </c>
      <c r="I2702" t="b">
        <v>0</v>
      </c>
      <c r="J2702">
        <v>33</v>
      </c>
      <c r="K2702" t="b">
        <v>1</v>
      </c>
      <c r="L2702" t="s">
        <v>8271</v>
      </c>
      <c r="M2702" s="4">
        <v>103</v>
      </c>
      <c r="N2702" s="6">
        <v>77.73</v>
      </c>
      <c r="O2702" t="s">
        <v>8317</v>
      </c>
      <c r="P2702" t="s">
        <v>8318</v>
      </c>
      <c r="Q2702" s="10">
        <v>42417.585532407407</v>
      </c>
      <c r="R2702" s="10">
        <v>42432.249305555553</v>
      </c>
      <c r="S2702" s="12">
        <f t="shared" si="42"/>
        <v>15</v>
      </c>
    </row>
    <row r="2703" spans="1:19" x14ac:dyDescent="0.3">
      <c r="A2703">
        <v>3598</v>
      </c>
      <c r="B2703" s="14">
        <v>1000</v>
      </c>
      <c r="C2703" s="14">
        <v>1101</v>
      </c>
      <c r="D2703" s="5" t="s">
        <v>8219</v>
      </c>
      <c r="E2703" t="s">
        <v>8224</v>
      </c>
      <c r="F2703" t="s">
        <v>8246</v>
      </c>
      <c r="G2703">
        <v>1409720340</v>
      </c>
      <c r="H2703">
        <v>1408129822</v>
      </c>
      <c r="I2703" t="b">
        <v>0</v>
      </c>
      <c r="J2703">
        <v>27</v>
      </c>
      <c r="K2703" t="b">
        <v>1</v>
      </c>
      <c r="L2703" t="s">
        <v>8271</v>
      </c>
      <c r="M2703" s="4">
        <v>110</v>
      </c>
      <c r="N2703" s="6">
        <v>40.78</v>
      </c>
      <c r="O2703" t="s">
        <v>8317</v>
      </c>
      <c r="P2703" t="s">
        <v>8318</v>
      </c>
      <c r="Q2703" s="10">
        <v>41866.79886574074</v>
      </c>
      <c r="R2703" s="10">
        <v>41885.207638888889</v>
      </c>
      <c r="S2703" s="12">
        <f t="shared" si="42"/>
        <v>18</v>
      </c>
    </row>
    <row r="2704" spans="1:19" x14ac:dyDescent="0.3">
      <c r="A2704">
        <v>3599</v>
      </c>
      <c r="B2704" s="14">
        <v>500</v>
      </c>
      <c r="C2704" s="14">
        <v>1010</v>
      </c>
      <c r="D2704" s="5" t="s">
        <v>8219</v>
      </c>
      <c r="E2704" t="s">
        <v>8224</v>
      </c>
      <c r="F2704" t="s">
        <v>8246</v>
      </c>
      <c r="G2704">
        <v>1440892800</v>
      </c>
      <c r="H2704">
        <v>1438715077</v>
      </c>
      <c r="I2704" t="b">
        <v>0</v>
      </c>
      <c r="J2704">
        <v>17</v>
      </c>
      <c r="K2704" t="b">
        <v>1</v>
      </c>
      <c r="L2704" t="s">
        <v>8271</v>
      </c>
      <c r="M2704" s="4">
        <v>202</v>
      </c>
      <c r="N2704" s="6">
        <v>59.41</v>
      </c>
      <c r="O2704" t="s">
        <v>8317</v>
      </c>
      <c r="P2704" t="s">
        <v>8318</v>
      </c>
      <c r="Q2704" s="10">
        <v>42220.79487268519</v>
      </c>
      <c r="R2704" s="10">
        <v>42246</v>
      </c>
      <c r="S2704" s="12">
        <f t="shared" si="42"/>
        <v>25</v>
      </c>
    </row>
    <row r="2705" spans="1:19" x14ac:dyDescent="0.3">
      <c r="A2705">
        <v>3600</v>
      </c>
      <c r="B2705" s="14">
        <v>10</v>
      </c>
      <c r="C2705" s="14">
        <v>13</v>
      </c>
      <c r="D2705" s="5" t="s">
        <v>8219</v>
      </c>
      <c r="E2705" t="s">
        <v>8224</v>
      </c>
      <c r="F2705" t="s">
        <v>8246</v>
      </c>
      <c r="G2705">
        <v>1476390164</v>
      </c>
      <c r="H2705">
        <v>1473970964</v>
      </c>
      <c r="I2705" t="b">
        <v>0</v>
      </c>
      <c r="J2705">
        <v>4</v>
      </c>
      <c r="K2705" t="b">
        <v>1</v>
      </c>
      <c r="L2705" t="s">
        <v>8271</v>
      </c>
      <c r="M2705" s="4">
        <v>130</v>
      </c>
      <c r="N2705" s="6">
        <v>3.25</v>
      </c>
      <c r="O2705" t="s">
        <v>8317</v>
      </c>
      <c r="P2705" t="s">
        <v>8318</v>
      </c>
      <c r="Q2705" s="10">
        <v>42628.849120370374</v>
      </c>
      <c r="R2705" s="10">
        <v>42656.849120370374</v>
      </c>
      <c r="S2705" s="12">
        <f t="shared" si="42"/>
        <v>28</v>
      </c>
    </row>
    <row r="2706" spans="1:19" x14ac:dyDescent="0.3">
      <c r="A2706">
        <v>3602</v>
      </c>
      <c r="B2706" s="14">
        <v>4000</v>
      </c>
      <c r="C2706" s="14">
        <v>4002</v>
      </c>
      <c r="D2706" s="5" t="s">
        <v>8219</v>
      </c>
      <c r="E2706" t="s">
        <v>8224</v>
      </c>
      <c r="F2706" t="s">
        <v>8246</v>
      </c>
      <c r="G2706">
        <v>1463520479</v>
      </c>
      <c r="H2706">
        <v>1458336479</v>
      </c>
      <c r="I2706" t="b">
        <v>0</v>
      </c>
      <c r="J2706">
        <v>49</v>
      </c>
      <c r="K2706" t="b">
        <v>1</v>
      </c>
      <c r="L2706" t="s">
        <v>8271</v>
      </c>
      <c r="M2706" s="4">
        <v>100</v>
      </c>
      <c r="N2706" s="6">
        <v>81.67</v>
      </c>
      <c r="O2706" t="s">
        <v>8317</v>
      </c>
      <c r="P2706" t="s">
        <v>8318</v>
      </c>
      <c r="Q2706" s="10">
        <v>42447.894432870366</v>
      </c>
      <c r="R2706" s="10">
        <v>42507.894432870366</v>
      </c>
      <c r="S2706" s="12">
        <f t="shared" si="42"/>
        <v>60</v>
      </c>
    </row>
    <row r="2707" spans="1:19" x14ac:dyDescent="0.3">
      <c r="A2707">
        <v>3603</v>
      </c>
      <c r="B2707" s="14">
        <v>1500</v>
      </c>
      <c r="C2707" s="14">
        <v>2560</v>
      </c>
      <c r="D2707" s="5" t="s">
        <v>8219</v>
      </c>
      <c r="E2707" t="s">
        <v>8224</v>
      </c>
      <c r="F2707" t="s">
        <v>8246</v>
      </c>
      <c r="G2707">
        <v>1446759880</v>
      </c>
      <c r="H2707">
        <v>1444164280</v>
      </c>
      <c r="I2707" t="b">
        <v>0</v>
      </c>
      <c r="J2707">
        <v>57</v>
      </c>
      <c r="K2707" t="b">
        <v>1</v>
      </c>
      <c r="L2707" t="s">
        <v>8271</v>
      </c>
      <c r="M2707" s="4">
        <v>171</v>
      </c>
      <c r="N2707" s="6">
        <v>44.91</v>
      </c>
      <c r="O2707" t="s">
        <v>8317</v>
      </c>
      <c r="P2707" t="s">
        <v>8318</v>
      </c>
      <c r="Q2707" s="10">
        <v>42283.864351851851</v>
      </c>
      <c r="R2707" s="10">
        <v>42313.906018518523</v>
      </c>
      <c r="S2707" s="12">
        <f t="shared" si="42"/>
        <v>30</v>
      </c>
    </row>
    <row r="2708" spans="1:19" x14ac:dyDescent="0.3">
      <c r="A2708">
        <v>3604</v>
      </c>
      <c r="B2708" s="14">
        <v>3000</v>
      </c>
      <c r="C2708" s="14">
        <v>3385</v>
      </c>
      <c r="D2708" s="5" t="s">
        <v>8219</v>
      </c>
      <c r="E2708" t="s">
        <v>8224</v>
      </c>
      <c r="F2708" t="s">
        <v>8246</v>
      </c>
      <c r="G2708">
        <v>1461913140</v>
      </c>
      <c r="H2708">
        <v>1461370956</v>
      </c>
      <c r="I2708" t="b">
        <v>0</v>
      </c>
      <c r="J2708">
        <v>69</v>
      </c>
      <c r="K2708" t="b">
        <v>1</v>
      </c>
      <c r="L2708" t="s">
        <v>8271</v>
      </c>
      <c r="M2708" s="4">
        <v>113</v>
      </c>
      <c r="N2708" s="6">
        <v>49.06</v>
      </c>
      <c r="O2708" t="s">
        <v>8317</v>
      </c>
      <c r="P2708" t="s">
        <v>8318</v>
      </c>
      <c r="Q2708" s="10">
        <v>42483.015694444446</v>
      </c>
      <c r="R2708" s="10">
        <v>42489.290972222225</v>
      </c>
      <c r="S2708" s="12">
        <f t="shared" si="42"/>
        <v>6</v>
      </c>
    </row>
    <row r="2709" spans="1:19" x14ac:dyDescent="0.3">
      <c r="A2709">
        <v>3613</v>
      </c>
      <c r="B2709" s="14">
        <v>1250</v>
      </c>
      <c r="C2709" s="14">
        <v>1250</v>
      </c>
      <c r="D2709" s="5" t="s">
        <v>8219</v>
      </c>
      <c r="E2709" t="s">
        <v>8224</v>
      </c>
      <c r="F2709" t="s">
        <v>8246</v>
      </c>
      <c r="G2709">
        <v>1403964574</v>
      </c>
      <c r="H2709">
        <v>1401372574</v>
      </c>
      <c r="I2709" t="b">
        <v>0</v>
      </c>
      <c r="J2709">
        <v>20</v>
      </c>
      <c r="K2709" t="b">
        <v>1</v>
      </c>
      <c r="L2709" t="s">
        <v>8271</v>
      </c>
      <c r="M2709" s="4">
        <v>100</v>
      </c>
      <c r="N2709" s="6">
        <v>62.5</v>
      </c>
      <c r="O2709" t="s">
        <v>8317</v>
      </c>
      <c r="P2709" t="s">
        <v>8318</v>
      </c>
      <c r="Q2709" s="10">
        <v>41788.58997685185</v>
      </c>
      <c r="R2709" s="10">
        <v>41818.58997685185</v>
      </c>
      <c r="S2709" s="12">
        <f t="shared" si="42"/>
        <v>30</v>
      </c>
    </row>
    <row r="2710" spans="1:19" x14ac:dyDescent="0.3">
      <c r="A2710">
        <v>3614</v>
      </c>
      <c r="B2710" s="14">
        <v>2500</v>
      </c>
      <c r="C2710" s="14">
        <v>2520</v>
      </c>
      <c r="D2710" s="5" t="s">
        <v>8219</v>
      </c>
      <c r="E2710" t="s">
        <v>8224</v>
      </c>
      <c r="F2710" t="s">
        <v>8246</v>
      </c>
      <c r="G2710">
        <v>1434675616</v>
      </c>
      <c r="H2710">
        <v>1432083616</v>
      </c>
      <c r="I2710" t="b">
        <v>0</v>
      </c>
      <c r="J2710">
        <v>71</v>
      </c>
      <c r="K2710" t="b">
        <v>1</v>
      </c>
      <c r="L2710" t="s">
        <v>8271</v>
      </c>
      <c r="M2710" s="4">
        <v>101</v>
      </c>
      <c r="N2710" s="6">
        <v>35.49</v>
      </c>
      <c r="O2710" t="s">
        <v>8317</v>
      </c>
      <c r="P2710" t="s">
        <v>8318</v>
      </c>
      <c r="Q2710" s="10">
        <v>42144.041851851856</v>
      </c>
      <c r="R2710" s="10">
        <v>42174.041851851856</v>
      </c>
      <c r="S2710" s="12">
        <f t="shared" si="42"/>
        <v>30</v>
      </c>
    </row>
    <row r="2711" spans="1:19" x14ac:dyDescent="0.3">
      <c r="A2711">
        <v>3619</v>
      </c>
      <c r="B2711" s="14">
        <v>1000</v>
      </c>
      <c r="C2711" s="14">
        <v>1130</v>
      </c>
      <c r="D2711" s="5" t="s">
        <v>8219</v>
      </c>
      <c r="E2711" t="s">
        <v>8224</v>
      </c>
      <c r="F2711" t="s">
        <v>8246</v>
      </c>
      <c r="G2711">
        <v>1479592800</v>
      </c>
      <c r="H2711">
        <v>1476760226</v>
      </c>
      <c r="I2711" t="b">
        <v>0</v>
      </c>
      <c r="J2711">
        <v>17</v>
      </c>
      <c r="K2711" t="b">
        <v>1</v>
      </c>
      <c r="L2711" t="s">
        <v>8271</v>
      </c>
      <c r="M2711" s="4">
        <v>113</v>
      </c>
      <c r="N2711" s="6">
        <v>66.47</v>
      </c>
      <c r="O2711" t="s">
        <v>8317</v>
      </c>
      <c r="P2711" t="s">
        <v>8318</v>
      </c>
      <c r="Q2711" s="10">
        <v>42661.132245370376</v>
      </c>
      <c r="R2711" s="10">
        <v>42693.916666666672</v>
      </c>
      <c r="S2711" s="12">
        <f t="shared" si="42"/>
        <v>33</v>
      </c>
    </row>
    <row r="2712" spans="1:19" x14ac:dyDescent="0.3">
      <c r="A2712">
        <v>3620</v>
      </c>
      <c r="B2712" s="14">
        <v>10500</v>
      </c>
      <c r="C2712" s="14">
        <v>11045</v>
      </c>
      <c r="D2712" s="5" t="s">
        <v>8219</v>
      </c>
      <c r="E2712" t="s">
        <v>8224</v>
      </c>
      <c r="F2712" t="s">
        <v>8246</v>
      </c>
      <c r="G2712">
        <v>1425528000</v>
      </c>
      <c r="H2712">
        <v>1422916261</v>
      </c>
      <c r="I2712" t="b">
        <v>0</v>
      </c>
      <c r="J2712">
        <v>197</v>
      </c>
      <c r="K2712" t="b">
        <v>1</v>
      </c>
      <c r="L2712" t="s">
        <v>8271</v>
      </c>
      <c r="M2712" s="4">
        <v>105</v>
      </c>
      <c r="N2712" s="6">
        <v>56.07</v>
      </c>
      <c r="O2712" t="s">
        <v>8317</v>
      </c>
      <c r="P2712" t="s">
        <v>8318</v>
      </c>
      <c r="Q2712" s="10">
        <v>42037.938206018516</v>
      </c>
      <c r="R2712" s="10">
        <v>42068.166666666672</v>
      </c>
      <c r="S2712" s="12">
        <f t="shared" si="42"/>
        <v>30</v>
      </c>
    </row>
    <row r="2713" spans="1:19" x14ac:dyDescent="0.3">
      <c r="A2713">
        <v>3621</v>
      </c>
      <c r="B2713" s="14">
        <v>3000</v>
      </c>
      <c r="C2713" s="14">
        <v>3292</v>
      </c>
      <c r="D2713" s="5" t="s">
        <v>8219</v>
      </c>
      <c r="E2713" t="s">
        <v>8224</v>
      </c>
      <c r="F2713" t="s">
        <v>8246</v>
      </c>
      <c r="G2713">
        <v>1475269200</v>
      </c>
      <c r="H2713">
        <v>1473200844</v>
      </c>
      <c r="I2713" t="b">
        <v>0</v>
      </c>
      <c r="J2713">
        <v>70</v>
      </c>
      <c r="K2713" t="b">
        <v>1</v>
      </c>
      <c r="L2713" t="s">
        <v>8271</v>
      </c>
      <c r="M2713" s="4">
        <v>110</v>
      </c>
      <c r="N2713" s="6">
        <v>47.03</v>
      </c>
      <c r="O2713" t="s">
        <v>8317</v>
      </c>
      <c r="P2713" t="s">
        <v>8318</v>
      </c>
      <c r="Q2713" s="10">
        <v>42619.935694444444</v>
      </c>
      <c r="R2713" s="10">
        <v>42643.875</v>
      </c>
      <c r="S2713" s="12">
        <f t="shared" si="42"/>
        <v>24</v>
      </c>
    </row>
    <row r="2714" spans="1:19" x14ac:dyDescent="0.3">
      <c r="A2714">
        <v>3622</v>
      </c>
      <c r="B2714" s="14">
        <v>1000</v>
      </c>
      <c r="C2714" s="14">
        <v>1000.99</v>
      </c>
      <c r="D2714" s="5" t="s">
        <v>8219</v>
      </c>
      <c r="E2714" t="s">
        <v>8224</v>
      </c>
      <c r="F2714" t="s">
        <v>8246</v>
      </c>
      <c r="G2714">
        <v>1411874580</v>
      </c>
      <c r="H2714">
        <v>1409030371</v>
      </c>
      <c r="I2714" t="b">
        <v>0</v>
      </c>
      <c r="J2714">
        <v>21</v>
      </c>
      <c r="K2714" t="b">
        <v>1</v>
      </c>
      <c r="L2714" t="s">
        <v>8271</v>
      </c>
      <c r="M2714" s="4">
        <v>100</v>
      </c>
      <c r="N2714" s="6">
        <v>47.67</v>
      </c>
      <c r="O2714" t="s">
        <v>8317</v>
      </c>
      <c r="P2714" t="s">
        <v>8318</v>
      </c>
      <c r="Q2714" s="10">
        <v>41877.221886574072</v>
      </c>
      <c r="R2714" s="10">
        <v>41910.140972222223</v>
      </c>
      <c r="S2714" s="12">
        <f t="shared" si="42"/>
        <v>33</v>
      </c>
    </row>
    <row r="2715" spans="1:19" x14ac:dyDescent="0.3">
      <c r="A2715">
        <v>3623</v>
      </c>
      <c r="B2715" s="14">
        <v>2500</v>
      </c>
      <c r="C2715" s="14">
        <v>3000</v>
      </c>
      <c r="D2715" s="5" t="s">
        <v>8219</v>
      </c>
      <c r="E2715" t="s">
        <v>8224</v>
      </c>
      <c r="F2715" t="s">
        <v>8246</v>
      </c>
      <c r="G2715">
        <v>1406358000</v>
      </c>
      <c r="H2715">
        <v>1404841270</v>
      </c>
      <c r="I2715" t="b">
        <v>0</v>
      </c>
      <c r="J2715">
        <v>34</v>
      </c>
      <c r="K2715" t="b">
        <v>1</v>
      </c>
      <c r="L2715" t="s">
        <v>8271</v>
      </c>
      <c r="M2715" s="4">
        <v>120</v>
      </c>
      <c r="N2715" s="6">
        <v>88.24</v>
      </c>
      <c r="O2715" t="s">
        <v>8317</v>
      </c>
      <c r="P2715" t="s">
        <v>8318</v>
      </c>
      <c r="Q2715" s="10">
        <v>41828.736921296295</v>
      </c>
      <c r="R2715" s="10">
        <v>41846.291666666664</v>
      </c>
      <c r="S2715" s="12">
        <f t="shared" si="42"/>
        <v>18</v>
      </c>
    </row>
    <row r="2716" spans="1:19" x14ac:dyDescent="0.3">
      <c r="A2716">
        <v>3624</v>
      </c>
      <c r="B2716" s="14">
        <v>3000</v>
      </c>
      <c r="C2716" s="14">
        <v>3148</v>
      </c>
      <c r="D2716" s="5" t="s">
        <v>8219</v>
      </c>
      <c r="E2716" t="s">
        <v>8224</v>
      </c>
      <c r="F2716" t="s">
        <v>8246</v>
      </c>
      <c r="G2716">
        <v>1471977290</v>
      </c>
      <c r="H2716">
        <v>1466793290</v>
      </c>
      <c r="I2716" t="b">
        <v>0</v>
      </c>
      <c r="J2716">
        <v>39</v>
      </c>
      <c r="K2716" t="b">
        <v>1</v>
      </c>
      <c r="L2716" t="s">
        <v>8271</v>
      </c>
      <c r="M2716" s="4">
        <v>105</v>
      </c>
      <c r="N2716" s="6">
        <v>80.72</v>
      </c>
      <c r="O2716" t="s">
        <v>8317</v>
      </c>
      <c r="P2716" t="s">
        <v>8318</v>
      </c>
      <c r="Q2716" s="10">
        <v>42545.774189814809</v>
      </c>
      <c r="R2716" s="10">
        <v>42605.774189814809</v>
      </c>
      <c r="S2716" s="12">
        <f t="shared" si="42"/>
        <v>60</v>
      </c>
    </row>
    <row r="2717" spans="1:19" x14ac:dyDescent="0.3">
      <c r="A2717">
        <v>3627</v>
      </c>
      <c r="B2717" s="14">
        <v>2000</v>
      </c>
      <c r="C2717" s="14">
        <v>2000</v>
      </c>
      <c r="D2717" s="5" t="s">
        <v>8219</v>
      </c>
      <c r="E2717" t="s">
        <v>8224</v>
      </c>
      <c r="F2717" t="s">
        <v>8246</v>
      </c>
      <c r="G2717">
        <v>1463803140</v>
      </c>
      <c r="H2717">
        <v>1459446487</v>
      </c>
      <c r="I2717" t="b">
        <v>0</v>
      </c>
      <c r="J2717">
        <v>29</v>
      </c>
      <c r="K2717" t="b">
        <v>1</v>
      </c>
      <c r="L2717" t="s">
        <v>8271</v>
      </c>
      <c r="M2717" s="4">
        <v>100</v>
      </c>
      <c r="N2717" s="6">
        <v>68.97</v>
      </c>
      <c r="O2717" t="s">
        <v>8317</v>
      </c>
      <c r="P2717" t="s">
        <v>8318</v>
      </c>
      <c r="Q2717" s="10">
        <v>42460.741747685184</v>
      </c>
      <c r="R2717" s="10">
        <v>42511.165972222225</v>
      </c>
      <c r="S2717" s="12">
        <f t="shared" si="42"/>
        <v>50</v>
      </c>
    </row>
    <row r="2718" spans="1:19" x14ac:dyDescent="0.3">
      <c r="A2718">
        <v>3628</v>
      </c>
      <c r="B2718" s="14">
        <v>100000</v>
      </c>
      <c r="C2718" s="14">
        <v>0</v>
      </c>
      <c r="D2718" s="5" t="s">
        <v>8221</v>
      </c>
      <c r="E2718" t="s">
        <v>8224</v>
      </c>
      <c r="F2718" t="s">
        <v>8246</v>
      </c>
      <c r="G2718">
        <v>1450040396</v>
      </c>
      <c r="H2718">
        <v>1444852796</v>
      </c>
      <c r="I2718" t="b">
        <v>0</v>
      </c>
      <c r="J2718">
        <v>0</v>
      </c>
      <c r="K2718" t="b">
        <v>0</v>
      </c>
      <c r="L2718" t="s">
        <v>8305</v>
      </c>
      <c r="M2718" s="4">
        <v>0</v>
      </c>
      <c r="N2718" s="6">
        <v>0</v>
      </c>
      <c r="O2718" t="s">
        <v>8317</v>
      </c>
      <c r="P2718" t="s">
        <v>8359</v>
      </c>
      <c r="Q2718" s="10">
        <v>42291.833287037036</v>
      </c>
      <c r="R2718" s="10">
        <v>42351.874953703707</v>
      </c>
      <c r="S2718" s="12">
        <f t="shared" si="42"/>
        <v>60</v>
      </c>
    </row>
    <row r="2719" spans="1:19" x14ac:dyDescent="0.3">
      <c r="A2719">
        <v>3629</v>
      </c>
      <c r="B2719" s="14">
        <v>1000000</v>
      </c>
      <c r="C2719" s="14">
        <v>2</v>
      </c>
      <c r="D2719" s="5" t="s">
        <v>8221</v>
      </c>
      <c r="E2719" t="s">
        <v>8224</v>
      </c>
      <c r="F2719" t="s">
        <v>8246</v>
      </c>
      <c r="G2719">
        <v>1462467600</v>
      </c>
      <c r="H2719">
        <v>1457403364</v>
      </c>
      <c r="I2719" t="b">
        <v>0</v>
      </c>
      <c r="J2719">
        <v>2</v>
      </c>
      <c r="K2719" t="b">
        <v>0</v>
      </c>
      <c r="L2719" t="s">
        <v>8305</v>
      </c>
      <c r="M2719" s="4">
        <v>0</v>
      </c>
      <c r="N2719" s="6">
        <v>1</v>
      </c>
      <c r="O2719" t="s">
        <v>8317</v>
      </c>
      <c r="P2719" t="s">
        <v>8359</v>
      </c>
      <c r="Q2719" s="10">
        <v>42437.094490740739</v>
      </c>
      <c r="R2719" s="10">
        <v>42495.708333333328</v>
      </c>
      <c r="S2719" s="12">
        <f t="shared" si="42"/>
        <v>59</v>
      </c>
    </row>
    <row r="2720" spans="1:19" x14ac:dyDescent="0.3">
      <c r="A2720">
        <v>3631</v>
      </c>
      <c r="B2720" s="14">
        <v>17100</v>
      </c>
      <c r="C2720" s="14">
        <v>8725</v>
      </c>
      <c r="D2720" s="5" t="s">
        <v>8221</v>
      </c>
      <c r="E2720" t="s">
        <v>8224</v>
      </c>
      <c r="F2720" t="s">
        <v>8246</v>
      </c>
      <c r="G2720">
        <v>1411444740</v>
      </c>
      <c r="H2720">
        <v>1409335497</v>
      </c>
      <c r="I2720" t="b">
        <v>0</v>
      </c>
      <c r="J2720">
        <v>59</v>
      </c>
      <c r="K2720" t="b">
        <v>0</v>
      </c>
      <c r="L2720" t="s">
        <v>8305</v>
      </c>
      <c r="M2720" s="4">
        <v>51</v>
      </c>
      <c r="N2720" s="6">
        <v>147.88</v>
      </c>
      <c r="O2720" t="s">
        <v>8317</v>
      </c>
      <c r="P2720" t="s">
        <v>8359</v>
      </c>
      <c r="Q2720" s="10">
        <v>41880.753437499996</v>
      </c>
      <c r="R2720" s="10">
        <v>41905.165972222225</v>
      </c>
      <c r="S2720" s="12">
        <f t="shared" si="42"/>
        <v>24</v>
      </c>
    </row>
    <row r="2721" spans="1:19" x14ac:dyDescent="0.3">
      <c r="A2721">
        <v>3633</v>
      </c>
      <c r="B2721" s="14">
        <v>5000</v>
      </c>
      <c r="C2721" s="14">
        <v>1762</v>
      </c>
      <c r="D2721" s="5" t="s">
        <v>8221</v>
      </c>
      <c r="E2721" t="s">
        <v>8224</v>
      </c>
      <c r="F2721" t="s">
        <v>8246</v>
      </c>
      <c r="G2721">
        <v>1479517200</v>
      </c>
      <c r="H2721">
        <v>1475765867</v>
      </c>
      <c r="I2721" t="b">
        <v>0</v>
      </c>
      <c r="J2721">
        <v>31</v>
      </c>
      <c r="K2721" t="b">
        <v>0</v>
      </c>
      <c r="L2721" t="s">
        <v>8305</v>
      </c>
      <c r="M2721" s="4">
        <v>35</v>
      </c>
      <c r="N2721" s="6">
        <v>56.84</v>
      </c>
      <c r="O2721" t="s">
        <v>8317</v>
      </c>
      <c r="P2721" t="s">
        <v>8359</v>
      </c>
      <c r="Q2721" s="10">
        <v>42649.623460648145</v>
      </c>
      <c r="R2721" s="10">
        <v>42693.041666666672</v>
      </c>
      <c r="S2721" s="12">
        <f t="shared" si="42"/>
        <v>43</v>
      </c>
    </row>
    <row r="2722" spans="1:19" x14ac:dyDescent="0.3">
      <c r="A2722">
        <v>3635</v>
      </c>
      <c r="B2722" s="14">
        <v>3500</v>
      </c>
      <c r="C2722" s="14">
        <v>1276</v>
      </c>
      <c r="D2722" s="5" t="s">
        <v>8221</v>
      </c>
      <c r="E2722" t="s">
        <v>8224</v>
      </c>
      <c r="F2722" t="s">
        <v>8246</v>
      </c>
      <c r="G2722">
        <v>1461186676</v>
      </c>
      <c r="H2722">
        <v>1458594676</v>
      </c>
      <c r="I2722" t="b">
        <v>0</v>
      </c>
      <c r="J2722">
        <v>10</v>
      </c>
      <c r="K2722" t="b">
        <v>0</v>
      </c>
      <c r="L2722" t="s">
        <v>8305</v>
      </c>
      <c r="M2722" s="4">
        <v>36</v>
      </c>
      <c r="N2722" s="6">
        <v>127.6</v>
      </c>
      <c r="O2722" t="s">
        <v>8317</v>
      </c>
      <c r="P2722" t="s">
        <v>8359</v>
      </c>
      <c r="Q2722" s="10">
        <v>42450.88282407407</v>
      </c>
      <c r="R2722" s="10">
        <v>42480.88282407407</v>
      </c>
      <c r="S2722" s="12">
        <f t="shared" si="42"/>
        <v>30</v>
      </c>
    </row>
    <row r="2723" spans="1:19" x14ac:dyDescent="0.3">
      <c r="A2723">
        <v>3636</v>
      </c>
      <c r="B2723" s="14">
        <v>150000</v>
      </c>
      <c r="C2723" s="14">
        <v>0</v>
      </c>
      <c r="D2723" s="5" t="s">
        <v>8221</v>
      </c>
      <c r="E2723" t="s">
        <v>8224</v>
      </c>
      <c r="F2723" t="s">
        <v>8246</v>
      </c>
      <c r="G2723">
        <v>1442248829</v>
      </c>
      <c r="H2723">
        <v>1439224829</v>
      </c>
      <c r="I2723" t="b">
        <v>0</v>
      </c>
      <c r="J2723">
        <v>0</v>
      </c>
      <c r="K2723" t="b">
        <v>0</v>
      </c>
      <c r="L2723" t="s">
        <v>8305</v>
      </c>
      <c r="M2723" s="4">
        <v>0</v>
      </c>
      <c r="N2723" s="6">
        <v>0</v>
      </c>
      <c r="O2723" t="s">
        <v>8317</v>
      </c>
      <c r="P2723" t="s">
        <v>8359</v>
      </c>
      <c r="Q2723" s="10">
        <v>42226.694780092599</v>
      </c>
      <c r="R2723" s="10">
        <v>42261.694780092599</v>
      </c>
      <c r="S2723" s="12">
        <f t="shared" si="42"/>
        <v>35</v>
      </c>
    </row>
    <row r="2724" spans="1:19" x14ac:dyDescent="0.3">
      <c r="A2724">
        <v>3637</v>
      </c>
      <c r="B2724" s="14">
        <v>3000</v>
      </c>
      <c r="C2724" s="14">
        <v>926</v>
      </c>
      <c r="D2724" s="5" t="s">
        <v>8221</v>
      </c>
      <c r="E2724" t="s">
        <v>8224</v>
      </c>
      <c r="F2724" t="s">
        <v>8246</v>
      </c>
      <c r="G2724">
        <v>1420130935</v>
      </c>
      <c r="H2724">
        <v>1417538935</v>
      </c>
      <c r="I2724" t="b">
        <v>0</v>
      </c>
      <c r="J2724">
        <v>14</v>
      </c>
      <c r="K2724" t="b">
        <v>0</v>
      </c>
      <c r="L2724" t="s">
        <v>8305</v>
      </c>
      <c r="M2724" s="4">
        <v>31</v>
      </c>
      <c r="N2724" s="6">
        <v>66.14</v>
      </c>
      <c r="O2724" t="s">
        <v>8317</v>
      </c>
      <c r="P2724" t="s">
        <v>8359</v>
      </c>
      <c r="Q2724" s="10">
        <v>41975.700636574074</v>
      </c>
      <c r="R2724" s="10">
        <v>42005.700636574074</v>
      </c>
      <c r="S2724" s="12">
        <f t="shared" si="42"/>
        <v>30</v>
      </c>
    </row>
    <row r="2725" spans="1:19" x14ac:dyDescent="0.3">
      <c r="A2725">
        <v>3639</v>
      </c>
      <c r="B2725" s="14">
        <v>25000</v>
      </c>
      <c r="C2725" s="14">
        <v>1</v>
      </c>
      <c r="D2725" s="5" t="s">
        <v>8221</v>
      </c>
      <c r="E2725" t="s">
        <v>8224</v>
      </c>
      <c r="F2725" t="s">
        <v>8246</v>
      </c>
      <c r="G2725">
        <v>1475853060</v>
      </c>
      <c r="H2725">
        <v>1470672906</v>
      </c>
      <c r="I2725" t="b">
        <v>0</v>
      </c>
      <c r="J2725">
        <v>1</v>
      </c>
      <c r="K2725" t="b">
        <v>0</v>
      </c>
      <c r="L2725" t="s">
        <v>8305</v>
      </c>
      <c r="M2725" s="4">
        <v>0</v>
      </c>
      <c r="N2725" s="6">
        <v>1</v>
      </c>
      <c r="O2725" t="s">
        <v>8317</v>
      </c>
      <c r="P2725" t="s">
        <v>8359</v>
      </c>
      <c r="Q2725" s="10">
        <v>42590.677152777775</v>
      </c>
      <c r="R2725" s="10">
        <v>42650.632638888885</v>
      </c>
      <c r="S2725" s="12">
        <f t="shared" si="42"/>
        <v>60</v>
      </c>
    </row>
    <row r="2726" spans="1:19" x14ac:dyDescent="0.3">
      <c r="A2726">
        <v>3640</v>
      </c>
      <c r="B2726" s="14">
        <v>1000</v>
      </c>
      <c r="C2726" s="14">
        <v>55</v>
      </c>
      <c r="D2726" s="5" t="s">
        <v>8221</v>
      </c>
      <c r="E2726" t="s">
        <v>8224</v>
      </c>
      <c r="F2726" t="s">
        <v>8246</v>
      </c>
      <c r="G2726">
        <v>1431283530</v>
      </c>
      <c r="H2726">
        <v>1428691530</v>
      </c>
      <c r="I2726" t="b">
        <v>0</v>
      </c>
      <c r="J2726">
        <v>3</v>
      </c>
      <c r="K2726" t="b">
        <v>0</v>
      </c>
      <c r="L2726" t="s">
        <v>8305</v>
      </c>
      <c r="M2726" s="4">
        <v>6</v>
      </c>
      <c r="N2726" s="6">
        <v>18.329999999999998</v>
      </c>
      <c r="O2726" t="s">
        <v>8317</v>
      </c>
      <c r="P2726" t="s">
        <v>8359</v>
      </c>
      <c r="Q2726" s="10">
        <v>42104.781597222223</v>
      </c>
      <c r="R2726" s="10">
        <v>42134.781597222223</v>
      </c>
      <c r="S2726" s="12">
        <f t="shared" si="42"/>
        <v>30</v>
      </c>
    </row>
    <row r="2727" spans="1:19" x14ac:dyDescent="0.3">
      <c r="A2727">
        <v>3641</v>
      </c>
      <c r="B2727" s="14">
        <v>3000</v>
      </c>
      <c r="C2727" s="14">
        <v>0</v>
      </c>
      <c r="D2727" s="5" t="s">
        <v>8221</v>
      </c>
      <c r="E2727" t="s">
        <v>8224</v>
      </c>
      <c r="F2727" t="s">
        <v>8246</v>
      </c>
      <c r="G2727">
        <v>1412485200</v>
      </c>
      <c r="H2727">
        <v>1410966179</v>
      </c>
      <c r="I2727" t="b">
        <v>0</v>
      </c>
      <c r="J2727">
        <v>0</v>
      </c>
      <c r="K2727" t="b">
        <v>0</v>
      </c>
      <c r="L2727" t="s">
        <v>8305</v>
      </c>
      <c r="M2727" s="4">
        <v>0</v>
      </c>
      <c r="N2727" s="6">
        <v>0</v>
      </c>
      <c r="O2727" t="s">
        <v>8317</v>
      </c>
      <c r="P2727" t="s">
        <v>8359</v>
      </c>
      <c r="Q2727" s="10">
        <v>41899.627071759263</v>
      </c>
      <c r="R2727" s="10">
        <v>41917.208333333336</v>
      </c>
      <c r="S2727" s="12">
        <f t="shared" si="42"/>
        <v>18</v>
      </c>
    </row>
    <row r="2728" spans="1:19" x14ac:dyDescent="0.3">
      <c r="A2728">
        <v>3643</v>
      </c>
      <c r="B2728" s="14">
        <v>25000</v>
      </c>
      <c r="C2728" s="14">
        <v>0</v>
      </c>
      <c r="D2728" s="5" t="s">
        <v>8221</v>
      </c>
      <c r="E2728" t="s">
        <v>8224</v>
      </c>
      <c r="F2728" t="s">
        <v>8246</v>
      </c>
      <c r="G2728">
        <v>1447734439</v>
      </c>
      <c r="H2728">
        <v>1444274839</v>
      </c>
      <c r="I2728" t="b">
        <v>0</v>
      </c>
      <c r="J2728">
        <v>0</v>
      </c>
      <c r="K2728" t="b">
        <v>0</v>
      </c>
      <c r="L2728" t="s">
        <v>8305</v>
      </c>
      <c r="M2728" s="4">
        <v>0</v>
      </c>
      <c r="N2728" s="6">
        <v>0</v>
      </c>
      <c r="O2728" t="s">
        <v>8317</v>
      </c>
      <c r="P2728" t="s">
        <v>8359</v>
      </c>
      <c r="Q2728" s="10">
        <v>42285.143969907411</v>
      </c>
      <c r="R2728" s="10">
        <v>42325.185636574075</v>
      </c>
      <c r="S2728" s="12">
        <f t="shared" si="42"/>
        <v>40</v>
      </c>
    </row>
    <row r="2729" spans="1:19" x14ac:dyDescent="0.3">
      <c r="A2729">
        <v>3644</v>
      </c>
      <c r="B2729" s="14">
        <v>5000</v>
      </c>
      <c r="C2729" s="14">
        <v>821</v>
      </c>
      <c r="D2729" s="5" t="s">
        <v>8221</v>
      </c>
      <c r="E2729" t="s">
        <v>8224</v>
      </c>
      <c r="F2729" t="s">
        <v>8246</v>
      </c>
      <c r="G2729">
        <v>1457413140</v>
      </c>
      <c r="H2729">
        <v>1454996887</v>
      </c>
      <c r="I2729" t="b">
        <v>0</v>
      </c>
      <c r="J2729">
        <v>12</v>
      </c>
      <c r="K2729" t="b">
        <v>0</v>
      </c>
      <c r="L2729" t="s">
        <v>8305</v>
      </c>
      <c r="M2729" s="4">
        <v>16</v>
      </c>
      <c r="N2729" s="6">
        <v>68.42</v>
      </c>
      <c r="O2729" t="s">
        <v>8317</v>
      </c>
      <c r="P2729" t="s">
        <v>8359</v>
      </c>
      <c r="Q2729" s="10">
        <v>42409.241747685184</v>
      </c>
      <c r="R2729" s="10">
        <v>42437.207638888889</v>
      </c>
      <c r="S2729" s="12">
        <f t="shared" si="42"/>
        <v>28</v>
      </c>
    </row>
    <row r="2730" spans="1:19" x14ac:dyDescent="0.3">
      <c r="A2730">
        <v>3646</v>
      </c>
      <c r="B2730" s="14">
        <v>10000</v>
      </c>
      <c r="C2730" s="14">
        <v>481</v>
      </c>
      <c r="D2730" s="5" t="s">
        <v>8221</v>
      </c>
      <c r="E2730" t="s">
        <v>8224</v>
      </c>
      <c r="F2730" t="s">
        <v>8246</v>
      </c>
      <c r="G2730">
        <v>1434497400</v>
      </c>
      <c r="H2730">
        <v>1431770802</v>
      </c>
      <c r="I2730" t="b">
        <v>0</v>
      </c>
      <c r="J2730">
        <v>8</v>
      </c>
      <c r="K2730" t="b">
        <v>0</v>
      </c>
      <c r="L2730" t="s">
        <v>8305</v>
      </c>
      <c r="M2730" s="4">
        <v>5</v>
      </c>
      <c r="N2730" s="6">
        <v>60.13</v>
      </c>
      <c r="O2730" t="s">
        <v>8317</v>
      </c>
      <c r="P2730" t="s">
        <v>8359</v>
      </c>
      <c r="Q2730" s="10">
        <v>42140.421319444446</v>
      </c>
      <c r="R2730" s="10">
        <v>42171.979166666672</v>
      </c>
      <c r="S2730" s="12">
        <f t="shared" si="42"/>
        <v>32</v>
      </c>
    </row>
    <row r="2731" spans="1:19" x14ac:dyDescent="0.3">
      <c r="A2731">
        <v>3648</v>
      </c>
      <c r="B2731" s="14">
        <v>40000</v>
      </c>
      <c r="C2731" s="14">
        <v>40153</v>
      </c>
      <c r="D2731" s="5" t="s">
        <v>8219</v>
      </c>
      <c r="E2731" t="s">
        <v>8224</v>
      </c>
      <c r="F2731" t="s">
        <v>8246</v>
      </c>
      <c r="G2731">
        <v>1412492445</v>
      </c>
      <c r="H2731">
        <v>1409900445</v>
      </c>
      <c r="I2731" t="b">
        <v>0</v>
      </c>
      <c r="J2731">
        <v>73</v>
      </c>
      <c r="K2731" t="b">
        <v>1</v>
      </c>
      <c r="L2731" t="s">
        <v>8271</v>
      </c>
      <c r="M2731" s="4">
        <v>100</v>
      </c>
      <c r="N2731" s="6">
        <v>550.04</v>
      </c>
      <c r="O2731" t="s">
        <v>8317</v>
      </c>
      <c r="P2731" t="s">
        <v>8318</v>
      </c>
      <c r="Q2731" s="10">
        <v>41887.292187500003</v>
      </c>
      <c r="R2731" s="10">
        <v>41917.292187500003</v>
      </c>
      <c r="S2731" s="12">
        <f t="shared" si="42"/>
        <v>30</v>
      </c>
    </row>
    <row r="2732" spans="1:19" x14ac:dyDescent="0.3">
      <c r="A2732">
        <v>3651</v>
      </c>
      <c r="B2732" s="14">
        <v>500</v>
      </c>
      <c r="C2732" s="14">
        <v>520</v>
      </c>
      <c r="D2732" s="5" t="s">
        <v>8219</v>
      </c>
      <c r="E2732" t="s">
        <v>8224</v>
      </c>
      <c r="F2732" t="s">
        <v>8246</v>
      </c>
      <c r="G2732">
        <v>1407686340</v>
      </c>
      <c r="H2732">
        <v>1404833442</v>
      </c>
      <c r="I2732" t="b">
        <v>0</v>
      </c>
      <c r="J2732">
        <v>9</v>
      </c>
      <c r="K2732" t="b">
        <v>1</v>
      </c>
      <c r="L2732" t="s">
        <v>8271</v>
      </c>
      <c r="M2732" s="4">
        <v>104</v>
      </c>
      <c r="N2732" s="6">
        <v>57.78</v>
      </c>
      <c r="O2732" t="s">
        <v>8317</v>
      </c>
      <c r="P2732" t="s">
        <v>8318</v>
      </c>
      <c r="Q2732" s="10">
        <v>41828.646319444444</v>
      </c>
      <c r="R2732" s="10">
        <v>41861.665972222225</v>
      </c>
      <c r="S2732" s="12">
        <f t="shared" si="42"/>
        <v>33</v>
      </c>
    </row>
    <row r="2733" spans="1:19" x14ac:dyDescent="0.3">
      <c r="A2733">
        <v>3655</v>
      </c>
      <c r="B2733" s="14">
        <v>5000</v>
      </c>
      <c r="C2733" s="14">
        <v>5813</v>
      </c>
      <c r="D2733" s="5" t="s">
        <v>8219</v>
      </c>
      <c r="E2733" t="s">
        <v>8224</v>
      </c>
      <c r="F2733" t="s">
        <v>8246</v>
      </c>
      <c r="G2733">
        <v>1437202740</v>
      </c>
      <c r="H2733">
        <v>1434654998</v>
      </c>
      <c r="I2733" t="b">
        <v>0</v>
      </c>
      <c r="J2733">
        <v>79</v>
      </c>
      <c r="K2733" t="b">
        <v>1</v>
      </c>
      <c r="L2733" t="s">
        <v>8271</v>
      </c>
      <c r="M2733" s="4">
        <v>116</v>
      </c>
      <c r="N2733" s="6">
        <v>73.58</v>
      </c>
      <c r="O2733" t="s">
        <v>8317</v>
      </c>
      <c r="P2733" t="s">
        <v>8318</v>
      </c>
      <c r="Q2733" s="10">
        <v>42173.803217592591</v>
      </c>
      <c r="R2733" s="10">
        <v>42203.290972222225</v>
      </c>
      <c r="S2733" s="12">
        <f t="shared" si="42"/>
        <v>29</v>
      </c>
    </row>
    <row r="2734" spans="1:19" x14ac:dyDescent="0.3">
      <c r="A2734">
        <v>3658</v>
      </c>
      <c r="B2734" s="14">
        <v>1500</v>
      </c>
      <c r="C2734" s="14">
        <v>1510</v>
      </c>
      <c r="D2734" s="5" t="s">
        <v>8219</v>
      </c>
      <c r="E2734" t="s">
        <v>8224</v>
      </c>
      <c r="F2734" t="s">
        <v>8246</v>
      </c>
      <c r="G2734">
        <v>1404273540</v>
      </c>
      <c r="H2734">
        <v>1400272580</v>
      </c>
      <c r="I2734" t="b">
        <v>0</v>
      </c>
      <c r="J2734">
        <v>20</v>
      </c>
      <c r="K2734" t="b">
        <v>1</v>
      </c>
      <c r="L2734" t="s">
        <v>8271</v>
      </c>
      <c r="M2734" s="4">
        <v>101</v>
      </c>
      <c r="N2734" s="6">
        <v>75.5</v>
      </c>
      <c r="O2734" t="s">
        <v>8317</v>
      </c>
      <c r="P2734" t="s">
        <v>8318</v>
      </c>
      <c r="Q2734" s="10">
        <v>41775.858564814815</v>
      </c>
      <c r="R2734" s="10">
        <v>41822.165972222225</v>
      </c>
      <c r="S2734" s="12">
        <f t="shared" si="42"/>
        <v>46</v>
      </c>
    </row>
    <row r="2735" spans="1:19" x14ac:dyDescent="0.3">
      <c r="A2735">
        <v>3659</v>
      </c>
      <c r="B2735" s="14">
        <v>3000</v>
      </c>
      <c r="C2735" s="14">
        <v>3061</v>
      </c>
      <c r="D2735" s="5" t="s">
        <v>8219</v>
      </c>
      <c r="E2735" t="s">
        <v>8224</v>
      </c>
      <c r="F2735" t="s">
        <v>8246</v>
      </c>
      <c r="G2735">
        <v>1426775940</v>
      </c>
      <c r="H2735">
        <v>1424414350</v>
      </c>
      <c r="I2735" t="b">
        <v>0</v>
      </c>
      <c r="J2735">
        <v>13</v>
      </c>
      <c r="K2735" t="b">
        <v>1</v>
      </c>
      <c r="L2735" t="s">
        <v>8271</v>
      </c>
      <c r="M2735" s="4">
        <v>102</v>
      </c>
      <c r="N2735" s="6">
        <v>235.46</v>
      </c>
      <c r="O2735" t="s">
        <v>8317</v>
      </c>
      <c r="P2735" t="s">
        <v>8318</v>
      </c>
      <c r="Q2735" s="10">
        <v>42055.277199074073</v>
      </c>
      <c r="R2735" s="10">
        <v>42082.610416666663</v>
      </c>
      <c r="S2735" s="12">
        <f t="shared" si="42"/>
        <v>27</v>
      </c>
    </row>
    <row r="2736" spans="1:19" x14ac:dyDescent="0.3">
      <c r="A2736">
        <v>3661</v>
      </c>
      <c r="B2736" s="14">
        <v>3000</v>
      </c>
      <c r="C2736" s="14">
        <v>3330</v>
      </c>
      <c r="D2736" s="5" t="s">
        <v>8219</v>
      </c>
      <c r="E2736" t="s">
        <v>8224</v>
      </c>
      <c r="F2736" t="s">
        <v>8246</v>
      </c>
      <c r="G2736">
        <v>1460260800</v>
      </c>
      <c r="H2736">
        <v>1458336672</v>
      </c>
      <c r="I2736" t="b">
        <v>0</v>
      </c>
      <c r="J2736">
        <v>36</v>
      </c>
      <c r="K2736" t="b">
        <v>1</v>
      </c>
      <c r="L2736" t="s">
        <v>8271</v>
      </c>
      <c r="M2736" s="4">
        <v>111</v>
      </c>
      <c r="N2736" s="6">
        <v>92.5</v>
      </c>
      <c r="O2736" t="s">
        <v>8317</v>
      </c>
      <c r="P2736" t="s">
        <v>8318</v>
      </c>
      <c r="Q2736" s="10">
        <v>42447.896666666667</v>
      </c>
      <c r="R2736" s="10">
        <v>42470.166666666672</v>
      </c>
      <c r="S2736" s="12">
        <f t="shared" si="42"/>
        <v>22</v>
      </c>
    </row>
    <row r="2737" spans="1:19" x14ac:dyDescent="0.3">
      <c r="A2737">
        <v>3664</v>
      </c>
      <c r="B2737" s="14">
        <v>800</v>
      </c>
      <c r="C2737" s="14">
        <v>875</v>
      </c>
      <c r="D2737" s="5" t="s">
        <v>8219</v>
      </c>
      <c r="E2737" t="s">
        <v>8224</v>
      </c>
      <c r="F2737" t="s">
        <v>8246</v>
      </c>
      <c r="G2737">
        <v>1466056689</v>
      </c>
      <c r="H2737">
        <v>1464847089</v>
      </c>
      <c r="I2737" t="b">
        <v>0</v>
      </c>
      <c r="J2737">
        <v>19</v>
      </c>
      <c r="K2737" t="b">
        <v>1</v>
      </c>
      <c r="L2737" t="s">
        <v>8271</v>
      </c>
      <c r="M2737" s="4">
        <v>109</v>
      </c>
      <c r="N2737" s="6">
        <v>46.05</v>
      </c>
      <c r="O2737" t="s">
        <v>8317</v>
      </c>
      <c r="P2737" t="s">
        <v>8318</v>
      </c>
      <c r="Q2737" s="10">
        <v>42523.248715277776</v>
      </c>
      <c r="R2737" s="10">
        <v>42537.248715277776</v>
      </c>
      <c r="S2737" s="12">
        <f t="shared" si="42"/>
        <v>14</v>
      </c>
    </row>
    <row r="2738" spans="1:19" x14ac:dyDescent="0.3">
      <c r="A2738">
        <v>3666</v>
      </c>
      <c r="B2738" s="14">
        <v>1200</v>
      </c>
      <c r="C2738" s="14">
        <v>1200</v>
      </c>
      <c r="D2738" s="5" t="s">
        <v>8219</v>
      </c>
      <c r="E2738" t="s">
        <v>8224</v>
      </c>
      <c r="F2738" t="s">
        <v>8246</v>
      </c>
      <c r="G2738">
        <v>1406185200</v>
      </c>
      <c r="H2738">
        <v>1404337382</v>
      </c>
      <c r="I2738" t="b">
        <v>0</v>
      </c>
      <c r="J2738">
        <v>38</v>
      </c>
      <c r="K2738" t="b">
        <v>1</v>
      </c>
      <c r="L2738" t="s">
        <v>8271</v>
      </c>
      <c r="M2738" s="4">
        <v>100</v>
      </c>
      <c r="N2738" s="6">
        <v>31.58</v>
      </c>
      <c r="O2738" t="s">
        <v>8317</v>
      </c>
      <c r="P2738" t="s">
        <v>8318</v>
      </c>
      <c r="Q2738" s="10">
        <v>41822.90488425926</v>
      </c>
      <c r="R2738" s="10">
        <v>41844.291666666664</v>
      </c>
      <c r="S2738" s="12">
        <f t="shared" si="42"/>
        <v>21</v>
      </c>
    </row>
    <row r="2739" spans="1:19" x14ac:dyDescent="0.3">
      <c r="A2739">
        <v>3668</v>
      </c>
      <c r="B2739" s="14">
        <v>1000</v>
      </c>
      <c r="C2739" s="14">
        <v>1035</v>
      </c>
      <c r="D2739" s="5" t="s">
        <v>8219</v>
      </c>
      <c r="E2739" t="s">
        <v>8224</v>
      </c>
      <c r="F2739" t="s">
        <v>8246</v>
      </c>
      <c r="G2739">
        <v>1437676380</v>
      </c>
      <c r="H2739">
        <v>1435670452</v>
      </c>
      <c r="I2739" t="b">
        <v>0</v>
      </c>
      <c r="J2739">
        <v>28</v>
      </c>
      <c r="K2739" t="b">
        <v>1</v>
      </c>
      <c r="L2739" t="s">
        <v>8271</v>
      </c>
      <c r="M2739" s="4">
        <v>104</v>
      </c>
      <c r="N2739" s="6">
        <v>36.96</v>
      </c>
      <c r="O2739" t="s">
        <v>8317</v>
      </c>
      <c r="P2739" t="s">
        <v>8318</v>
      </c>
      <c r="Q2739" s="10">
        <v>42185.556157407409</v>
      </c>
      <c r="R2739" s="10">
        <v>42208.772916666669</v>
      </c>
      <c r="S2739" s="12">
        <f t="shared" si="42"/>
        <v>23</v>
      </c>
    </row>
    <row r="2740" spans="1:19" x14ac:dyDescent="0.3">
      <c r="A2740">
        <v>3671</v>
      </c>
      <c r="B2740" s="14">
        <v>3500</v>
      </c>
      <c r="C2740" s="14">
        <v>3530</v>
      </c>
      <c r="D2740" s="5" t="s">
        <v>8219</v>
      </c>
      <c r="E2740" t="s">
        <v>8224</v>
      </c>
      <c r="F2740" t="s">
        <v>8246</v>
      </c>
      <c r="G2740">
        <v>1405915140</v>
      </c>
      <c r="H2740">
        <v>1404140667</v>
      </c>
      <c r="I2740" t="b">
        <v>0</v>
      </c>
      <c r="J2740">
        <v>40</v>
      </c>
      <c r="K2740" t="b">
        <v>1</v>
      </c>
      <c r="L2740" t="s">
        <v>8271</v>
      </c>
      <c r="M2740" s="4">
        <v>101</v>
      </c>
      <c r="N2740" s="6">
        <v>88.25</v>
      </c>
      <c r="O2740" t="s">
        <v>8317</v>
      </c>
      <c r="P2740" t="s">
        <v>8318</v>
      </c>
      <c r="Q2740" s="10">
        <v>41820.62809027778</v>
      </c>
      <c r="R2740" s="10">
        <v>41841.165972222225</v>
      </c>
      <c r="S2740" s="12">
        <f t="shared" si="42"/>
        <v>21</v>
      </c>
    </row>
    <row r="2741" spans="1:19" x14ac:dyDescent="0.3">
      <c r="A2741">
        <v>3676</v>
      </c>
      <c r="B2741" s="14">
        <v>800</v>
      </c>
      <c r="C2741" s="14">
        <v>1030</v>
      </c>
      <c r="D2741" s="5" t="s">
        <v>8219</v>
      </c>
      <c r="E2741" t="s">
        <v>8224</v>
      </c>
      <c r="F2741" t="s">
        <v>8246</v>
      </c>
      <c r="G2741">
        <v>1410550484</v>
      </c>
      <c r="H2741">
        <v>1408995284</v>
      </c>
      <c r="I2741" t="b">
        <v>0</v>
      </c>
      <c r="J2741">
        <v>16</v>
      </c>
      <c r="K2741" t="b">
        <v>1</v>
      </c>
      <c r="L2741" t="s">
        <v>8271</v>
      </c>
      <c r="M2741" s="4">
        <v>129</v>
      </c>
      <c r="N2741" s="6">
        <v>64.38</v>
      </c>
      <c r="O2741" t="s">
        <v>8317</v>
      </c>
      <c r="P2741" t="s">
        <v>8318</v>
      </c>
      <c r="Q2741" s="10">
        <v>41876.815787037034</v>
      </c>
      <c r="R2741" s="10">
        <v>41894.815787037034</v>
      </c>
      <c r="S2741" s="12">
        <f t="shared" si="42"/>
        <v>18</v>
      </c>
    </row>
    <row r="2742" spans="1:19" x14ac:dyDescent="0.3">
      <c r="A2742">
        <v>3677</v>
      </c>
      <c r="B2742" s="14">
        <v>12000</v>
      </c>
      <c r="C2742" s="14">
        <v>12348.5</v>
      </c>
      <c r="D2742" s="5" t="s">
        <v>8219</v>
      </c>
      <c r="E2742" t="s">
        <v>8224</v>
      </c>
      <c r="F2742" t="s">
        <v>8246</v>
      </c>
      <c r="G2742">
        <v>1404359940</v>
      </c>
      <c r="H2742">
        <v>1402580818</v>
      </c>
      <c r="I2742" t="b">
        <v>0</v>
      </c>
      <c r="J2742">
        <v>199</v>
      </c>
      <c r="K2742" t="b">
        <v>1</v>
      </c>
      <c r="L2742" t="s">
        <v>8271</v>
      </c>
      <c r="M2742" s="4">
        <v>103</v>
      </c>
      <c r="N2742" s="6">
        <v>62.05</v>
      </c>
      <c r="O2742" t="s">
        <v>8317</v>
      </c>
      <c r="P2742" t="s">
        <v>8318</v>
      </c>
      <c r="Q2742" s="10">
        <v>41802.574282407404</v>
      </c>
      <c r="R2742" s="10">
        <v>41823.165972222225</v>
      </c>
      <c r="S2742" s="12">
        <f t="shared" si="42"/>
        <v>21</v>
      </c>
    </row>
    <row r="2743" spans="1:19" x14ac:dyDescent="0.3">
      <c r="A2743">
        <v>3679</v>
      </c>
      <c r="B2743" s="14">
        <v>2000</v>
      </c>
      <c r="C2743" s="14">
        <v>2202</v>
      </c>
      <c r="D2743" s="5" t="s">
        <v>8219</v>
      </c>
      <c r="E2743" t="s">
        <v>8224</v>
      </c>
      <c r="F2743" t="s">
        <v>8246</v>
      </c>
      <c r="G2743">
        <v>1404190740</v>
      </c>
      <c r="H2743">
        <v>1401214581</v>
      </c>
      <c r="I2743" t="b">
        <v>0</v>
      </c>
      <c r="J2743">
        <v>30</v>
      </c>
      <c r="K2743" t="b">
        <v>1</v>
      </c>
      <c r="L2743" t="s">
        <v>8271</v>
      </c>
      <c r="M2743" s="4">
        <v>110</v>
      </c>
      <c r="N2743" s="6">
        <v>73.400000000000006</v>
      </c>
      <c r="O2743" t="s">
        <v>8317</v>
      </c>
      <c r="P2743" t="s">
        <v>8318</v>
      </c>
      <c r="Q2743" s="10">
        <v>41786.761354166665</v>
      </c>
      <c r="R2743" s="10">
        <v>41821.207638888889</v>
      </c>
      <c r="S2743" s="12">
        <f t="shared" si="42"/>
        <v>34</v>
      </c>
    </row>
    <row r="2744" spans="1:19" x14ac:dyDescent="0.3">
      <c r="A2744">
        <v>3680</v>
      </c>
      <c r="B2744" s="14">
        <v>3000</v>
      </c>
      <c r="C2744" s="14">
        <v>3383</v>
      </c>
      <c r="D2744" s="5" t="s">
        <v>8219</v>
      </c>
      <c r="E2744" t="s">
        <v>8224</v>
      </c>
      <c r="F2744" t="s">
        <v>8246</v>
      </c>
      <c r="G2744">
        <v>1475664834</v>
      </c>
      <c r="H2744">
        <v>1473850434</v>
      </c>
      <c r="I2744" t="b">
        <v>0</v>
      </c>
      <c r="J2744">
        <v>34</v>
      </c>
      <c r="K2744" t="b">
        <v>1</v>
      </c>
      <c r="L2744" t="s">
        <v>8271</v>
      </c>
      <c r="M2744" s="4">
        <v>113</v>
      </c>
      <c r="N2744" s="6">
        <v>99.5</v>
      </c>
      <c r="O2744" t="s">
        <v>8317</v>
      </c>
      <c r="P2744" t="s">
        <v>8318</v>
      </c>
      <c r="Q2744" s="10">
        <v>42627.454097222217</v>
      </c>
      <c r="R2744" s="10">
        <v>42648.454097222217</v>
      </c>
      <c r="S2744" s="12">
        <f t="shared" si="42"/>
        <v>21</v>
      </c>
    </row>
    <row r="2745" spans="1:19" x14ac:dyDescent="0.3">
      <c r="A2745">
        <v>3681</v>
      </c>
      <c r="B2745" s="14">
        <v>1000</v>
      </c>
      <c r="C2745" s="14">
        <v>1119</v>
      </c>
      <c r="D2745" s="5" t="s">
        <v>8219</v>
      </c>
      <c r="E2745" t="s">
        <v>8224</v>
      </c>
      <c r="F2745" t="s">
        <v>8246</v>
      </c>
      <c r="G2745">
        <v>1452872290</v>
      </c>
      <c r="H2745">
        <v>1452008290</v>
      </c>
      <c r="I2745" t="b">
        <v>0</v>
      </c>
      <c r="J2745">
        <v>18</v>
      </c>
      <c r="K2745" t="b">
        <v>1</v>
      </c>
      <c r="L2745" t="s">
        <v>8271</v>
      </c>
      <c r="M2745" s="4">
        <v>112</v>
      </c>
      <c r="N2745" s="6">
        <v>62.17</v>
      </c>
      <c r="O2745" t="s">
        <v>8317</v>
      </c>
      <c r="P2745" t="s">
        <v>8318</v>
      </c>
      <c r="Q2745" s="10">
        <v>42374.651504629626</v>
      </c>
      <c r="R2745" s="10">
        <v>42384.651504629626</v>
      </c>
      <c r="S2745" s="12">
        <f t="shared" si="42"/>
        <v>10</v>
      </c>
    </row>
    <row r="2746" spans="1:19" x14ac:dyDescent="0.3">
      <c r="A2746">
        <v>3682</v>
      </c>
      <c r="B2746" s="14">
        <v>3000</v>
      </c>
      <c r="C2746" s="14">
        <v>4176</v>
      </c>
      <c r="D2746" s="5" t="s">
        <v>8219</v>
      </c>
      <c r="E2746" t="s">
        <v>8224</v>
      </c>
      <c r="F2746" t="s">
        <v>8246</v>
      </c>
      <c r="G2746">
        <v>1402901940</v>
      </c>
      <c r="H2746">
        <v>1399998418</v>
      </c>
      <c r="I2746" t="b">
        <v>0</v>
      </c>
      <c r="J2746">
        <v>67</v>
      </c>
      <c r="K2746" t="b">
        <v>1</v>
      </c>
      <c r="L2746" t="s">
        <v>8271</v>
      </c>
      <c r="M2746" s="4">
        <v>139</v>
      </c>
      <c r="N2746" s="6">
        <v>62.33</v>
      </c>
      <c r="O2746" t="s">
        <v>8317</v>
      </c>
      <c r="P2746" t="s">
        <v>8318</v>
      </c>
      <c r="Q2746" s="10">
        <v>41772.685393518521</v>
      </c>
      <c r="R2746" s="10">
        <v>41806.290972222225</v>
      </c>
      <c r="S2746" s="12">
        <f t="shared" si="42"/>
        <v>34</v>
      </c>
    </row>
    <row r="2747" spans="1:19" x14ac:dyDescent="0.3">
      <c r="A2747">
        <v>3683</v>
      </c>
      <c r="B2747" s="14">
        <v>3500</v>
      </c>
      <c r="C2747" s="14">
        <v>3880</v>
      </c>
      <c r="D2747" s="5" t="s">
        <v>8219</v>
      </c>
      <c r="E2747" t="s">
        <v>8224</v>
      </c>
      <c r="F2747" t="s">
        <v>8246</v>
      </c>
      <c r="G2747">
        <v>1476931696</v>
      </c>
      <c r="H2747">
        <v>1474339696</v>
      </c>
      <c r="I2747" t="b">
        <v>0</v>
      </c>
      <c r="J2747">
        <v>66</v>
      </c>
      <c r="K2747" t="b">
        <v>1</v>
      </c>
      <c r="L2747" t="s">
        <v>8271</v>
      </c>
      <c r="M2747" s="4">
        <v>111</v>
      </c>
      <c r="N2747" s="6">
        <v>58.79</v>
      </c>
      <c r="O2747" t="s">
        <v>8317</v>
      </c>
      <c r="P2747" t="s">
        <v>8318</v>
      </c>
      <c r="Q2747" s="10">
        <v>42633.116851851853</v>
      </c>
      <c r="R2747" s="10">
        <v>42663.116851851853</v>
      </c>
      <c r="S2747" s="12">
        <f t="shared" si="42"/>
        <v>30</v>
      </c>
    </row>
    <row r="2748" spans="1:19" x14ac:dyDescent="0.3">
      <c r="A2748">
        <v>3684</v>
      </c>
      <c r="B2748" s="14">
        <v>750</v>
      </c>
      <c r="C2748" s="14">
        <v>1043</v>
      </c>
      <c r="D2748" s="5" t="s">
        <v>8219</v>
      </c>
      <c r="E2748" t="s">
        <v>8224</v>
      </c>
      <c r="F2748" t="s">
        <v>8246</v>
      </c>
      <c r="G2748">
        <v>1441167586</v>
      </c>
      <c r="H2748">
        <v>1438575586</v>
      </c>
      <c r="I2748" t="b">
        <v>0</v>
      </c>
      <c r="J2748">
        <v>23</v>
      </c>
      <c r="K2748" t="b">
        <v>1</v>
      </c>
      <c r="L2748" t="s">
        <v>8271</v>
      </c>
      <c r="M2748" s="4">
        <v>139</v>
      </c>
      <c r="N2748" s="6">
        <v>45.35</v>
      </c>
      <c r="O2748" t="s">
        <v>8317</v>
      </c>
      <c r="P2748" t="s">
        <v>8318</v>
      </c>
      <c r="Q2748" s="10">
        <v>42219.180393518516</v>
      </c>
      <c r="R2748" s="10">
        <v>42249.180393518516</v>
      </c>
      <c r="S2748" s="12">
        <f t="shared" si="42"/>
        <v>30</v>
      </c>
    </row>
    <row r="2749" spans="1:19" x14ac:dyDescent="0.3">
      <c r="A2749">
        <v>3685</v>
      </c>
      <c r="B2749" s="14">
        <v>5000</v>
      </c>
      <c r="C2749" s="14">
        <v>5285</v>
      </c>
      <c r="D2749" s="5" t="s">
        <v>8219</v>
      </c>
      <c r="E2749" t="s">
        <v>8224</v>
      </c>
      <c r="F2749" t="s">
        <v>8246</v>
      </c>
      <c r="G2749">
        <v>1400533200</v>
      </c>
      <c r="H2749">
        <v>1398348859</v>
      </c>
      <c r="I2749" t="b">
        <v>0</v>
      </c>
      <c r="J2749">
        <v>126</v>
      </c>
      <c r="K2749" t="b">
        <v>1</v>
      </c>
      <c r="L2749" t="s">
        <v>8271</v>
      </c>
      <c r="M2749" s="4">
        <v>106</v>
      </c>
      <c r="N2749" s="6">
        <v>41.94</v>
      </c>
      <c r="O2749" t="s">
        <v>8317</v>
      </c>
      <c r="P2749" t="s">
        <v>8318</v>
      </c>
      <c r="Q2749" s="10">
        <v>41753.593275462961</v>
      </c>
      <c r="R2749" s="10">
        <v>41778.875</v>
      </c>
      <c r="S2749" s="12">
        <f t="shared" si="42"/>
        <v>25</v>
      </c>
    </row>
    <row r="2750" spans="1:19" x14ac:dyDescent="0.3">
      <c r="A2750">
        <v>3686</v>
      </c>
      <c r="B2750" s="14">
        <v>350</v>
      </c>
      <c r="C2750" s="14">
        <v>355</v>
      </c>
      <c r="D2750" s="5" t="s">
        <v>8219</v>
      </c>
      <c r="E2750" t="s">
        <v>8224</v>
      </c>
      <c r="F2750" t="s">
        <v>8246</v>
      </c>
      <c r="G2750">
        <v>1440820740</v>
      </c>
      <c r="H2750">
        <v>1439567660</v>
      </c>
      <c r="I2750" t="b">
        <v>0</v>
      </c>
      <c r="J2750">
        <v>6</v>
      </c>
      <c r="K2750" t="b">
        <v>1</v>
      </c>
      <c r="L2750" t="s">
        <v>8271</v>
      </c>
      <c r="M2750" s="4">
        <v>101</v>
      </c>
      <c r="N2750" s="6">
        <v>59.17</v>
      </c>
      <c r="O2750" t="s">
        <v>8317</v>
      </c>
      <c r="P2750" t="s">
        <v>8318</v>
      </c>
      <c r="Q2750" s="10">
        <v>42230.662731481483</v>
      </c>
      <c r="R2750" s="10">
        <v>42245.165972222225</v>
      </c>
      <c r="S2750" s="12">
        <f t="shared" si="42"/>
        <v>15</v>
      </c>
    </row>
    <row r="2751" spans="1:19" x14ac:dyDescent="0.3">
      <c r="A2751">
        <v>3687</v>
      </c>
      <c r="B2751" s="14">
        <v>5000</v>
      </c>
      <c r="C2751" s="14">
        <v>5012.25</v>
      </c>
      <c r="D2751" s="5" t="s">
        <v>8219</v>
      </c>
      <c r="E2751" t="s">
        <v>8224</v>
      </c>
      <c r="F2751" t="s">
        <v>8246</v>
      </c>
      <c r="G2751">
        <v>1403846055</v>
      </c>
      <c r="H2751">
        <v>1401254055</v>
      </c>
      <c r="I2751" t="b">
        <v>0</v>
      </c>
      <c r="J2751">
        <v>25</v>
      </c>
      <c r="K2751" t="b">
        <v>1</v>
      </c>
      <c r="L2751" t="s">
        <v>8271</v>
      </c>
      <c r="M2751" s="4">
        <v>100</v>
      </c>
      <c r="N2751" s="6">
        <v>200.49</v>
      </c>
      <c r="O2751" t="s">
        <v>8317</v>
      </c>
      <c r="P2751" t="s">
        <v>8318</v>
      </c>
      <c r="Q2751" s="10">
        <v>41787.218229166669</v>
      </c>
      <c r="R2751" s="10">
        <v>41817.218229166669</v>
      </c>
      <c r="S2751" s="12">
        <f t="shared" si="42"/>
        <v>30</v>
      </c>
    </row>
    <row r="2752" spans="1:19" x14ac:dyDescent="0.3">
      <c r="A2752">
        <v>3689</v>
      </c>
      <c r="B2752" s="14">
        <v>3000</v>
      </c>
      <c r="C2752" s="14">
        <v>3550</v>
      </c>
      <c r="D2752" s="5" t="s">
        <v>8219</v>
      </c>
      <c r="E2752" t="s">
        <v>8224</v>
      </c>
      <c r="F2752" t="s">
        <v>8246</v>
      </c>
      <c r="G2752">
        <v>1434925500</v>
      </c>
      <c r="H2752">
        <v>1432410639</v>
      </c>
      <c r="I2752" t="b">
        <v>0</v>
      </c>
      <c r="J2752">
        <v>62</v>
      </c>
      <c r="K2752" t="b">
        <v>1</v>
      </c>
      <c r="L2752" t="s">
        <v>8271</v>
      </c>
      <c r="M2752" s="4">
        <v>118</v>
      </c>
      <c r="N2752" s="6">
        <v>57.26</v>
      </c>
      <c r="O2752" t="s">
        <v>8317</v>
      </c>
      <c r="P2752" t="s">
        <v>8318</v>
      </c>
      <c r="Q2752" s="10">
        <v>42147.826840277776</v>
      </c>
      <c r="R2752" s="10">
        <v>42176.934027777781</v>
      </c>
      <c r="S2752" s="12">
        <f t="shared" si="42"/>
        <v>29</v>
      </c>
    </row>
    <row r="2753" spans="1:19" x14ac:dyDescent="0.3">
      <c r="A2753">
        <v>3690</v>
      </c>
      <c r="B2753" s="14">
        <v>1500</v>
      </c>
      <c r="C2753" s="14">
        <v>1800</v>
      </c>
      <c r="D2753" s="5" t="s">
        <v>8219</v>
      </c>
      <c r="E2753" t="s">
        <v>8224</v>
      </c>
      <c r="F2753" t="s">
        <v>8246</v>
      </c>
      <c r="G2753">
        <v>1417101683</v>
      </c>
      <c r="H2753">
        <v>1414506083</v>
      </c>
      <c r="I2753" t="b">
        <v>0</v>
      </c>
      <c r="J2753">
        <v>31</v>
      </c>
      <c r="K2753" t="b">
        <v>1</v>
      </c>
      <c r="L2753" t="s">
        <v>8271</v>
      </c>
      <c r="M2753" s="4">
        <v>120</v>
      </c>
      <c r="N2753" s="6">
        <v>58.06</v>
      </c>
      <c r="O2753" t="s">
        <v>8317</v>
      </c>
      <c r="P2753" t="s">
        <v>8318</v>
      </c>
      <c r="Q2753" s="10">
        <v>41940.598182870373</v>
      </c>
      <c r="R2753" s="10">
        <v>41970.639849537038</v>
      </c>
      <c r="S2753" s="12">
        <f t="shared" si="42"/>
        <v>30</v>
      </c>
    </row>
    <row r="2754" spans="1:19" x14ac:dyDescent="0.3">
      <c r="A2754">
        <v>3691</v>
      </c>
      <c r="B2754" s="14">
        <v>40000</v>
      </c>
      <c r="C2754" s="14">
        <v>51184</v>
      </c>
      <c r="D2754" s="5" t="s">
        <v>8219</v>
      </c>
      <c r="E2754" t="s">
        <v>8224</v>
      </c>
      <c r="F2754" t="s">
        <v>8246</v>
      </c>
      <c r="G2754">
        <v>1425272340</v>
      </c>
      <c r="H2754">
        <v>1421426929</v>
      </c>
      <c r="I2754" t="b">
        <v>0</v>
      </c>
      <c r="J2754">
        <v>274</v>
      </c>
      <c r="K2754" t="b">
        <v>1</v>
      </c>
      <c r="L2754" t="s">
        <v>8271</v>
      </c>
      <c r="M2754" s="4">
        <v>128</v>
      </c>
      <c r="N2754" s="6">
        <v>186.8</v>
      </c>
      <c r="O2754" t="s">
        <v>8317</v>
      </c>
      <c r="P2754" t="s">
        <v>8318</v>
      </c>
      <c r="Q2754" s="10">
        <v>42020.700567129628</v>
      </c>
      <c r="R2754" s="10">
        <v>42065.207638888889</v>
      </c>
      <c r="S2754" s="12">
        <f t="shared" si="42"/>
        <v>45</v>
      </c>
    </row>
    <row r="2755" spans="1:19" x14ac:dyDescent="0.3">
      <c r="A2755">
        <v>3692</v>
      </c>
      <c r="B2755" s="14">
        <v>1000</v>
      </c>
      <c r="C2755" s="14">
        <v>1260</v>
      </c>
      <c r="D2755" s="5" t="s">
        <v>8219</v>
      </c>
      <c r="E2755" t="s">
        <v>8224</v>
      </c>
      <c r="F2755" t="s">
        <v>8246</v>
      </c>
      <c r="G2755">
        <v>1411084800</v>
      </c>
      <c r="H2755">
        <v>1410304179</v>
      </c>
      <c r="I2755" t="b">
        <v>0</v>
      </c>
      <c r="J2755">
        <v>17</v>
      </c>
      <c r="K2755" t="b">
        <v>1</v>
      </c>
      <c r="L2755" t="s">
        <v>8271</v>
      </c>
      <c r="M2755" s="4">
        <v>126</v>
      </c>
      <c r="N2755" s="6">
        <v>74.12</v>
      </c>
      <c r="O2755" t="s">
        <v>8317</v>
      </c>
      <c r="P2755" t="s">
        <v>8318</v>
      </c>
      <c r="Q2755" s="10">
        <v>41891.96503472222</v>
      </c>
      <c r="R2755" s="10">
        <v>41901</v>
      </c>
      <c r="S2755" s="12">
        <f t="shared" ref="S2755:S2818" si="43">ROUND(+R2755-Q2755,0)</f>
        <v>9</v>
      </c>
    </row>
    <row r="2756" spans="1:19" x14ac:dyDescent="0.3">
      <c r="A2756">
        <v>3694</v>
      </c>
      <c r="B2756" s="14">
        <v>3500</v>
      </c>
      <c r="C2756" s="14">
        <v>3760</v>
      </c>
      <c r="D2756" s="5" t="s">
        <v>8219</v>
      </c>
      <c r="E2756" t="s">
        <v>8224</v>
      </c>
      <c r="F2756" t="s">
        <v>8246</v>
      </c>
      <c r="G2756">
        <v>1465178400</v>
      </c>
      <c r="H2756">
        <v>1461985967</v>
      </c>
      <c r="I2756" t="b">
        <v>0</v>
      </c>
      <c r="J2756">
        <v>60</v>
      </c>
      <c r="K2756" t="b">
        <v>1</v>
      </c>
      <c r="L2756" t="s">
        <v>8271</v>
      </c>
      <c r="M2756" s="4">
        <v>107</v>
      </c>
      <c r="N2756" s="6">
        <v>62.67</v>
      </c>
      <c r="O2756" t="s">
        <v>8317</v>
      </c>
      <c r="P2756" t="s">
        <v>8318</v>
      </c>
      <c r="Q2756" s="10">
        <v>42490.133877314816</v>
      </c>
      <c r="R2756" s="10">
        <v>42527.083333333328</v>
      </c>
      <c r="S2756" s="12">
        <f t="shared" si="43"/>
        <v>37</v>
      </c>
    </row>
    <row r="2757" spans="1:19" x14ac:dyDescent="0.3">
      <c r="A2757">
        <v>3695</v>
      </c>
      <c r="B2757" s="14">
        <v>4000</v>
      </c>
      <c r="C2757" s="14">
        <v>4005</v>
      </c>
      <c r="D2757" s="5" t="s">
        <v>8219</v>
      </c>
      <c r="E2757" t="s">
        <v>8224</v>
      </c>
      <c r="F2757" t="s">
        <v>8246</v>
      </c>
      <c r="G2757">
        <v>1421009610</v>
      </c>
      <c r="H2757">
        <v>1419281610</v>
      </c>
      <c r="I2757" t="b">
        <v>0</v>
      </c>
      <c r="J2757">
        <v>33</v>
      </c>
      <c r="K2757" t="b">
        <v>1</v>
      </c>
      <c r="L2757" t="s">
        <v>8271</v>
      </c>
      <c r="M2757" s="4">
        <v>100</v>
      </c>
      <c r="N2757" s="6">
        <v>121.36</v>
      </c>
      <c r="O2757" t="s">
        <v>8317</v>
      </c>
      <c r="P2757" t="s">
        <v>8318</v>
      </c>
      <c r="Q2757" s="10">
        <v>41995.870486111111</v>
      </c>
      <c r="R2757" s="10">
        <v>42015.870486111111</v>
      </c>
      <c r="S2757" s="12">
        <f t="shared" si="43"/>
        <v>20</v>
      </c>
    </row>
    <row r="2758" spans="1:19" x14ac:dyDescent="0.3">
      <c r="A2758">
        <v>3698</v>
      </c>
      <c r="B2758" s="14">
        <v>5000</v>
      </c>
      <c r="C2758" s="14">
        <v>5526</v>
      </c>
      <c r="D2758" s="5" t="s">
        <v>8219</v>
      </c>
      <c r="E2758" t="s">
        <v>8224</v>
      </c>
      <c r="F2758" t="s">
        <v>8246</v>
      </c>
      <c r="G2758">
        <v>1456946487</v>
      </c>
      <c r="H2758">
        <v>1454354487</v>
      </c>
      <c r="I2758" t="b">
        <v>0</v>
      </c>
      <c r="J2758">
        <v>136</v>
      </c>
      <c r="K2758" t="b">
        <v>1</v>
      </c>
      <c r="L2758" t="s">
        <v>8271</v>
      </c>
      <c r="M2758" s="4">
        <v>111</v>
      </c>
      <c r="N2758" s="6">
        <v>40.630000000000003</v>
      </c>
      <c r="O2758" t="s">
        <v>8317</v>
      </c>
      <c r="P2758" t="s">
        <v>8318</v>
      </c>
      <c r="Q2758" s="10">
        <v>42401.806562500002</v>
      </c>
      <c r="R2758" s="10">
        <v>42431.806562500002</v>
      </c>
      <c r="S2758" s="12">
        <f t="shared" si="43"/>
        <v>30</v>
      </c>
    </row>
    <row r="2759" spans="1:19" x14ac:dyDescent="0.3">
      <c r="A2759">
        <v>3699</v>
      </c>
      <c r="B2759" s="14">
        <v>2500</v>
      </c>
      <c r="C2759" s="14">
        <v>2520</v>
      </c>
      <c r="D2759" s="5" t="s">
        <v>8219</v>
      </c>
      <c r="E2759" t="s">
        <v>8224</v>
      </c>
      <c r="F2759" t="s">
        <v>8246</v>
      </c>
      <c r="G2759">
        <v>1413383216</v>
      </c>
      <c r="H2759">
        <v>1410791216</v>
      </c>
      <c r="I2759" t="b">
        <v>0</v>
      </c>
      <c r="J2759">
        <v>40</v>
      </c>
      <c r="K2759" t="b">
        <v>1</v>
      </c>
      <c r="L2759" t="s">
        <v>8271</v>
      </c>
      <c r="M2759" s="4">
        <v>101</v>
      </c>
      <c r="N2759" s="6">
        <v>63</v>
      </c>
      <c r="O2759" t="s">
        <v>8317</v>
      </c>
      <c r="P2759" t="s">
        <v>8318</v>
      </c>
      <c r="Q2759" s="10">
        <v>41897.602037037039</v>
      </c>
      <c r="R2759" s="10">
        <v>41927.602037037039</v>
      </c>
      <c r="S2759" s="12">
        <f t="shared" si="43"/>
        <v>30</v>
      </c>
    </row>
    <row r="2760" spans="1:19" x14ac:dyDescent="0.3">
      <c r="A2760">
        <v>3700</v>
      </c>
      <c r="B2760" s="14">
        <v>500</v>
      </c>
      <c r="C2760" s="14">
        <v>606</v>
      </c>
      <c r="D2760" s="5" t="s">
        <v>8219</v>
      </c>
      <c r="E2760" t="s">
        <v>8224</v>
      </c>
      <c r="F2760" t="s">
        <v>8246</v>
      </c>
      <c r="G2760">
        <v>1412092800</v>
      </c>
      <c r="H2760">
        <v>1409493800</v>
      </c>
      <c r="I2760" t="b">
        <v>0</v>
      </c>
      <c r="J2760">
        <v>18</v>
      </c>
      <c r="K2760" t="b">
        <v>1</v>
      </c>
      <c r="L2760" t="s">
        <v>8271</v>
      </c>
      <c r="M2760" s="4">
        <v>121</v>
      </c>
      <c r="N2760" s="6">
        <v>33.67</v>
      </c>
      <c r="O2760" t="s">
        <v>8317</v>
      </c>
      <c r="P2760" t="s">
        <v>8318</v>
      </c>
      <c r="Q2760" s="10">
        <v>41882.585648148146</v>
      </c>
      <c r="R2760" s="10">
        <v>41912.666666666664</v>
      </c>
      <c r="S2760" s="12">
        <f t="shared" si="43"/>
        <v>30</v>
      </c>
    </row>
    <row r="2761" spans="1:19" x14ac:dyDescent="0.3">
      <c r="A2761">
        <v>3703</v>
      </c>
      <c r="B2761" s="14">
        <v>1050</v>
      </c>
      <c r="C2761" s="14">
        <v>1296</v>
      </c>
      <c r="D2761" s="5" t="s">
        <v>8219</v>
      </c>
      <c r="E2761" t="s">
        <v>8224</v>
      </c>
      <c r="F2761" t="s">
        <v>8246</v>
      </c>
      <c r="G2761">
        <v>1471071540</v>
      </c>
      <c r="H2761">
        <v>1467720388</v>
      </c>
      <c r="I2761" t="b">
        <v>0</v>
      </c>
      <c r="J2761">
        <v>30</v>
      </c>
      <c r="K2761" t="b">
        <v>1</v>
      </c>
      <c r="L2761" t="s">
        <v>8271</v>
      </c>
      <c r="M2761" s="4">
        <v>123</v>
      </c>
      <c r="N2761" s="6">
        <v>43.2</v>
      </c>
      <c r="O2761" t="s">
        <v>8317</v>
      </c>
      <c r="P2761" t="s">
        <v>8318</v>
      </c>
      <c r="Q2761" s="10">
        <v>42556.504490740743</v>
      </c>
      <c r="R2761" s="10">
        <v>42595.290972222225</v>
      </c>
      <c r="S2761" s="12">
        <f t="shared" si="43"/>
        <v>39</v>
      </c>
    </row>
    <row r="2762" spans="1:19" x14ac:dyDescent="0.3">
      <c r="A2762">
        <v>3705</v>
      </c>
      <c r="B2762" s="14">
        <v>2827</v>
      </c>
      <c r="C2762" s="14">
        <v>2925</v>
      </c>
      <c r="D2762" s="5" t="s">
        <v>8219</v>
      </c>
      <c r="E2762" t="s">
        <v>8224</v>
      </c>
      <c r="F2762" t="s">
        <v>8246</v>
      </c>
      <c r="G2762">
        <v>1403546400</v>
      </c>
      <c r="H2762">
        <v>1401714114</v>
      </c>
      <c r="I2762" t="b">
        <v>0</v>
      </c>
      <c r="J2762">
        <v>35</v>
      </c>
      <c r="K2762" t="b">
        <v>1</v>
      </c>
      <c r="L2762" t="s">
        <v>8271</v>
      </c>
      <c r="M2762" s="4">
        <v>103</v>
      </c>
      <c r="N2762" s="6">
        <v>83.57</v>
      </c>
      <c r="O2762" t="s">
        <v>8317</v>
      </c>
      <c r="P2762" t="s">
        <v>8318</v>
      </c>
      <c r="Q2762" s="10">
        <v>41792.542986111112</v>
      </c>
      <c r="R2762" s="10">
        <v>41813.75</v>
      </c>
      <c r="S2762" s="12">
        <f t="shared" si="43"/>
        <v>21</v>
      </c>
    </row>
    <row r="2763" spans="1:19" x14ac:dyDescent="0.3">
      <c r="A2763">
        <v>3706</v>
      </c>
      <c r="B2763" s="14">
        <v>1500</v>
      </c>
      <c r="C2763" s="14">
        <v>1820</v>
      </c>
      <c r="D2763" s="5" t="s">
        <v>8219</v>
      </c>
      <c r="E2763" t="s">
        <v>8224</v>
      </c>
      <c r="F2763" t="s">
        <v>8246</v>
      </c>
      <c r="G2763">
        <v>1410558949</v>
      </c>
      <c r="H2763">
        <v>1409262949</v>
      </c>
      <c r="I2763" t="b">
        <v>0</v>
      </c>
      <c r="J2763">
        <v>13</v>
      </c>
      <c r="K2763" t="b">
        <v>1</v>
      </c>
      <c r="L2763" t="s">
        <v>8271</v>
      </c>
      <c r="M2763" s="4">
        <v>121</v>
      </c>
      <c r="N2763" s="6">
        <v>140</v>
      </c>
      <c r="O2763" t="s">
        <v>8317</v>
      </c>
      <c r="P2763" t="s">
        <v>8318</v>
      </c>
      <c r="Q2763" s="10">
        <v>41879.913761574076</v>
      </c>
      <c r="R2763" s="10">
        <v>41894.913761574076</v>
      </c>
      <c r="S2763" s="12">
        <f t="shared" si="43"/>
        <v>15</v>
      </c>
    </row>
    <row r="2764" spans="1:19" x14ac:dyDescent="0.3">
      <c r="A2764">
        <v>3707</v>
      </c>
      <c r="B2764" s="14">
        <v>1000</v>
      </c>
      <c r="C2764" s="14">
        <v>1860</v>
      </c>
      <c r="D2764" s="5" t="s">
        <v>8219</v>
      </c>
      <c r="E2764" t="s">
        <v>8224</v>
      </c>
      <c r="F2764" t="s">
        <v>8246</v>
      </c>
      <c r="G2764">
        <v>1469165160</v>
      </c>
      <c r="H2764">
        <v>1467335378</v>
      </c>
      <c r="I2764" t="b">
        <v>0</v>
      </c>
      <c r="J2764">
        <v>23</v>
      </c>
      <c r="K2764" t="b">
        <v>1</v>
      </c>
      <c r="L2764" t="s">
        <v>8271</v>
      </c>
      <c r="M2764" s="4">
        <v>186</v>
      </c>
      <c r="N2764" s="6">
        <v>80.87</v>
      </c>
      <c r="O2764" t="s">
        <v>8317</v>
      </c>
      <c r="P2764" t="s">
        <v>8318</v>
      </c>
      <c r="Q2764" s="10">
        <v>42552.048356481479</v>
      </c>
      <c r="R2764" s="10">
        <v>42573.226388888885</v>
      </c>
      <c r="S2764" s="12">
        <f t="shared" si="43"/>
        <v>21</v>
      </c>
    </row>
    <row r="2765" spans="1:19" x14ac:dyDescent="0.3">
      <c r="A2765">
        <v>3708</v>
      </c>
      <c r="B2765" s="14">
        <v>700</v>
      </c>
      <c r="C2765" s="14">
        <v>2100</v>
      </c>
      <c r="D2765" s="5" t="s">
        <v>8219</v>
      </c>
      <c r="E2765" t="s">
        <v>8224</v>
      </c>
      <c r="F2765" t="s">
        <v>8246</v>
      </c>
      <c r="G2765">
        <v>1404444286</v>
      </c>
      <c r="H2765">
        <v>1403234686</v>
      </c>
      <c r="I2765" t="b">
        <v>0</v>
      </c>
      <c r="J2765">
        <v>39</v>
      </c>
      <c r="K2765" t="b">
        <v>1</v>
      </c>
      <c r="L2765" t="s">
        <v>8271</v>
      </c>
      <c r="M2765" s="4">
        <v>300</v>
      </c>
      <c r="N2765" s="6">
        <v>53.85</v>
      </c>
      <c r="O2765" t="s">
        <v>8317</v>
      </c>
      <c r="P2765" t="s">
        <v>8318</v>
      </c>
      <c r="Q2765" s="10">
        <v>41810.142199074071</v>
      </c>
      <c r="R2765" s="10">
        <v>41824.142199074071</v>
      </c>
      <c r="S2765" s="12">
        <f t="shared" si="43"/>
        <v>14</v>
      </c>
    </row>
    <row r="2766" spans="1:19" x14ac:dyDescent="0.3">
      <c r="A2766">
        <v>3710</v>
      </c>
      <c r="B2766" s="14">
        <v>1300</v>
      </c>
      <c r="C2766" s="14">
        <v>1835</v>
      </c>
      <c r="D2766" s="5" t="s">
        <v>8219</v>
      </c>
      <c r="E2766" t="s">
        <v>8224</v>
      </c>
      <c r="F2766" t="s">
        <v>8246</v>
      </c>
      <c r="G2766">
        <v>1428068988</v>
      </c>
      <c r="H2766">
        <v>1425908988</v>
      </c>
      <c r="I2766" t="b">
        <v>0</v>
      </c>
      <c r="J2766">
        <v>27</v>
      </c>
      <c r="K2766" t="b">
        <v>1</v>
      </c>
      <c r="L2766" t="s">
        <v>8271</v>
      </c>
      <c r="M2766" s="4">
        <v>141</v>
      </c>
      <c r="N2766" s="6">
        <v>67.959999999999994</v>
      </c>
      <c r="O2766" t="s">
        <v>8317</v>
      </c>
      <c r="P2766" t="s">
        <v>8318</v>
      </c>
      <c r="Q2766" s="10">
        <v>42072.576249999998</v>
      </c>
      <c r="R2766" s="10">
        <v>42097.576249999998</v>
      </c>
      <c r="S2766" s="12">
        <f t="shared" si="43"/>
        <v>25</v>
      </c>
    </row>
    <row r="2767" spans="1:19" x14ac:dyDescent="0.3">
      <c r="A2767">
        <v>3711</v>
      </c>
      <c r="B2767" s="14">
        <v>500</v>
      </c>
      <c r="C2767" s="14">
        <v>570</v>
      </c>
      <c r="D2767" s="5" t="s">
        <v>8219</v>
      </c>
      <c r="E2767" t="s">
        <v>8224</v>
      </c>
      <c r="F2767" t="s">
        <v>8246</v>
      </c>
      <c r="G2767">
        <v>1402848000</v>
      </c>
      <c r="H2767">
        <v>1400606573</v>
      </c>
      <c r="I2767" t="b">
        <v>0</v>
      </c>
      <c r="J2767">
        <v>21</v>
      </c>
      <c r="K2767" t="b">
        <v>1</v>
      </c>
      <c r="L2767" t="s">
        <v>8271</v>
      </c>
      <c r="M2767" s="4">
        <v>114</v>
      </c>
      <c r="N2767" s="6">
        <v>27.14</v>
      </c>
      <c r="O2767" t="s">
        <v>8317</v>
      </c>
      <c r="P2767" t="s">
        <v>8318</v>
      </c>
      <c r="Q2767" s="10">
        <v>41779.724224537036</v>
      </c>
      <c r="R2767" s="10">
        <v>41805.666666666664</v>
      </c>
      <c r="S2767" s="12">
        <f t="shared" si="43"/>
        <v>26</v>
      </c>
    </row>
    <row r="2768" spans="1:19" x14ac:dyDescent="0.3">
      <c r="A2768">
        <v>3712</v>
      </c>
      <c r="B2768" s="14">
        <v>7500</v>
      </c>
      <c r="C2768" s="14">
        <v>11530</v>
      </c>
      <c r="D2768" s="5" t="s">
        <v>8219</v>
      </c>
      <c r="E2768" t="s">
        <v>8224</v>
      </c>
      <c r="F2768" t="s">
        <v>8246</v>
      </c>
      <c r="G2768">
        <v>1433055540</v>
      </c>
      <c r="H2768">
        <v>1431230867</v>
      </c>
      <c r="I2768" t="b">
        <v>0</v>
      </c>
      <c r="J2768">
        <v>104</v>
      </c>
      <c r="K2768" t="b">
        <v>1</v>
      </c>
      <c r="L2768" t="s">
        <v>8271</v>
      </c>
      <c r="M2768" s="4">
        <v>154</v>
      </c>
      <c r="N2768" s="6">
        <v>110.87</v>
      </c>
      <c r="O2768" t="s">
        <v>8317</v>
      </c>
      <c r="P2768" t="s">
        <v>8318</v>
      </c>
      <c r="Q2768" s="10">
        <v>42134.172071759262</v>
      </c>
      <c r="R2768" s="10">
        <v>42155.290972222225</v>
      </c>
      <c r="S2768" s="12">
        <f t="shared" si="43"/>
        <v>21</v>
      </c>
    </row>
    <row r="2769" spans="1:19" x14ac:dyDescent="0.3">
      <c r="A2769">
        <v>3713</v>
      </c>
      <c r="B2769" s="14">
        <v>2000</v>
      </c>
      <c r="C2769" s="14">
        <v>2030</v>
      </c>
      <c r="D2769" s="5" t="s">
        <v>8219</v>
      </c>
      <c r="E2769" t="s">
        <v>8224</v>
      </c>
      <c r="F2769" t="s">
        <v>8246</v>
      </c>
      <c r="G2769">
        <v>1465062166</v>
      </c>
      <c r="H2769">
        <v>1463334166</v>
      </c>
      <c r="I2769" t="b">
        <v>0</v>
      </c>
      <c r="J2769">
        <v>19</v>
      </c>
      <c r="K2769" t="b">
        <v>1</v>
      </c>
      <c r="L2769" t="s">
        <v>8271</v>
      </c>
      <c r="M2769" s="4">
        <v>102</v>
      </c>
      <c r="N2769" s="6">
        <v>106.84</v>
      </c>
      <c r="O2769" t="s">
        <v>8317</v>
      </c>
      <c r="P2769" t="s">
        <v>8318</v>
      </c>
      <c r="Q2769" s="10">
        <v>42505.738032407404</v>
      </c>
      <c r="R2769" s="10">
        <v>42525.738032407404</v>
      </c>
      <c r="S2769" s="12">
        <f t="shared" si="43"/>
        <v>20</v>
      </c>
    </row>
    <row r="2770" spans="1:19" x14ac:dyDescent="0.3">
      <c r="A2770">
        <v>3714</v>
      </c>
      <c r="B2770" s="14">
        <v>10000</v>
      </c>
      <c r="C2770" s="14">
        <v>10235</v>
      </c>
      <c r="D2770" s="5" t="s">
        <v>8219</v>
      </c>
      <c r="E2770" t="s">
        <v>8224</v>
      </c>
      <c r="F2770" t="s">
        <v>8246</v>
      </c>
      <c r="G2770">
        <v>1432612740</v>
      </c>
      <c r="H2770">
        <v>1429881667</v>
      </c>
      <c r="I2770" t="b">
        <v>0</v>
      </c>
      <c r="J2770">
        <v>97</v>
      </c>
      <c r="K2770" t="b">
        <v>1</v>
      </c>
      <c r="L2770" t="s">
        <v>8271</v>
      </c>
      <c r="M2770" s="4">
        <v>102</v>
      </c>
      <c r="N2770" s="6">
        <v>105.52</v>
      </c>
      <c r="O2770" t="s">
        <v>8317</v>
      </c>
      <c r="P2770" t="s">
        <v>8318</v>
      </c>
      <c r="Q2770" s="10">
        <v>42118.556331018524</v>
      </c>
      <c r="R2770" s="10">
        <v>42150.165972222225</v>
      </c>
      <c r="S2770" s="12">
        <f t="shared" si="43"/>
        <v>32</v>
      </c>
    </row>
    <row r="2771" spans="1:19" x14ac:dyDescent="0.3">
      <c r="A2771">
        <v>3716</v>
      </c>
      <c r="B2771" s="14">
        <v>800</v>
      </c>
      <c r="C2771" s="14">
        <v>1246</v>
      </c>
      <c r="D2771" s="5" t="s">
        <v>8219</v>
      </c>
      <c r="E2771" t="s">
        <v>8224</v>
      </c>
      <c r="F2771" t="s">
        <v>8246</v>
      </c>
      <c r="G2771">
        <v>1453411109</v>
      </c>
      <c r="H2771">
        <v>1450819109</v>
      </c>
      <c r="I2771" t="b">
        <v>0</v>
      </c>
      <c r="J2771">
        <v>24</v>
      </c>
      <c r="K2771" t="b">
        <v>1</v>
      </c>
      <c r="L2771" t="s">
        <v>8271</v>
      </c>
      <c r="M2771" s="4">
        <v>156</v>
      </c>
      <c r="N2771" s="6">
        <v>51.92</v>
      </c>
      <c r="O2771" t="s">
        <v>8317</v>
      </c>
      <c r="P2771" t="s">
        <v>8318</v>
      </c>
      <c r="Q2771" s="10">
        <v>42360.887835648144</v>
      </c>
      <c r="R2771" s="10">
        <v>42390.887835648144</v>
      </c>
      <c r="S2771" s="12">
        <f t="shared" si="43"/>
        <v>30</v>
      </c>
    </row>
    <row r="2772" spans="1:19" x14ac:dyDescent="0.3">
      <c r="A2772">
        <v>3720</v>
      </c>
      <c r="B2772" s="14">
        <v>3300</v>
      </c>
      <c r="C2772" s="14">
        <v>3449</v>
      </c>
      <c r="D2772" s="5" t="s">
        <v>8219</v>
      </c>
      <c r="E2772" t="s">
        <v>8224</v>
      </c>
      <c r="F2772" t="s">
        <v>8246</v>
      </c>
      <c r="G2772">
        <v>1435881006</v>
      </c>
      <c r="H2772">
        <v>1433980206</v>
      </c>
      <c r="I2772" t="b">
        <v>0</v>
      </c>
      <c r="J2772">
        <v>40</v>
      </c>
      <c r="K2772" t="b">
        <v>1</v>
      </c>
      <c r="L2772" t="s">
        <v>8271</v>
      </c>
      <c r="M2772" s="4">
        <v>105</v>
      </c>
      <c r="N2772" s="6">
        <v>86.23</v>
      </c>
      <c r="O2772" t="s">
        <v>8317</v>
      </c>
      <c r="P2772" t="s">
        <v>8318</v>
      </c>
      <c r="Q2772" s="10">
        <v>42165.993125000001</v>
      </c>
      <c r="R2772" s="10">
        <v>42187.993125000001</v>
      </c>
      <c r="S2772" s="12">
        <f t="shared" si="43"/>
        <v>22</v>
      </c>
    </row>
    <row r="2773" spans="1:19" x14ac:dyDescent="0.3">
      <c r="A2773">
        <v>3721</v>
      </c>
      <c r="B2773" s="14">
        <v>5000</v>
      </c>
      <c r="C2773" s="14">
        <v>5040</v>
      </c>
      <c r="D2773" s="5" t="s">
        <v>8219</v>
      </c>
      <c r="E2773" t="s">
        <v>8224</v>
      </c>
      <c r="F2773" t="s">
        <v>8246</v>
      </c>
      <c r="G2773">
        <v>1415230084</v>
      </c>
      <c r="H2773">
        <v>1413412084</v>
      </c>
      <c r="I2773" t="b">
        <v>0</v>
      </c>
      <c r="J2773">
        <v>44</v>
      </c>
      <c r="K2773" t="b">
        <v>1</v>
      </c>
      <c r="L2773" t="s">
        <v>8271</v>
      </c>
      <c r="M2773" s="4">
        <v>101</v>
      </c>
      <c r="N2773" s="6">
        <v>114.55</v>
      </c>
      <c r="O2773" t="s">
        <v>8317</v>
      </c>
      <c r="P2773" t="s">
        <v>8318</v>
      </c>
      <c r="Q2773" s="10">
        <v>41927.936157407406</v>
      </c>
      <c r="R2773" s="10">
        <v>41948.977824074071</v>
      </c>
      <c r="S2773" s="12">
        <f t="shared" si="43"/>
        <v>21</v>
      </c>
    </row>
    <row r="2774" spans="1:19" x14ac:dyDescent="0.3">
      <c r="A2774">
        <v>3726</v>
      </c>
      <c r="B2774" s="14">
        <v>850</v>
      </c>
      <c r="C2774" s="14">
        <v>2879</v>
      </c>
      <c r="D2774" s="5" t="s">
        <v>8219</v>
      </c>
      <c r="E2774" t="s">
        <v>8224</v>
      </c>
      <c r="F2774" t="s">
        <v>8246</v>
      </c>
      <c r="G2774">
        <v>1461963600</v>
      </c>
      <c r="H2774">
        <v>1459567371</v>
      </c>
      <c r="I2774" t="b">
        <v>0</v>
      </c>
      <c r="J2774">
        <v>46</v>
      </c>
      <c r="K2774" t="b">
        <v>1</v>
      </c>
      <c r="L2774" t="s">
        <v>8271</v>
      </c>
      <c r="M2774" s="4">
        <v>339</v>
      </c>
      <c r="N2774" s="6">
        <v>62.59</v>
      </c>
      <c r="O2774" t="s">
        <v>8317</v>
      </c>
      <c r="P2774" t="s">
        <v>8318</v>
      </c>
      <c r="Q2774" s="10">
        <v>42462.140868055561</v>
      </c>
      <c r="R2774" s="10">
        <v>42489.875</v>
      </c>
      <c r="S2774" s="12">
        <f t="shared" si="43"/>
        <v>28</v>
      </c>
    </row>
    <row r="2775" spans="1:19" x14ac:dyDescent="0.3">
      <c r="A2775">
        <v>3727</v>
      </c>
      <c r="B2775" s="14">
        <v>2000</v>
      </c>
      <c r="C2775" s="14">
        <v>2015</v>
      </c>
      <c r="D2775" s="5" t="s">
        <v>8219</v>
      </c>
      <c r="E2775" t="s">
        <v>8224</v>
      </c>
      <c r="F2775" t="s">
        <v>8246</v>
      </c>
      <c r="G2775">
        <v>1476939300</v>
      </c>
      <c r="H2775">
        <v>1474273294</v>
      </c>
      <c r="I2775" t="b">
        <v>0</v>
      </c>
      <c r="J2775">
        <v>33</v>
      </c>
      <c r="K2775" t="b">
        <v>1</v>
      </c>
      <c r="L2775" t="s">
        <v>8271</v>
      </c>
      <c r="M2775" s="4">
        <v>101</v>
      </c>
      <c r="N2775" s="6">
        <v>61.06</v>
      </c>
      <c r="O2775" t="s">
        <v>8317</v>
      </c>
      <c r="P2775" t="s">
        <v>8318</v>
      </c>
      <c r="Q2775" s="10">
        <v>42632.348310185189</v>
      </c>
      <c r="R2775" s="10">
        <v>42663.204861111109</v>
      </c>
      <c r="S2775" s="12">
        <f t="shared" si="43"/>
        <v>31</v>
      </c>
    </row>
    <row r="2776" spans="1:19" x14ac:dyDescent="0.3">
      <c r="A2776">
        <v>3728</v>
      </c>
      <c r="B2776" s="14">
        <v>20000</v>
      </c>
      <c r="C2776" s="14">
        <v>1862</v>
      </c>
      <c r="D2776" s="5" t="s">
        <v>8221</v>
      </c>
      <c r="E2776" t="s">
        <v>8224</v>
      </c>
      <c r="F2776" t="s">
        <v>8246</v>
      </c>
      <c r="G2776">
        <v>1439957176</v>
      </c>
      <c r="H2776">
        <v>1437365176</v>
      </c>
      <c r="I2776" t="b">
        <v>0</v>
      </c>
      <c r="J2776">
        <v>31</v>
      </c>
      <c r="K2776" t="b">
        <v>0</v>
      </c>
      <c r="L2776" t="s">
        <v>8271</v>
      </c>
      <c r="M2776" s="4">
        <v>9</v>
      </c>
      <c r="N2776" s="6">
        <v>60.06</v>
      </c>
      <c r="O2776" t="s">
        <v>8317</v>
      </c>
      <c r="P2776" t="s">
        <v>8318</v>
      </c>
      <c r="Q2776" s="10">
        <v>42205.171018518522</v>
      </c>
      <c r="R2776" s="10">
        <v>42235.171018518522</v>
      </c>
      <c r="S2776" s="12">
        <f t="shared" si="43"/>
        <v>30</v>
      </c>
    </row>
    <row r="2777" spans="1:19" x14ac:dyDescent="0.3">
      <c r="A2777">
        <v>3729</v>
      </c>
      <c r="B2777" s="14">
        <v>5000</v>
      </c>
      <c r="C2777" s="14">
        <v>362</v>
      </c>
      <c r="D2777" s="5" t="s">
        <v>8221</v>
      </c>
      <c r="E2777" t="s">
        <v>8224</v>
      </c>
      <c r="F2777" t="s">
        <v>8246</v>
      </c>
      <c r="G2777">
        <v>1427082912</v>
      </c>
      <c r="H2777">
        <v>1423198512</v>
      </c>
      <c r="I2777" t="b">
        <v>0</v>
      </c>
      <c r="J2777">
        <v>5</v>
      </c>
      <c r="K2777" t="b">
        <v>0</v>
      </c>
      <c r="L2777" t="s">
        <v>8271</v>
      </c>
      <c r="M2777" s="4">
        <v>7</v>
      </c>
      <c r="N2777" s="6">
        <v>72.400000000000006</v>
      </c>
      <c r="O2777" t="s">
        <v>8317</v>
      </c>
      <c r="P2777" t="s">
        <v>8318</v>
      </c>
      <c r="Q2777" s="10">
        <v>42041.205000000002</v>
      </c>
      <c r="R2777" s="10">
        <v>42086.16333333333</v>
      </c>
      <c r="S2777" s="12">
        <f t="shared" si="43"/>
        <v>45</v>
      </c>
    </row>
    <row r="2778" spans="1:19" x14ac:dyDescent="0.3">
      <c r="A2778">
        <v>3730</v>
      </c>
      <c r="B2778" s="14">
        <v>1000</v>
      </c>
      <c r="C2778" s="14">
        <v>100</v>
      </c>
      <c r="D2778" s="5" t="s">
        <v>8221</v>
      </c>
      <c r="E2778" t="s">
        <v>8224</v>
      </c>
      <c r="F2778" t="s">
        <v>8246</v>
      </c>
      <c r="G2778">
        <v>1439828159</v>
      </c>
      <c r="H2778">
        <v>1437236159</v>
      </c>
      <c r="I2778" t="b">
        <v>0</v>
      </c>
      <c r="J2778">
        <v>1</v>
      </c>
      <c r="K2778" t="b">
        <v>0</v>
      </c>
      <c r="L2778" t="s">
        <v>8271</v>
      </c>
      <c r="M2778" s="4">
        <v>10</v>
      </c>
      <c r="N2778" s="6">
        <v>100</v>
      </c>
      <c r="O2778" t="s">
        <v>8317</v>
      </c>
      <c r="P2778" t="s">
        <v>8318</v>
      </c>
      <c r="Q2778" s="10">
        <v>42203.677766203706</v>
      </c>
      <c r="R2778" s="10">
        <v>42233.677766203706</v>
      </c>
      <c r="S2778" s="12">
        <f t="shared" si="43"/>
        <v>30</v>
      </c>
    </row>
    <row r="2779" spans="1:19" x14ac:dyDescent="0.3">
      <c r="A2779">
        <v>3731</v>
      </c>
      <c r="B2779" s="14">
        <v>5500</v>
      </c>
      <c r="C2779" s="14">
        <v>620</v>
      </c>
      <c r="D2779" s="5" t="s">
        <v>8221</v>
      </c>
      <c r="E2779" t="s">
        <v>8224</v>
      </c>
      <c r="F2779" t="s">
        <v>8246</v>
      </c>
      <c r="G2779">
        <v>1420860180</v>
      </c>
      <c r="H2779">
        <v>1418234646</v>
      </c>
      <c r="I2779" t="b">
        <v>0</v>
      </c>
      <c r="J2779">
        <v>12</v>
      </c>
      <c r="K2779" t="b">
        <v>0</v>
      </c>
      <c r="L2779" t="s">
        <v>8271</v>
      </c>
      <c r="M2779" s="4">
        <v>11</v>
      </c>
      <c r="N2779" s="6">
        <v>51.67</v>
      </c>
      <c r="O2779" t="s">
        <v>8317</v>
      </c>
      <c r="P2779" t="s">
        <v>8318</v>
      </c>
      <c r="Q2779" s="10">
        <v>41983.752847222218</v>
      </c>
      <c r="R2779" s="10">
        <v>42014.140972222223</v>
      </c>
      <c r="S2779" s="12">
        <f t="shared" si="43"/>
        <v>30</v>
      </c>
    </row>
    <row r="2780" spans="1:19" x14ac:dyDescent="0.3">
      <c r="A2780">
        <v>3733</v>
      </c>
      <c r="B2780" s="14">
        <v>1500</v>
      </c>
      <c r="C2780" s="14">
        <v>0</v>
      </c>
      <c r="D2780" s="5" t="s">
        <v>8221</v>
      </c>
      <c r="E2780" t="s">
        <v>8224</v>
      </c>
      <c r="F2780" t="s">
        <v>8246</v>
      </c>
      <c r="G2780">
        <v>1429396200</v>
      </c>
      <c r="H2780">
        <v>1428539708</v>
      </c>
      <c r="I2780" t="b">
        <v>0</v>
      </c>
      <c r="J2780">
        <v>0</v>
      </c>
      <c r="K2780" t="b">
        <v>0</v>
      </c>
      <c r="L2780" t="s">
        <v>8271</v>
      </c>
      <c r="M2780" s="4">
        <v>0</v>
      </c>
      <c r="N2780" s="6">
        <v>0</v>
      </c>
      <c r="O2780" t="s">
        <v>8317</v>
      </c>
      <c r="P2780" t="s">
        <v>8318</v>
      </c>
      <c r="Q2780" s="10">
        <v>42103.024398148147</v>
      </c>
      <c r="R2780" s="10">
        <v>42112.9375</v>
      </c>
      <c r="S2780" s="12">
        <f t="shared" si="43"/>
        <v>10</v>
      </c>
    </row>
    <row r="2781" spans="1:19" x14ac:dyDescent="0.3">
      <c r="A2781">
        <v>3734</v>
      </c>
      <c r="B2781" s="14">
        <v>1500</v>
      </c>
      <c r="C2781" s="14">
        <v>427</v>
      </c>
      <c r="D2781" s="5" t="s">
        <v>8221</v>
      </c>
      <c r="E2781" t="s">
        <v>8224</v>
      </c>
      <c r="F2781" t="s">
        <v>8246</v>
      </c>
      <c r="G2781">
        <v>1432589896</v>
      </c>
      <c r="H2781">
        <v>1427405896</v>
      </c>
      <c r="I2781" t="b">
        <v>0</v>
      </c>
      <c r="J2781">
        <v>7</v>
      </c>
      <c r="K2781" t="b">
        <v>0</v>
      </c>
      <c r="L2781" t="s">
        <v>8271</v>
      </c>
      <c r="M2781" s="4">
        <v>28</v>
      </c>
      <c r="N2781" s="6">
        <v>61</v>
      </c>
      <c r="O2781" t="s">
        <v>8317</v>
      </c>
      <c r="P2781" t="s">
        <v>8318</v>
      </c>
      <c r="Q2781" s="10">
        <v>42089.901574074072</v>
      </c>
      <c r="R2781" s="10">
        <v>42149.901574074072</v>
      </c>
      <c r="S2781" s="12">
        <f t="shared" si="43"/>
        <v>60</v>
      </c>
    </row>
    <row r="2782" spans="1:19" x14ac:dyDescent="0.3">
      <c r="A2782">
        <v>3737</v>
      </c>
      <c r="B2782" s="14">
        <v>700</v>
      </c>
      <c r="C2782" s="14">
        <v>150</v>
      </c>
      <c r="D2782" s="5" t="s">
        <v>8221</v>
      </c>
      <c r="E2782" t="s">
        <v>8224</v>
      </c>
      <c r="F2782" t="s">
        <v>8246</v>
      </c>
      <c r="G2782">
        <v>1447311540</v>
      </c>
      <c r="H2782">
        <v>1445358903</v>
      </c>
      <c r="I2782" t="b">
        <v>0</v>
      </c>
      <c r="J2782">
        <v>4</v>
      </c>
      <c r="K2782" t="b">
        <v>0</v>
      </c>
      <c r="L2782" t="s">
        <v>8271</v>
      </c>
      <c r="M2782" s="4">
        <v>21</v>
      </c>
      <c r="N2782" s="6">
        <v>37.5</v>
      </c>
      <c r="O2782" t="s">
        <v>8317</v>
      </c>
      <c r="P2782" t="s">
        <v>8318</v>
      </c>
      <c r="Q2782" s="10">
        <v>42297.691006944442</v>
      </c>
      <c r="R2782" s="10">
        <v>42320.290972222225</v>
      </c>
      <c r="S2782" s="12">
        <f t="shared" si="43"/>
        <v>23</v>
      </c>
    </row>
    <row r="2783" spans="1:19" x14ac:dyDescent="0.3">
      <c r="A2783">
        <v>3740</v>
      </c>
      <c r="B2783" s="14">
        <v>2000</v>
      </c>
      <c r="C2783" s="14">
        <v>358</v>
      </c>
      <c r="D2783" s="5" t="s">
        <v>8221</v>
      </c>
      <c r="E2783" t="s">
        <v>8224</v>
      </c>
      <c r="F2783" t="s">
        <v>8246</v>
      </c>
      <c r="G2783">
        <v>1407808438</v>
      </c>
      <c r="H2783">
        <v>1405217355</v>
      </c>
      <c r="I2783" t="b">
        <v>0</v>
      </c>
      <c r="J2783">
        <v>14</v>
      </c>
      <c r="K2783" t="b">
        <v>0</v>
      </c>
      <c r="L2783" t="s">
        <v>8271</v>
      </c>
      <c r="M2783" s="4">
        <v>18</v>
      </c>
      <c r="N2783" s="6">
        <v>25.57</v>
      </c>
      <c r="O2783" t="s">
        <v>8317</v>
      </c>
      <c r="P2783" t="s">
        <v>8318</v>
      </c>
      <c r="Q2783" s="10">
        <v>41833.089756944442</v>
      </c>
      <c r="R2783" s="10">
        <v>41863.079143518517</v>
      </c>
      <c r="S2783" s="12">
        <f t="shared" si="43"/>
        <v>30</v>
      </c>
    </row>
    <row r="2784" spans="1:19" x14ac:dyDescent="0.3">
      <c r="A2784">
        <v>3741</v>
      </c>
      <c r="B2784" s="14">
        <v>20000</v>
      </c>
      <c r="C2784" s="14">
        <v>0</v>
      </c>
      <c r="D2784" s="5" t="s">
        <v>8221</v>
      </c>
      <c r="E2784" t="s">
        <v>8224</v>
      </c>
      <c r="F2784" t="s">
        <v>8246</v>
      </c>
      <c r="G2784">
        <v>1450389950</v>
      </c>
      <c r="H2784">
        <v>1447797950</v>
      </c>
      <c r="I2784" t="b">
        <v>0</v>
      </c>
      <c r="J2784">
        <v>0</v>
      </c>
      <c r="K2784" t="b">
        <v>0</v>
      </c>
      <c r="L2784" t="s">
        <v>8271</v>
      </c>
      <c r="M2784" s="4">
        <v>0</v>
      </c>
      <c r="N2784" s="6">
        <v>0</v>
      </c>
      <c r="O2784" t="s">
        <v>8317</v>
      </c>
      <c r="P2784" t="s">
        <v>8318</v>
      </c>
      <c r="Q2784" s="10">
        <v>42325.920717592591</v>
      </c>
      <c r="R2784" s="10">
        <v>42355.920717592591</v>
      </c>
      <c r="S2784" s="12">
        <f t="shared" si="43"/>
        <v>30</v>
      </c>
    </row>
    <row r="2785" spans="1:19" x14ac:dyDescent="0.3">
      <c r="A2785">
        <v>3742</v>
      </c>
      <c r="B2785" s="14">
        <v>5000</v>
      </c>
      <c r="C2785" s="14">
        <v>100</v>
      </c>
      <c r="D2785" s="5" t="s">
        <v>8221</v>
      </c>
      <c r="E2785" t="s">
        <v>8224</v>
      </c>
      <c r="F2785" t="s">
        <v>8246</v>
      </c>
      <c r="G2785">
        <v>1409980144</v>
      </c>
      <c r="H2785">
        <v>1407388144</v>
      </c>
      <c r="I2785" t="b">
        <v>0</v>
      </c>
      <c r="J2785">
        <v>4</v>
      </c>
      <c r="K2785" t="b">
        <v>0</v>
      </c>
      <c r="L2785" t="s">
        <v>8271</v>
      </c>
      <c r="M2785" s="4">
        <v>2</v>
      </c>
      <c r="N2785" s="6">
        <v>25</v>
      </c>
      <c r="O2785" t="s">
        <v>8317</v>
      </c>
      <c r="P2785" t="s">
        <v>8318</v>
      </c>
      <c r="Q2785" s="10">
        <v>41858.214629629627</v>
      </c>
      <c r="R2785" s="10">
        <v>41888.214629629627</v>
      </c>
      <c r="S2785" s="12">
        <f t="shared" si="43"/>
        <v>30</v>
      </c>
    </row>
    <row r="2786" spans="1:19" x14ac:dyDescent="0.3">
      <c r="A2786">
        <v>3743</v>
      </c>
      <c r="B2786" s="14">
        <v>2200</v>
      </c>
      <c r="C2786" s="14">
        <v>0</v>
      </c>
      <c r="D2786" s="5" t="s">
        <v>8221</v>
      </c>
      <c r="E2786" t="s">
        <v>8224</v>
      </c>
      <c r="F2786" t="s">
        <v>8246</v>
      </c>
      <c r="G2786">
        <v>1404406964</v>
      </c>
      <c r="H2786">
        <v>1401814964</v>
      </c>
      <c r="I2786" t="b">
        <v>0</v>
      </c>
      <c r="J2786">
        <v>0</v>
      </c>
      <c r="K2786" t="b">
        <v>0</v>
      </c>
      <c r="L2786" t="s">
        <v>8271</v>
      </c>
      <c r="M2786" s="4">
        <v>0</v>
      </c>
      <c r="N2786" s="6">
        <v>0</v>
      </c>
      <c r="O2786" t="s">
        <v>8317</v>
      </c>
      <c r="P2786" t="s">
        <v>8318</v>
      </c>
      <c r="Q2786" s="10">
        <v>41793.710231481484</v>
      </c>
      <c r="R2786" s="10">
        <v>41823.710231481484</v>
      </c>
      <c r="S2786" s="12">
        <f t="shared" si="43"/>
        <v>30</v>
      </c>
    </row>
    <row r="2787" spans="1:19" x14ac:dyDescent="0.3">
      <c r="A2787">
        <v>3744</v>
      </c>
      <c r="B2787" s="14">
        <v>1200</v>
      </c>
      <c r="C2787" s="14">
        <v>0</v>
      </c>
      <c r="D2787" s="5" t="s">
        <v>8221</v>
      </c>
      <c r="E2787" t="s">
        <v>8224</v>
      </c>
      <c r="F2787" t="s">
        <v>8246</v>
      </c>
      <c r="G2787">
        <v>1404532740</v>
      </c>
      <c r="H2787">
        <v>1401823952</v>
      </c>
      <c r="I2787" t="b">
        <v>0</v>
      </c>
      <c r="J2787">
        <v>0</v>
      </c>
      <c r="K2787" t="b">
        <v>0</v>
      </c>
      <c r="L2787" t="s">
        <v>8271</v>
      </c>
      <c r="M2787" s="4">
        <v>0</v>
      </c>
      <c r="N2787" s="6">
        <v>0</v>
      </c>
      <c r="O2787" t="s">
        <v>8317</v>
      </c>
      <c r="P2787" t="s">
        <v>8318</v>
      </c>
      <c r="Q2787" s="10">
        <v>41793.814259259263</v>
      </c>
      <c r="R2787" s="10">
        <v>41825.165972222225</v>
      </c>
      <c r="S2787" s="12">
        <f t="shared" si="43"/>
        <v>31</v>
      </c>
    </row>
    <row r="2788" spans="1:19" x14ac:dyDescent="0.3">
      <c r="A2788">
        <v>3745</v>
      </c>
      <c r="B2788" s="14">
        <v>100</v>
      </c>
      <c r="C2788" s="14">
        <v>10</v>
      </c>
      <c r="D2788" s="5" t="s">
        <v>8221</v>
      </c>
      <c r="E2788" t="s">
        <v>8224</v>
      </c>
      <c r="F2788" t="s">
        <v>8246</v>
      </c>
      <c r="G2788">
        <v>1407689102</v>
      </c>
      <c r="H2788">
        <v>1405097102</v>
      </c>
      <c r="I2788" t="b">
        <v>0</v>
      </c>
      <c r="J2788">
        <v>1</v>
      </c>
      <c r="K2788" t="b">
        <v>0</v>
      </c>
      <c r="L2788" t="s">
        <v>8271</v>
      </c>
      <c r="M2788" s="4">
        <v>10</v>
      </c>
      <c r="N2788" s="6">
        <v>10</v>
      </c>
      <c r="O2788" t="s">
        <v>8317</v>
      </c>
      <c r="P2788" t="s">
        <v>8318</v>
      </c>
      <c r="Q2788" s="10">
        <v>41831.697939814818</v>
      </c>
      <c r="R2788" s="10">
        <v>41861.697939814818</v>
      </c>
      <c r="S2788" s="12">
        <f t="shared" si="43"/>
        <v>30</v>
      </c>
    </row>
    <row r="2789" spans="1:19" x14ac:dyDescent="0.3">
      <c r="A2789">
        <v>3746</v>
      </c>
      <c r="B2789" s="14">
        <v>8500</v>
      </c>
      <c r="C2789" s="14">
        <v>202</v>
      </c>
      <c r="D2789" s="5" t="s">
        <v>8221</v>
      </c>
      <c r="E2789" t="s">
        <v>8224</v>
      </c>
      <c r="F2789" t="s">
        <v>8246</v>
      </c>
      <c r="G2789">
        <v>1475918439</v>
      </c>
      <c r="H2789">
        <v>1473326439</v>
      </c>
      <c r="I2789" t="b">
        <v>0</v>
      </c>
      <c r="J2789">
        <v>1</v>
      </c>
      <c r="K2789" t="b">
        <v>0</v>
      </c>
      <c r="L2789" t="s">
        <v>8271</v>
      </c>
      <c r="M2789" s="4">
        <v>2</v>
      </c>
      <c r="N2789" s="6">
        <v>202</v>
      </c>
      <c r="O2789" t="s">
        <v>8317</v>
      </c>
      <c r="P2789" t="s">
        <v>8318</v>
      </c>
      <c r="Q2789" s="10">
        <v>42621.389340277776</v>
      </c>
      <c r="R2789" s="10">
        <v>42651.389340277776</v>
      </c>
      <c r="S2789" s="12">
        <f t="shared" si="43"/>
        <v>30</v>
      </c>
    </row>
    <row r="2790" spans="1:19" x14ac:dyDescent="0.3">
      <c r="A2790">
        <v>3748</v>
      </c>
      <c r="B2790" s="14">
        <v>5000</v>
      </c>
      <c r="C2790" s="14">
        <v>5176</v>
      </c>
      <c r="D2790" s="5" t="s">
        <v>8219</v>
      </c>
      <c r="E2790" t="s">
        <v>8224</v>
      </c>
      <c r="F2790" t="s">
        <v>8246</v>
      </c>
      <c r="G2790">
        <v>1455602340</v>
      </c>
      <c r="H2790">
        <v>1453827436</v>
      </c>
      <c r="I2790" t="b">
        <v>0</v>
      </c>
      <c r="J2790">
        <v>52</v>
      </c>
      <c r="K2790" t="b">
        <v>1</v>
      </c>
      <c r="L2790" t="s">
        <v>8305</v>
      </c>
      <c r="M2790" s="4">
        <v>104</v>
      </c>
      <c r="N2790" s="6">
        <v>99.54</v>
      </c>
      <c r="O2790" t="s">
        <v>8317</v>
      </c>
      <c r="P2790" t="s">
        <v>8359</v>
      </c>
      <c r="Q2790" s="10">
        <v>42395.706435185188</v>
      </c>
      <c r="R2790" s="10">
        <v>42416.249305555553</v>
      </c>
      <c r="S2790" s="12">
        <f t="shared" si="43"/>
        <v>21</v>
      </c>
    </row>
    <row r="2791" spans="1:19" x14ac:dyDescent="0.3">
      <c r="A2791">
        <v>3749</v>
      </c>
      <c r="B2791" s="14">
        <v>500</v>
      </c>
      <c r="C2791" s="14">
        <v>525</v>
      </c>
      <c r="D2791" s="5" t="s">
        <v>8219</v>
      </c>
      <c r="E2791" t="s">
        <v>8224</v>
      </c>
      <c r="F2791" t="s">
        <v>8246</v>
      </c>
      <c r="G2791">
        <v>1461902340</v>
      </c>
      <c r="H2791">
        <v>1459220588</v>
      </c>
      <c r="I2791" t="b">
        <v>0</v>
      </c>
      <c r="J2791">
        <v>7</v>
      </c>
      <c r="K2791" t="b">
        <v>1</v>
      </c>
      <c r="L2791" t="s">
        <v>8305</v>
      </c>
      <c r="M2791" s="4">
        <v>105</v>
      </c>
      <c r="N2791" s="6">
        <v>75</v>
      </c>
      <c r="O2791" t="s">
        <v>8317</v>
      </c>
      <c r="P2791" t="s">
        <v>8359</v>
      </c>
      <c r="Q2791" s="10">
        <v>42458.127175925925</v>
      </c>
      <c r="R2791" s="10">
        <v>42489.165972222225</v>
      </c>
      <c r="S2791" s="12">
        <f t="shared" si="43"/>
        <v>31</v>
      </c>
    </row>
    <row r="2792" spans="1:19" x14ac:dyDescent="0.3">
      <c r="A2792">
        <v>3750</v>
      </c>
      <c r="B2792" s="14">
        <v>6000</v>
      </c>
      <c r="C2792" s="14">
        <v>6027</v>
      </c>
      <c r="D2792" s="5" t="s">
        <v>8219</v>
      </c>
      <c r="E2792" t="s">
        <v>8224</v>
      </c>
      <c r="F2792" t="s">
        <v>8246</v>
      </c>
      <c r="G2792">
        <v>1423555140</v>
      </c>
      <c r="H2792">
        <v>1421105608</v>
      </c>
      <c r="I2792" t="b">
        <v>0</v>
      </c>
      <c r="J2792">
        <v>28</v>
      </c>
      <c r="K2792" t="b">
        <v>1</v>
      </c>
      <c r="L2792" t="s">
        <v>8305</v>
      </c>
      <c r="M2792" s="4">
        <v>100</v>
      </c>
      <c r="N2792" s="6">
        <v>215.25</v>
      </c>
      <c r="O2792" t="s">
        <v>8317</v>
      </c>
      <c r="P2792" t="s">
        <v>8359</v>
      </c>
      <c r="Q2792" s="10">
        <v>42016.981574074074</v>
      </c>
      <c r="R2792" s="10">
        <v>42045.332638888889</v>
      </c>
      <c r="S2792" s="12">
        <f t="shared" si="43"/>
        <v>28</v>
      </c>
    </row>
    <row r="2793" spans="1:19" x14ac:dyDescent="0.3">
      <c r="A2793">
        <v>3751</v>
      </c>
      <c r="B2793" s="14">
        <v>1000</v>
      </c>
      <c r="C2793" s="14">
        <v>1326</v>
      </c>
      <c r="D2793" s="5" t="s">
        <v>8219</v>
      </c>
      <c r="E2793" t="s">
        <v>8224</v>
      </c>
      <c r="F2793" t="s">
        <v>8246</v>
      </c>
      <c r="G2793">
        <v>1459641073</v>
      </c>
      <c r="H2793">
        <v>1454460673</v>
      </c>
      <c r="I2793" t="b">
        <v>0</v>
      </c>
      <c r="J2793">
        <v>11</v>
      </c>
      <c r="K2793" t="b">
        <v>1</v>
      </c>
      <c r="L2793" t="s">
        <v>8305</v>
      </c>
      <c r="M2793" s="4">
        <v>133</v>
      </c>
      <c r="N2793" s="6">
        <v>120.55</v>
      </c>
      <c r="O2793" t="s">
        <v>8317</v>
      </c>
      <c r="P2793" t="s">
        <v>8359</v>
      </c>
      <c r="Q2793" s="10">
        <v>42403.035567129627</v>
      </c>
      <c r="R2793" s="10">
        <v>42462.993900462956</v>
      </c>
      <c r="S2793" s="12">
        <f t="shared" si="43"/>
        <v>60</v>
      </c>
    </row>
    <row r="2794" spans="1:19" x14ac:dyDescent="0.3">
      <c r="A2794">
        <v>3753</v>
      </c>
      <c r="B2794" s="14">
        <v>5000</v>
      </c>
      <c r="C2794" s="14">
        <v>5167</v>
      </c>
      <c r="D2794" s="5" t="s">
        <v>8219</v>
      </c>
      <c r="E2794" t="s">
        <v>8224</v>
      </c>
      <c r="F2794" t="s">
        <v>8246</v>
      </c>
      <c r="G2794">
        <v>1433289600</v>
      </c>
      <c r="H2794">
        <v>1430768800</v>
      </c>
      <c r="I2794" t="b">
        <v>0</v>
      </c>
      <c r="J2794">
        <v>30</v>
      </c>
      <c r="K2794" t="b">
        <v>1</v>
      </c>
      <c r="L2794" t="s">
        <v>8305</v>
      </c>
      <c r="M2794" s="4">
        <v>103</v>
      </c>
      <c r="N2794" s="6">
        <v>172.23</v>
      </c>
      <c r="O2794" t="s">
        <v>8317</v>
      </c>
      <c r="P2794" t="s">
        <v>8359</v>
      </c>
      <c r="Q2794" s="10">
        <v>42128.824074074073</v>
      </c>
      <c r="R2794" s="10">
        <v>42158</v>
      </c>
      <c r="S2794" s="12">
        <f t="shared" si="43"/>
        <v>29</v>
      </c>
    </row>
    <row r="2795" spans="1:19" x14ac:dyDescent="0.3">
      <c r="A2795">
        <v>3754</v>
      </c>
      <c r="B2795" s="14">
        <v>2500</v>
      </c>
      <c r="C2795" s="14">
        <v>3000</v>
      </c>
      <c r="D2795" s="5" t="s">
        <v>8219</v>
      </c>
      <c r="E2795" t="s">
        <v>8224</v>
      </c>
      <c r="F2795" t="s">
        <v>8246</v>
      </c>
      <c r="G2795">
        <v>1406350740</v>
      </c>
      <c r="H2795">
        <v>1403125737</v>
      </c>
      <c r="I2795" t="b">
        <v>0</v>
      </c>
      <c r="J2795">
        <v>27</v>
      </c>
      <c r="K2795" t="b">
        <v>1</v>
      </c>
      <c r="L2795" t="s">
        <v>8305</v>
      </c>
      <c r="M2795" s="4">
        <v>120</v>
      </c>
      <c r="N2795" s="6">
        <v>111.11</v>
      </c>
      <c r="O2795" t="s">
        <v>8317</v>
      </c>
      <c r="P2795" t="s">
        <v>8359</v>
      </c>
      <c r="Q2795" s="10">
        <v>41808.881215277775</v>
      </c>
      <c r="R2795" s="10">
        <v>41846.207638888889</v>
      </c>
      <c r="S2795" s="12">
        <f t="shared" si="43"/>
        <v>37</v>
      </c>
    </row>
    <row r="2796" spans="1:19" x14ac:dyDescent="0.3">
      <c r="A2796">
        <v>3756</v>
      </c>
      <c r="B2796" s="14">
        <v>4500</v>
      </c>
      <c r="C2796" s="14">
        <v>4550</v>
      </c>
      <c r="D2796" s="5" t="s">
        <v>8219</v>
      </c>
      <c r="E2796" t="s">
        <v>8224</v>
      </c>
      <c r="F2796" t="s">
        <v>8246</v>
      </c>
      <c r="G2796">
        <v>1402515198</v>
      </c>
      <c r="H2796">
        <v>1399923198</v>
      </c>
      <c r="I2796" t="b">
        <v>0</v>
      </c>
      <c r="J2796">
        <v>17</v>
      </c>
      <c r="K2796" t="b">
        <v>1</v>
      </c>
      <c r="L2796" t="s">
        <v>8305</v>
      </c>
      <c r="M2796" s="4">
        <v>101</v>
      </c>
      <c r="N2796" s="6">
        <v>267.64999999999998</v>
      </c>
      <c r="O2796" t="s">
        <v>8317</v>
      </c>
      <c r="P2796" t="s">
        <v>8359</v>
      </c>
      <c r="Q2796" s="10">
        <v>41771.814791666664</v>
      </c>
      <c r="R2796" s="10">
        <v>41801.814791666664</v>
      </c>
      <c r="S2796" s="12">
        <f t="shared" si="43"/>
        <v>30</v>
      </c>
    </row>
    <row r="2797" spans="1:19" x14ac:dyDescent="0.3">
      <c r="A2797">
        <v>3757</v>
      </c>
      <c r="B2797" s="14">
        <v>3500</v>
      </c>
      <c r="C2797" s="14">
        <v>3798</v>
      </c>
      <c r="D2797" s="5" t="s">
        <v>8219</v>
      </c>
      <c r="E2797" t="s">
        <v>8224</v>
      </c>
      <c r="F2797" t="s">
        <v>8246</v>
      </c>
      <c r="G2797">
        <v>1417465515</v>
      </c>
      <c r="H2797">
        <v>1415737515</v>
      </c>
      <c r="I2797" t="b">
        <v>0</v>
      </c>
      <c r="J2797">
        <v>50</v>
      </c>
      <c r="K2797" t="b">
        <v>1</v>
      </c>
      <c r="L2797" t="s">
        <v>8305</v>
      </c>
      <c r="M2797" s="4">
        <v>109</v>
      </c>
      <c r="N2797" s="6">
        <v>75.959999999999994</v>
      </c>
      <c r="O2797" t="s">
        <v>8317</v>
      </c>
      <c r="P2797" t="s">
        <v>8359</v>
      </c>
      <c r="Q2797" s="10">
        <v>41954.850868055553</v>
      </c>
      <c r="R2797" s="10">
        <v>41974.850868055553</v>
      </c>
      <c r="S2797" s="12">
        <f t="shared" si="43"/>
        <v>20</v>
      </c>
    </row>
    <row r="2798" spans="1:19" x14ac:dyDescent="0.3">
      <c r="A2798">
        <v>3758</v>
      </c>
      <c r="B2798" s="14">
        <v>1500</v>
      </c>
      <c r="C2798" s="14">
        <v>1535</v>
      </c>
      <c r="D2798" s="5" t="s">
        <v>8219</v>
      </c>
      <c r="E2798" t="s">
        <v>8224</v>
      </c>
      <c r="F2798" t="s">
        <v>8246</v>
      </c>
      <c r="G2798">
        <v>1400475600</v>
      </c>
      <c r="H2798">
        <v>1397819938</v>
      </c>
      <c r="I2798" t="b">
        <v>0</v>
      </c>
      <c r="J2798">
        <v>26</v>
      </c>
      <c r="K2798" t="b">
        <v>1</v>
      </c>
      <c r="L2798" t="s">
        <v>8305</v>
      </c>
      <c r="M2798" s="4">
        <v>102</v>
      </c>
      <c r="N2798" s="6">
        <v>59.04</v>
      </c>
      <c r="O2798" t="s">
        <v>8317</v>
      </c>
      <c r="P2798" t="s">
        <v>8359</v>
      </c>
      <c r="Q2798" s="10">
        <v>41747.471504629626</v>
      </c>
      <c r="R2798" s="10">
        <v>41778.208333333336</v>
      </c>
      <c r="S2798" s="12">
        <f t="shared" si="43"/>
        <v>31</v>
      </c>
    </row>
    <row r="2799" spans="1:19" x14ac:dyDescent="0.3">
      <c r="A2799">
        <v>3759</v>
      </c>
      <c r="B2799" s="14">
        <v>4000</v>
      </c>
      <c r="C2799" s="14">
        <v>4409.7700000000004</v>
      </c>
      <c r="D2799" s="5" t="s">
        <v>8219</v>
      </c>
      <c r="E2799" t="s">
        <v>8224</v>
      </c>
      <c r="F2799" t="s">
        <v>8246</v>
      </c>
      <c r="G2799">
        <v>1440556553</v>
      </c>
      <c r="H2799">
        <v>1435372553</v>
      </c>
      <c r="I2799" t="b">
        <v>0</v>
      </c>
      <c r="J2799">
        <v>88</v>
      </c>
      <c r="K2799" t="b">
        <v>1</v>
      </c>
      <c r="L2799" t="s">
        <v>8305</v>
      </c>
      <c r="M2799" s="4">
        <v>110</v>
      </c>
      <c r="N2799" s="6">
        <v>50.11</v>
      </c>
      <c r="O2799" t="s">
        <v>8317</v>
      </c>
      <c r="P2799" t="s">
        <v>8359</v>
      </c>
      <c r="Q2799" s="10">
        <v>42182.108252314814</v>
      </c>
      <c r="R2799" s="10">
        <v>42242.108252314814</v>
      </c>
      <c r="S2799" s="12">
        <f t="shared" si="43"/>
        <v>60</v>
      </c>
    </row>
    <row r="2800" spans="1:19" x14ac:dyDescent="0.3">
      <c r="A2800">
        <v>3760</v>
      </c>
      <c r="B2800" s="14">
        <v>5000</v>
      </c>
      <c r="C2800" s="14">
        <v>5050.7700000000004</v>
      </c>
      <c r="D2800" s="5" t="s">
        <v>8219</v>
      </c>
      <c r="E2800" t="s">
        <v>8224</v>
      </c>
      <c r="F2800" t="s">
        <v>8246</v>
      </c>
      <c r="G2800">
        <v>1399293386</v>
      </c>
      <c r="H2800">
        <v>1397133386</v>
      </c>
      <c r="I2800" t="b">
        <v>0</v>
      </c>
      <c r="J2800">
        <v>91</v>
      </c>
      <c r="K2800" t="b">
        <v>1</v>
      </c>
      <c r="L2800" t="s">
        <v>8305</v>
      </c>
      <c r="M2800" s="4">
        <v>101</v>
      </c>
      <c r="N2800" s="6">
        <v>55.5</v>
      </c>
      <c r="O2800" t="s">
        <v>8317</v>
      </c>
      <c r="P2800" t="s">
        <v>8359</v>
      </c>
      <c r="Q2800" s="10">
        <v>41739.525300925925</v>
      </c>
      <c r="R2800" s="10">
        <v>41764.525300925925</v>
      </c>
      <c r="S2800" s="12">
        <f t="shared" si="43"/>
        <v>25</v>
      </c>
    </row>
    <row r="2801" spans="1:19" x14ac:dyDescent="0.3">
      <c r="A2801">
        <v>3763</v>
      </c>
      <c r="B2801" s="14">
        <v>5000</v>
      </c>
      <c r="C2801" s="14">
        <v>5000</v>
      </c>
      <c r="D2801" s="5" t="s">
        <v>8219</v>
      </c>
      <c r="E2801" t="s">
        <v>8224</v>
      </c>
      <c r="F2801" t="s">
        <v>8246</v>
      </c>
      <c r="G2801">
        <v>1427907626</v>
      </c>
      <c r="H2801">
        <v>1425319226</v>
      </c>
      <c r="I2801" t="b">
        <v>0</v>
      </c>
      <c r="J2801">
        <v>77</v>
      </c>
      <c r="K2801" t="b">
        <v>1</v>
      </c>
      <c r="L2801" t="s">
        <v>8305</v>
      </c>
      <c r="M2801" s="4">
        <v>100</v>
      </c>
      <c r="N2801" s="6">
        <v>64.94</v>
      </c>
      <c r="O2801" t="s">
        <v>8317</v>
      </c>
      <c r="P2801" t="s">
        <v>8359</v>
      </c>
      <c r="Q2801" s="10">
        <v>42065.750300925924</v>
      </c>
      <c r="R2801" s="10">
        <v>42095.708634259259</v>
      </c>
      <c r="S2801" s="12">
        <f t="shared" si="43"/>
        <v>30</v>
      </c>
    </row>
    <row r="2802" spans="1:19" x14ac:dyDescent="0.3">
      <c r="A2802">
        <v>3764</v>
      </c>
      <c r="B2802" s="14">
        <v>1500</v>
      </c>
      <c r="C2802" s="14">
        <v>1500</v>
      </c>
      <c r="D2802" s="5" t="s">
        <v>8219</v>
      </c>
      <c r="E2802" t="s">
        <v>8224</v>
      </c>
      <c r="F2802" t="s">
        <v>8246</v>
      </c>
      <c r="G2802">
        <v>1464482160</v>
      </c>
      <c r="H2802">
        <v>1462824832</v>
      </c>
      <c r="I2802" t="b">
        <v>0</v>
      </c>
      <c r="J2802">
        <v>27</v>
      </c>
      <c r="K2802" t="b">
        <v>1</v>
      </c>
      <c r="L2802" t="s">
        <v>8305</v>
      </c>
      <c r="M2802" s="4">
        <v>100</v>
      </c>
      <c r="N2802" s="6">
        <v>55.56</v>
      </c>
      <c r="O2802" t="s">
        <v>8317</v>
      </c>
      <c r="P2802" t="s">
        <v>8359</v>
      </c>
      <c r="Q2802" s="10">
        <v>42499.842962962968</v>
      </c>
      <c r="R2802" s="10">
        <v>42519.024999999994</v>
      </c>
      <c r="S2802" s="12">
        <f t="shared" si="43"/>
        <v>19</v>
      </c>
    </row>
    <row r="2803" spans="1:19" x14ac:dyDescent="0.3">
      <c r="A2803">
        <v>3765</v>
      </c>
      <c r="B2803" s="14">
        <v>7000</v>
      </c>
      <c r="C2803" s="14">
        <v>7942</v>
      </c>
      <c r="D2803" s="5" t="s">
        <v>8219</v>
      </c>
      <c r="E2803" t="s">
        <v>8224</v>
      </c>
      <c r="F2803" t="s">
        <v>8246</v>
      </c>
      <c r="G2803">
        <v>1406745482</v>
      </c>
      <c r="H2803">
        <v>1404153482</v>
      </c>
      <c r="I2803" t="b">
        <v>0</v>
      </c>
      <c r="J2803">
        <v>107</v>
      </c>
      <c r="K2803" t="b">
        <v>1</v>
      </c>
      <c r="L2803" t="s">
        <v>8305</v>
      </c>
      <c r="M2803" s="4">
        <v>113</v>
      </c>
      <c r="N2803" s="6">
        <v>74.22</v>
      </c>
      <c r="O2803" t="s">
        <v>8317</v>
      </c>
      <c r="P2803" t="s">
        <v>8359</v>
      </c>
      <c r="Q2803" s="10">
        <v>41820.776412037041</v>
      </c>
      <c r="R2803" s="10">
        <v>41850.776412037041</v>
      </c>
      <c r="S2803" s="12">
        <f t="shared" si="43"/>
        <v>30</v>
      </c>
    </row>
    <row r="2804" spans="1:19" x14ac:dyDescent="0.3">
      <c r="A2804">
        <v>3766</v>
      </c>
      <c r="B2804" s="14">
        <v>10000</v>
      </c>
      <c r="C2804" s="14">
        <v>10265.01</v>
      </c>
      <c r="D2804" s="5" t="s">
        <v>8219</v>
      </c>
      <c r="E2804" t="s">
        <v>8224</v>
      </c>
      <c r="F2804" t="s">
        <v>8246</v>
      </c>
      <c r="G2804">
        <v>1404360045</v>
      </c>
      <c r="H2804">
        <v>1401336045</v>
      </c>
      <c r="I2804" t="b">
        <v>0</v>
      </c>
      <c r="J2804">
        <v>96</v>
      </c>
      <c r="K2804" t="b">
        <v>1</v>
      </c>
      <c r="L2804" t="s">
        <v>8305</v>
      </c>
      <c r="M2804" s="4">
        <v>103</v>
      </c>
      <c r="N2804" s="6">
        <v>106.93</v>
      </c>
      <c r="O2804" t="s">
        <v>8317</v>
      </c>
      <c r="P2804" t="s">
        <v>8359</v>
      </c>
      <c r="Q2804" s="10">
        <v>41788.167187500003</v>
      </c>
      <c r="R2804" s="10">
        <v>41823.167187500003</v>
      </c>
      <c r="S2804" s="12">
        <f t="shared" si="43"/>
        <v>35</v>
      </c>
    </row>
    <row r="2805" spans="1:19" x14ac:dyDescent="0.3">
      <c r="A2805">
        <v>3767</v>
      </c>
      <c r="B2805" s="14">
        <v>2000</v>
      </c>
      <c r="C2805" s="14">
        <v>2335</v>
      </c>
      <c r="D2805" s="5" t="s">
        <v>8219</v>
      </c>
      <c r="E2805" t="s">
        <v>8224</v>
      </c>
      <c r="F2805" t="s">
        <v>8246</v>
      </c>
      <c r="G2805">
        <v>1425185940</v>
      </c>
      <c r="H2805">
        <v>1423960097</v>
      </c>
      <c r="I2805" t="b">
        <v>0</v>
      </c>
      <c r="J2805">
        <v>56</v>
      </c>
      <c r="K2805" t="b">
        <v>1</v>
      </c>
      <c r="L2805" t="s">
        <v>8305</v>
      </c>
      <c r="M2805" s="4">
        <v>117</v>
      </c>
      <c r="N2805" s="6">
        <v>41.7</v>
      </c>
      <c r="O2805" t="s">
        <v>8317</v>
      </c>
      <c r="P2805" t="s">
        <v>8359</v>
      </c>
      <c r="Q2805" s="10">
        <v>42050.019641203704</v>
      </c>
      <c r="R2805" s="10">
        <v>42064.207638888889</v>
      </c>
      <c r="S2805" s="12">
        <f t="shared" si="43"/>
        <v>14</v>
      </c>
    </row>
    <row r="2806" spans="1:19" x14ac:dyDescent="0.3">
      <c r="A2806">
        <v>3768</v>
      </c>
      <c r="B2806" s="14">
        <v>4000</v>
      </c>
      <c r="C2806" s="14">
        <v>4306.1099999999997</v>
      </c>
      <c r="D2806" s="5" t="s">
        <v>8219</v>
      </c>
      <c r="E2806" t="s">
        <v>8224</v>
      </c>
      <c r="F2806" t="s">
        <v>8246</v>
      </c>
      <c r="G2806">
        <v>1402594090</v>
      </c>
      <c r="H2806">
        <v>1400002090</v>
      </c>
      <c r="I2806" t="b">
        <v>0</v>
      </c>
      <c r="J2806">
        <v>58</v>
      </c>
      <c r="K2806" t="b">
        <v>1</v>
      </c>
      <c r="L2806" t="s">
        <v>8305</v>
      </c>
      <c r="M2806" s="4">
        <v>108</v>
      </c>
      <c r="N2806" s="6">
        <v>74.239999999999995</v>
      </c>
      <c r="O2806" t="s">
        <v>8317</v>
      </c>
      <c r="P2806" t="s">
        <v>8359</v>
      </c>
      <c r="Q2806" s="10">
        <v>41772.727893518517</v>
      </c>
      <c r="R2806" s="10">
        <v>41802.727893518517</v>
      </c>
      <c r="S2806" s="12">
        <f t="shared" si="43"/>
        <v>30</v>
      </c>
    </row>
    <row r="2807" spans="1:19" x14ac:dyDescent="0.3">
      <c r="A2807">
        <v>3769</v>
      </c>
      <c r="B2807" s="14">
        <v>1100</v>
      </c>
      <c r="C2807" s="14">
        <v>1100</v>
      </c>
      <c r="D2807" s="5" t="s">
        <v>8219</v>
      </c>
      <c r="E2807" t="s">
        <v>8224</v>
      </c>
      <c r="F2807" t="s">
        <v>8246</v>
      </c>
      <c r="G2807">
        <v>1460730079</v>
      </c>
      <c r="H2807">
        <v>1458138079</v>
      </c>
      <c r="I2807" t="b">
        <v>0</v>
      </c>
      <c r="J2807">
        <v>15</v>
      </c>
      <c r="K2807" t="b">
        <v>1</v>
      </c>
      <c r="L2807" t="s">
        <v>8305</v>
      </c>
      <c r="M2807" s="4">
        <v>100</v>
      </c>
      <c r="N2807" s="6">
        <v>73.33</v>
      </c>
      <c r="O2807" t="s">
        <v>8317</v>
      </c>
      <c r="P2807" t="s">
        <v>8359</v>
      </c>
      <c r="Q2807" s="10">
        <v>42445.598136574074</v>
      </c>
      <c r="R2807" s="10">
        <v>42475.598136574074</v>
      </c>
      <c r="S2807" s="12">
        <f t="shared" si="43"/>
        <v>30</v>
      </c>
    </row>
    <row r="2808" spans="1:19" x14ac:dyDescent="0.3">
      <c r="A2808">
        <v>3771</v>
      </c>
      <c r="B2808" s="14">
        <v>1000</v>
      </c>
      <c r="C2808" s="14">
        <v>1460</v>
      </c>
      <c r="D2808" s="5" t="s">
        <v>8219</v>
      </c>
      <c r="E2808" t="s">
        <v>8224</v>
      </c>
      <c r="F2808" t="s">
        <v>8246</v>
      </c>
      <c r="G2808">
        <v>1463529600</v>
      </c>
      <c r="H2808">
        <v>1462307652</v>
      </c>
      <c r="I2808" t="b">
        <v>0</v>
      </c>
      <c r="J2808">
        <v>38</v>
      </c>
      <c r="K2808" t="b">
        <v>1</v>
      </c>
      <c r="L2808" t="s">
        <v>8305</v>
      </c>
      <c r="M2808" s="4">
        <v>146</v>
      </c>
      <c r="N2808" s="6">
        <v>38.42</v>
      </c>
      <c r="O2808" t="s">
        <v>8317</v>
      </c>
      <c r="P2808" t="s">
        <v>8359</v>
      </c>
      <c r="Q2808" s="10">
        <v>42493.857083333336</v>
      </c>
      <c r="R2808" s="10">
        <v>42508</v>
      </c>
      <c r="S2808" s="12">
        <f t="shared" si="43"/>
        <v>14</v>
      </c>
    </row>
    <row r="2809" spans="1:19" x14ac:dyDescent="0.3">
      <c r="A2809">
        <v>3772</v>
      </c>
      <c r="B2809" s="14">
        <v>5000</v>
      </c>
      <c r="C2809" s="14">
        <v>5510</v>
      </c>
      <c r="D2809" s="5" t="s">
        <v>8219</v>
      </c>
      <c r="E2809" t="s">
        <v>8224</v>
      </c>
      <c r="F2809" t="s">
        <v>8246</v>
      </c>
      <c r="G2809">
        <v>1480399200</v>
      </c>
      <c r="H2809">
        <v>1478616506</v>
      </c>
      <c r="I2809" t="b">
        <v>0</v>
      </c>
      <c r="J2809">
        <v>33</v>
      </c>
      <c r="K2809" t="b">
        <v>1</v>
      </c>
      <c r="L2809" t="s">
        <v>8305</v>
      </c>
      <c r="M2809" s="4">
        <v>110</v>
      </c>
      <c r="N2809" s="6">
        <v>166.97</v>
      </c>
      <c r="O2809" t="s">
        <v>8317</v>
      </c>
      <c r="P2809" t="s">
        <v>8359</v>
      </c>
      <c r="Q2809" s="10">
        <v>42682.616967592592</v>
      </c>
      <c r="R2809" s="10">
        <v>42703.25</v>
      </c>
      <c r="S2809" s="12">
        <f t="shared" si="43"/>
        <v>21</v>
      </c>
    </row>
    <row r="2810" spans="1:19" x14ac:dyDescent="0.3">
      <c r="A2810">
        <v>3773</v>
      </c>
      <c r="B2810" s="14">
        <v>5000</v>
      </c>
      <c r="C2810" s="14">
        <v>5410</v>
      </c>
      <c r="D2810" s="5" t="s">
        <v>8219</v>
      </c>
      <c r="E2810" t="s">
        <v>8224</v>
      </c>
      <c r="F2810" t="s">
        <v>8246</v>
      </c>
      <c r="G2810">
        <v>1479175680</v>
      </c>
      <c r="H2810">
        <v>1476317247</v>
      </c>
      <c r="I2810" t="b">
        <v>0</v>
      </c>
      <c r="J2810">
        <v>57</v>
      </c>
      <c r="K2810" t="b">
        <v>1</v>
      </c>
      <c r="L2810" t="s">
        <v>8305</v>
      </c>
      <c r="M2810" s="4">
        <v>108</v>
      </c>
      <c r="N2810" s="6">
        <v>94.91</v>
      </c>
      <c r="O2810" t="s">
        <v>8317</v>
      </c>
      <c r="P2810" t="s">
        <v>8359</v>
      </c>
      <c r="Q2810" s="10">
        <v>42656.005173611105</v>
      </c>
      <c r="R2810" s="10">
        <v>42689.088888888888</v>
      </c>
      <c r="S2810" s="12">
        <f t="shared" si="43"/>
        <v>33</v>
      </c>
    </row>
    <row r="2811" spans="1:19" x14ac:dyDescent="0.3">
      <c r="A2811">
        <v>3775</v>
      </c>
      <c r="B2811" s="14">
        <v>2000</v>
      </c>
      <c r="C2811" s="14">
        <v>2005</v>
      </c>
      <c r="D2811" s="5" t="s">
        <v>8219</v>
      </c>
      <c r="E2811" t="s">
        <v>8224</v>
      </c>
      <c r="F2811" t="s">
        <v>8246</v>
      </c>
      <c r="G2811">
        <v>1428552000</v>
      </c>
      <c r="H2811">
        <v>1426199843</v>
      </c>
      <c r="I2811" t="b">
        <v>0</v>
      </c>
      <c r="J2811">
        <v>14</v>
      </c>
      <c r="K2811" t="b">
        <v>1</v>
      </c>
      <c r="L2811" t="s">
        <v>8305</v>
      </c>
      <c r="M2811" s="4">
        <v>100</v>
      </c>
      <c r="N2811" s="6">
        <v>143.21</v>
      </c>
      <c r="O2811" t="s">
        <v>8317</v>
      </c>
      <c r="P2811" t="s">
        <v>8359</v>
      </c>
      <c r="Q2811" s="10">
        <v>42075.942627314813</v>
      </c>
      <c r="R2811" s="10">
        <v>42103.166666666672</v>
      </c>
      <c r="S2811" s="12">
        <f t="shared" si="43"/>
        <v>27</v>
      </c>
    </row>
    <row r="2812" spans="1:19" x14ac:dyDescent="0.3">
      <c r="A2812">
        <v>3776</v>
      </c>
      <c r="B2812" s="14">
        <v>8000</v>
      </c>
      <c r="C2812" s="14">
        <v>8537</v>
      </c>
      <c r="D2812" s="5" t="s">
        <v>8219</v>
      </c>
      <c r="E2812" t="s">
        <v>8224</v>
      </c>
      <c r="F2812" t="s">
        <v>8246</v>
      </c>
      <c r="G2812">
        <v>1406854800</v>
      </c>
      <c r="H2812">
        <v>1403599778</v>
      </c>
      <c r="I2812" t="b">
        <v>0</v>
      </c>
      <c r="J2812">
        <v>94</v>
      </c>
      <c r="K2812" t="b">
        <v>1</v>
      </c>
      <c r="L2812" t="s">
        <v>8305</v>
      </c>
      <c r="M2812" s="4">
        <v>107</v>
      </c>
      <c r="N2812" s="6">
        <v>90.82</v>
      </c>
      <c r="O2812" t="s">
        <v>8317</v>
      </c>
      <c r="P2812" t="s">
        <v>8359</v>
      </c>
      <c r="Q2812" s="10">
        <v>41814.367800925924</v>
      </c>
      <c r="R2812" s="10">
        <v>41852.041666666664</v>
      </c>
      <c r="S2812" s="12">
        <f t="shared" si="43"/>
        <v>38</v>
      </c>
    </row>
    <row r="2813" spans="1:19" x14ac:dyDescent="0.3">
      <c r="A2813">
        <v>3777</v>
      </c>
      <c r="B2813" s="14">
        <v>2000</v>
      </c>
      <c r="C2813" s="14">
        <v>2864</v>
      </c>
      <c r="D2813" s="5" t="s">
        <v>8219</v>
      </c>
      <c r="E2813" t="s">
        <v>8224</v>
      </c>
      <c r="F2813" t="s">
        <v>8246</v>
      </c>
      <c r="G2813">
        <v>1411790400</v>
      </c>
      <c r="H2813">
        <v>1409884821</v>
      </c>
      <c r="I2813" t="b">
        <v>0</v>
      </c>
      <c r="J2813">
        <v>59</v>
      </c>
      <c r="K2813" t="b">
        <v>1</v>
      </c>
      <c r="L2813" t="s">
        <v>8305</v>
      </c>
      <c r="M2813" s="4">
        <v>143</v>
      </c>
      <c r="N2813" s="6">
        <v>48.54</v>
      </c>
      <c r="O2813" t="s">
        <v>8317</v>
      </c>
      <c r="P2813" t="s">
        <v>8359</v>
      </c>
      <c r="Q2813" s="10">
        <v>41887.111354166671</v>
      </c>
      <c r="R2813" s="10">
        <v>41909.166666666664</v>
      </c>
      <c r="S2813" s="12">
        <f t="shared" si="43"/>
        <v>22</v>
      </c>
    </row>
    <row r="2814" spans="1:19" x14ac:dyDescent="0.3">
      <c r="A2814">
        <v>3778</v>
      </c>
      <c r="B2814" s="14">
        <v>2400</v>
      </c>
      <c r="C2814" s="14">
        <v>2521</v>
      </c>
      <c r="D2814" s="5" t="s">
        <v>8219</v>
      </c>
      <c r="E2814" t="s">
        <v>8224</v>
      </c>
      <c r="F2814" t="s">
        <v>8246</v>
      </c>
      <c r="G2814">
        <v>1423942780</v>
      </c>
      <c r="H2814">
        <v>1418758780</v>
      </c>
      <c r="I2814" t="b">
        <v>0</v>
      </c>
      <c r="J2814">
        <v>36</v>
      </c>
      <c r="K2814" t="b">
        <v>1</v>
      </c>
      <c r="L2814" t="s">
        <v>8305</v>
      </c>
      <c r="M2814" s="4">
        <v>105</v>
      </c>
      <c r="N2814" s="6">
        <v>70.03</v>
      </c>
      <c r="O2814" t="s">
        <v>8317</v>
      </c>
      <c r="P2814" t="s">
        <v>8359</v>
      </c>
      <c r="Q2814" s="10">
        <v>41989.819212962961</v>
      </c>
      <c r="R2814" s="10">
        <v>42049.819212962961</v>
      </c>
      <c r="S2814" s="12">
        <f t="shared" si="43"/>
        <v>60</v>
      </c>
    </row>
    <row r="2815" spans="1:19" x14ac:dyDescent="0.3">
      <c r="A2815">
        <v>3779</v>
      </c>
      <c r="B2815" s="14">
        <v>15000</v>
      </c>
      <c r="C2815" s="14">
        <v>15597</v>
      </c>
      <c r="D2815" s="5" t="s">
        <v>8219</v>
      </c>
      <c r="E2815" t="s">
        <v>8224</v>
      </c>
      <c r="F2815" t="s">
        <v>8246</v>
      </c>
      <c r="G2815">
        <v>1459010340</v>
      </c>
      <c r="H2815">
        <v>1456421940</v>
      </c>
      <c r="I2815" t="b">
        <v>0</v>
      </c>
      <c r="J2815">
        <v>115</v>
      </c>
      <c r="K2815" t="b">
        <v>1</v>
      </c>
      <c r="L2815" t="s">
        <v>8305</v>
      </c>
      <c r="M2815" s="4">
        <v>104</v>
      </c>
      <c r="N2815" s="6">
        <v>135.63</v>
      </c>
      <c r="O2815" t="s">
        <v>8317</v>
      </c>
      <c r="P2815" t="s">
        <v>8359</v>
      </c>
      <c r="Q2815" s="10">
        <v>42425.735416666663</v>
      </c>
      <c r="R2815" s="10">
        <v>42455.693750000006</v>
      </c>
      <c r="S2815" s="12">
        <f t="shared" si="43"/>
        <v>30</v>
      </c>
    </row>
    <row r="2816" spans="1:19" x14ac:dyDescent="0.3">
      <c r="A2816">
        <v>3780</v>
      </c>
      <c r="B2816" s="14">
        <v>2500</v>
      </c>
      <c r="C2816" s="14">
        <v>3000</v>
      </c>
      <c r="D2816" s="5" t="s">
        <v>8219</v>
      </c>
      <c r="E2816" t="s">
        <v>8224</v>
      </c>
      <c r="F2816" t="s">
        <v>8246</v>
      </c>
      <c r="G2816">
        <v>1436817960</v>
      </c>
      <c r="H2816">
        <v>1433999785</v>
      </c>
      <c r="I2816" t="b">
        <v>0</v>
      </c>
      <c r="J2816">
        <v>30</v>
      </c>
      <c r="K2816" t="b">
        <v>1</v>
      </c>
      <c r="L2816" t="s">
        <v>8305</v>
      </c>
      <c r="M2816" s="4">
        <v>120</v>
      </c>
      <c r="N2816" s="6">
        <v>100</v>
      </c>
      <c r="O2816" t="s">
        <v>8317</v>
      </c>
      <c r="P2816" t="s">
        <v>8359</v>
      </c>
      <c r="Q2816" s="10">
        <v>42166.219733796301</v>
      </c>
      <c r="R2816" s="10">
        <v>42198.837499999994</v>
      </c>
      <c r="S2816" s="12">
        <f t="shared" si="43"/>
        <v>33</v>
      </c>
    </row>
    <row r="2817" spans="1:19" x14ac:dyDescent="0.3">
      <c r="A2817">
        <v>3781</v>
      </c>
      <c r="B2817" s="14">
        <v>4500</v>
      </c>
      <c r="C2817" s="14">
        <v>4935</v>
      </c>
      <c r="D2817" s="5" t="s">
        <v>8219</v>
      </c>
      <c r="E2817" t="s">
        <v>8224</v>
      </c>
      <c r="F2817" t="s">
        <v>8246</v>
      </c>
      <c r="G2817">
        <v>1410210685</v>
      </c>
      <c r="H2817">
        <v>1408050685</v>
      </c>
      <c r="I2817" t="b">
        <v>0</v>
      </c>
      <c r="J2817">
        <v>52</v>
      </c>
      <c r="K2817" t="b">
        <v>1</v>
      </c>
      <c r="L2817" t="s">
        <v>8305</v>
      </c>
      <c r="M2817" s="4">
        <v>110</v>
      </c>
      <c r="N2817" s="6">
        <v>94.9</v>
      </c>
      <c r="O2817" t="s">
        <v>8317</v>
      </c>
      <c r="P2817" t="s">
        <v>8359</v>
      </c>
      <c r="Q2817" s="10">
        <v>41865.882928240739</v>
      </c>
      <c r="R2817" s="10">
        <v>41890.882928240739</v>
      </c>
      <c r="S2817" s="12">
        <f t="shared" si="43"/>
        <v>25</v>
      </c>
    </row>
    <row r="2818" spans="1:19" x14ac:dyDescent="0.3">
      <c r="A2818">
        <v>3783</v>
      </c>
      <c r="B2818" s="14">
        <v>1200</v>
      </c>
      <c r="C2818" s="14">
        <v>1547</v>
      </c>
      <c r="D2818" s="5" t="s">
        <v>8219</v>
      </c>
      <c r="E2818" t="s">
        <v>8224</v>
      </c>
      <c r="F2818" t="s">
        <v>8246</v>
      </c>
      <c r="G2818">
        <v>1458057600</v>
      </c>
      <c r="H2818">
        <v>1455938520</v>
      </c>
      <c r="I2818" t="b">
        <v>0</v>
      </c>
      <c r="J2818">
        <v>24</v>
      </c>
      <c r="K2818" t="b">
        <v>1</v>
      </c>
      <c r="L2818" t="s">
        <v>8305</v>
      </c>
      <c r="M2818" s="4">
        <v>129</v>
      </c>
      <c r="N2818" s="6">
        <v>64.459999999999994</v>
      </c>
      <c r="O2818" t="s">
        <v>8317</v>
      </c>
      <c r="P2818" t="s">
        <v>8359</v>
      </c>
      <c r="Q2818" s="10">
        <v>42420.140277777777</v>
      </c>
      <c r="R2818" s="10">
        <v>42444.666666666672</v>
      </c>
      <c r="S2818" s="12">
        <f t="shared" si="43"/>
        <v>25</v>
      </c>
    </row>
    <row r="2819" spans="1:19" x14ac:dyDescent="0.3">
      <c r="A2819">
        <v>3786</v>
      </c>
      <c r="B2819" s="14">
        <v>6000</v>
      </c>
      <c r="C2819" s="14">
        <v>6658</v>
      </c>
      <c r="D2819" s="5" t="s">
        <v>8219</v>
      </c>
      <c r="E2819" t="s">
        <v>8224</v>
      </c>
      <c r="F2819" t="s">
        <v>8246</v>
      </c>
      <c r="G2819">
        <v>1464310475</v>
      </c>
      <c r="H2819">
        <v>1461718475</v>
      </c>
      <c r="I2819" t="b">
        <v>0</v>
      </c>
      <c r="J2819">
        <v>71</v>
      </c>
      <c r="K2819" t="b">
        <v>1</v>
      </c>
      <c r="L2819" t="s">
        <v>8305</v>
      </c>
      <c r="M2819" s="4">
        <v>111</v>
      </c>
      <c r="N2819" s="6">
        <v>93.77</v>
      </c>
      <c r="O2819" t="s">
        <v>8317</v>
      </c>
      <c r="P2819" t="s">
        <v>8359</v>
      </c>
      <c r="Q2819" s="10">
        <v>42487.037905092591</v>
      </c>
      <c r="R2819" s="10">
        <v>42517.037905092591</v>
      </c>
      <c r="S2819" s="12">
        <f t="shared" ref="S2819:S2882" si="44">ROUND(+R2819-Q2819,0)</f>
        <v>30</v>
      </c>
    </row>
    <row r="2820" spans="1:19" x14ac:dyDescent="0.3">
      <c r="A2820">
        <v>3787</v>
      </c>
      <c r="B2820" s="14">
        <v>350</v>
      </c>
      <c r="C2820" s="14">
        <v>351</v>
      </c>
      <c r="D2820" s="5" t="s">
        <v>8219</v>
      </c>
      <c r="E2820" t="s">
        <v>8224</v>
      </c>
      <c r="F2820" t="s">
        <v>8246</v>
      </c>
      <c r="G2820">
        <v>1436587140</v>
      </c>
      <c r="H2820">
        <v>1434113406</v>
      </c>
      <c r="I2820" t="b">
        <v>0</v>
      </c>
      <c r="J2820">
        <v>10</v>
      </c>
      <c r="K2820" t="b">
        <v>1</v>
      </c>
      <c r="L2820" t="s">
        <v>8305</v>
      </c>
      <c r="M2820" s="4">
        <v>100</v>
      </c>
      <c r="N2820" s="6">
        <v>35.1</v>
      </c>
      <c r="O2820" t="s">
        <v>8317</v>
      </c>
      <c r="P2820" t="s">
        <v>8359</v>
      </c>
      <c r="Q2820" s="10">
        <v>42167.534791666665</v>
      </c>
      <c r="R2820" s="10">
        <v>42196.165972222225</v>
      </c>
      <c r="S2820" s="12">
        <f t="shared" si="44"/>
        <v>29</v>
      </c>
    </row>
    <row r="2821" spans="1:19" x14ac:dyDescent="0.3">
      <c r="A2821">
        <v>3788</v>
      </c>
      <c r="B2821" s="14">
        <v>75000</v>
      </c>
      <c r="C2821" s="14">
        <v>500</v>
      </c>
      <c r="D2821" s="5" t="s">
        <v>8221</v>
      </c>
      <c r="E2821" t="s">
        <v>8224</v>
      </c>
      <c r="F2821" t="s">
        <v>8246</v>
      </c>
      <c r="G2821">
        <v>1450887480</v>
      </c>
      <c r="H2821">
        <v>1448469719</v>
      </c>
      <c r="I2821" t="b">
        <v>0</v>
      </c>
      <c r="J2821">
        <v>1</v>
      </c>
      <c r="K2821" t="b">
        <v>0</v>
      </c>
      <c r="L2821" t="s">
        <v>8305</v>
      </c>
      <c r="M2821" s="4">
        <v>1</v>
      </c>
      <c r="N2821" s="6">
        <v>500</v>
      </c>
      <c r="O2821" t="s">
        <v>8317</v>
      </c>
      <c r="P2821" t="s">
        <v>8359</v>
      </c>
      <c r="Q2821" s="10">
        <v>42333.695821759262</v>
      </c>
      <c r="R2821" s="10">
        <v>42361.679166666669</v>
      </c>
      <c r="S2821" s="12">
        <f t="shared" si="44"/>
        <v>28</v>
      </c>
    </row>
    <row r="2822" spans="1:19" x14ac:dyDescent="0.3">
      <c r="A2822">
        <v>3790</v>
      </c>
      <c r="B2822" s="14">
        <v>15000</v>
      </c>
      <c r="C2822" s="14">
        <v>0</v>
      </c>
      <c r="D2822" s="5" t="s">
        <v>8221</v>
      </c>
      <c r="E2822" t="s">
        <v>8224</v>
      </c>
      <c r="F2822" t="s">
        <v>8246</v>
      </c>
      <c r="G2822">
        <v>1479834023</v>
      </c>
      <c r="H2822">
        <v>1477238423</v>
      </c>
      <c r="I2822" t="b">
        <v>0</v>
      </c>
      <c r="J2822">
        <v>0</v>
      </c>
      <c r="K2822" t="b">
        <v>0</v>
      </c>
      <c r="L2822" t="s">
        <v>8305</v>
      </c>
      <c r="M2822" s="4">
        <v>0</v>
      </c>
      <c r="N2822" s="6">
        <v>0</v>
      </c>
      <c r="O2822" t="s">
        <v>8317</v>
      </c>
      <c r="P2822" t="s">
        <v>8359</v>
      </c>
      <c r="Q2822" s="10">
        <v>42666.666932870372</v>
      </c>
      <c r="R2822" s="10">
        <v>42696.708599537036</v>
      </c>
      <c r="S2822" s="12">
        <f t="shared" si="44"/>
        <v>30</v>
      </c>
    </row>
    <row r="2823" spans="1:19" x14ac:dyDescent="0.3">
      <c r="A2823">
        <v>3791</v>
      </c>
      <c r="B2823" s="14">
        <v>1500</v>
      </c>
      <c r="C2823" s="14">
        <v>0</v>
      </c>
      <c r="D2823" s="5" t="s">
        <v>8221</v>
      </c>
      <c r="E2823" t="s">
        <v>8224</v>
      </c>
      <c r="F2823" t="s">
        <v>8246</v>
      </c>
      <c r="G2823">
        <v>1404664592</v>
      </c>
      <c r="H2823">
        <v>1399480592</v>
      </c>
      <c r="I2823" t="b">
        <v>0</v>
      </c>
      <c r="J2823">
        <v>0</v>
      </c>
      <c r="K2823" t="b">
        <v>0</v>
      </c>
      <c r="L2823" t="s">
        <v>8305</v>
      </c>
      <c r="M2823" s="4">
        <v>0</v>
      </c>
      <c r="N2823" s="6">
        <v>0</v>
      </c>
      <c r="O2823" t="s">
        <v>8317</v>
      </c>
      <c r="P2823" t="s">
        <v>8359</v>
      </c>
      <c r="Q2823" s="10">
        <v>41766.692037037035</v>
      </c>
      <c r="R2823" s="10">
        <v>41826.692037037035</v>
      </c>
      <c r="S2823" s="12">
        <f t="shared" si="44"/>
        <v>60</v>
      </c>
    </row>
    <row r="2824" spans="1:19" x14ac:dyDescent="0.3">
      <c r="A2824">
        <v>3792</v>
      </c>
      <c r="B2824" s="14">
        <v>12500</v>
      </c>
      <c r="C2824" s="14">
        <v>35</v>
      </c>
      <c r="D2824" s="5" t="s">
        <v>8221</v>
      </c>
      <c r="E2824" t="s">
        <v>8224</v>
      </c>
      <c r="F2824" t="s">
        <v>8246</v>
      </c>
      <c r="G2824">
        <v>1436957022</v>
      </c>
      <c r="H2824">
        <v>1434365022</v>
      </c>
      <c r="I2824" t="b">
        <v>0</v>
      </c>
      <c r="J2824">
        <v>2</v>
      </c>
      <c r="K2824" t="b">
        <v>0</v>
      </c>
      <c r="L2824" t="s">
        <v>8305</v>
      </c>
      <c r="M2824" s="4">
        <v>0</v>
      </c>
      <c r="N2824" s="6">
        <v>17.5</v>
      </c>
      <c r="O2824" t="s">
        <v>8317</v>
      </c>
      <c r="P2824" t="s">
        <v>8359</v>
      </c>
      <c r="Q2824" s="10">
        <v>42170.447013888886</v>
      </c>
      <c r="R2824" s="10">
        <v>42200.447013888886</v>
      </c>
      <c r="S2824" s="12">
        <f t="shared" si="44"/>
        <v>30</v>
      </c>
    </row>
    <row r="2825" spans="1:19" x14ac:dyDescent="0.3">
      <c r="A2825">
        <v>3793</v>
      </c>
      <c r="B2825" s="14">
        <v>7000</v>
      </c>
      <c r="C2825" s="14">
        <v>4176</v>
      </c>
      <c r="D2825" s="5" t="s">
        <v>8221</v>
      </c>
      <c r="E2825" t="s">
        <v>8224</v>
      </c>
      <c r="F2825" t="s">
        <v>8246</v>
      </c>
      <c r="G2825">
        <v>1418769129</v>
      </c>
      <c r="H2825">
        <v>1416954729</v>
      </c>
      <c r="I2825" t="b">
        <v>0</v>
      </c>
      <c r="J2825">
        <v>24</v>
      </c>
      <c r="K2825" t="b">
        <v>0</v>
      </c>
      <c r="L2825" t="s">
        <v>8305</v>
      </c>
      <c r="M2825" s="4">
        <v>60</v>
      </c>
      <c r="N2825" s="6">
        <v>174</v>
      </c>
      <c r="O2825" t="s">
        <v>8317</v>
      </c>
      <c r="P2825" t="s">
        <v>8359</v>
      </c>
      <c r="Q2825" s="10">
        <v>41968.938993055555</v>
      </c>
      <c r="R2825" s="10">
        <v>41989.938993055555</v>
      </c>
      <c r="S2825" s="12">
        <f t="shared" si="44"/>
        <v>21</v>
      </c>
    </row>
    <row r="2826" spans="1:19" x14ac:dyDescent="0.3">
      <c r="A2826">
        <v>3796</v>
      </c>
      <c r="B2826" s="14">
        <v>22500</v>
      </c>
      <c r="C2826" s="14">
        <v>1</v>
      </c>
      <c r="D2826" s="5" t="s">
        <v>8221</v>
      </c>
      <c r="E2826" t="s">
        <v>8224</v>
      </c>
      <c r="F2826" t="s">
        <v>8246</v>
      </c>
      <c r="G2826">
        <v>1484354556</v>
      </c>
      <c r="H2826">
        <v>1479170556</v>
      </c>
      <c r="I2826" t="b">
        <v>0</v>
      </c>
      <c r="J2826">
        <v>1</v>
      </c>
      <c r="K2826" t="b">
        <v>0</v>
      </c>
      <c r="L2826" t="s">
        <v>8305</v>
      </c>
      <c r="M2826" s="4">
        <v>0</v>
      </c>
      <c r="N2826" s="6">
        <v>1</v>
      </c>
      <c r="O2826" t="s">
        <v>8317</v>
      </c>
      <c r="P2826" t="s">
        <v>8359</v>
      </c>
      <c r="Q2826" s="10">
        <v>42689.029583333337</v>
      </c>
      <c r="R2826" s="10">
        <v>42749.029583333337</v>
      </c>
      <c r="S2826" s="12">
        <f t="shared" si="44"/>
        <v>60</v>
      </c>
    </row>
    <row r="2827" spans="1:19" x14ac:dyDescent="0.3">
      <c r="A2827">
        <v>3797</v>
      </c>
      <c r="B2827" s="14">
        <v>6000</v>
      </c>
      <c r="C2827" s="14">
        <v>5380</v>
      </c>
      <c r="D2827" s="5" t="s">
        <v>8221</v>
      </c>
      <c r="E2827" t="s">
        <v>8224</v>
      </c>
      <c r="F2827" t="s">
        <v>8246</v>
      </c>
      <c r="G2827">
        <v>1429564165</v>
      </c>
      <c r="H2827">
        <v>1426972165</v>
      </c>
      <c r="I2827" t="b">
        <v>0</v>
      </c>
      <c r="J2827">
        <v>37</v>
      </c>
      <c r="K2827" t="b">
        <v>0</v>
      </c>
      <c r="L2827" t="s">
        <v>8305</v>
      </c>
      <c r="M2827" s="4">
        <v>90</v>
      </c>
      <c r="N2827" s="6">
        <v>145.41</v>
      </c>
      <c r="O2827" t="s">
        <v>8317</v>
      </c>
      <c r="P2827" t="s">
        <v>8359</v>
      </c>
      <c r="Q2827" s="10">
        <v>42084.881539351853</v>
      </c>
      <c r="R2827" s="10">
        <v>42114.881539351853</v>
      </c>
      <c r="S2827" s="12">
        <f t="shared" si="44"/>
        <v>30</v>
      </c>
    </row>
    <row r="2828" spans="1:19" x14ac:dyDescent="0.3">
      <c r="A2828">
        <v>3798</v>
      </c>
      <c r="B2828" s="14">
        <v>70000</v>
      </c>
      <c r="C2828" s="14">
        <v>1025</v>
      </c>
      <c r="D2828" s="5" t="s">
        <v>8221</v>
      </c>
      <c r="E2828" t="s">
        <v>8224</v>
      </c>
      <c r="F2828" t="s">
        <v>8246</v>
      </c>
      <c r="G2828">
        <v>1407691248</v>
      </c>
      <c r="H2828">
        <v>1405099248</v>
      </c>
      <c r="I2828" t="b">
        <v>0</v>
      </c>
      <c r="J2828">
        <v>5</v>
      </c>
      <c r="K2828" t="b">
        <v>0</v>
      </c>
      <c r="L2828" t="s">
        <v>8305</v>
      </c>
      <c r="M2828" s="4">
        <v>1</v>
      </c>
      <c r="N2828" s="6">
        <v>205</v>
      </c>
      <c r="O2828" t="s">
        <v>8317</v>
      </c>
      <c r="P2828" t="s">
        <v>8359</v>
      </c>
      <c r="Q2828" s="10">
        <v>41831.722777777781</v>
      </c>
      <c r="R2828" s="10">
        <v>41861.722777777781</v>
      </c>
      <c r="S2828" s="12">
        <f t="shared" si="44"/>
        <v>30</v>
      </c>
    </row>
    <row r="2829" spans="1:19" x14ac:dyDescent="0.3">
      <c r="A2829">
        <v>3799</v>
      </c>
      <c r="B2829" s="14">
        <v>10000</v>
      </c>
      <c r="C2829" s="14">
        <v>402</v>
      </c>
      <c r="D2829" s="5" t="s">
        <v>8221</v>
      </c>
      <c r="E2829" t="s">
        <v>8224</v>
      </c>
      <c r="F2829" t="s">
        <v>8246</v>
      </c>
      <c r="G2829">
        <v>1457734843</v>
      </c>
      <c r="H2829">
        <v>1455142843</v>
      </c>
      <c r="I2829" t="b">
        <v>0</v>
      </c>
      <c r="J2829">
        <v>4</v>
      </c>
      <c r="K2829" t="b">
        <v>0</v>
      </c>
      <c r="L2829" t="s">
        <v>8305</v>
      </c>
      <c r="M2829" s="4">
        <v>4</v>
      </c>
      <c r="N2829" s="6">
        <v>100.5</v>
      </c>
      <c r="O2829" t="s">
        <v>8317</v>
      </c>
      <c r="P2829" t="s">
        <v>8359</v>
      </c>
      <c r="Q2829" s="10">
        <v>42410.93105324074</v>
      </c>
      <c r="R2829" s="10">
        <v>42440.93105324074</v>
      </c>
      <c r="S2829" s="12">
        <f t="shared" si="44"/>
        <v>30</v>
      </c>
    </row>
    <row r="2830" spans="1:19" x14ac:dyDescent="0.3">
      <c r="A2830">
        <v>3800</v>
      </c>
      <c r="B2830" s="14">
        <v>22000</v>
      </c>
      <c r="C2830" s="14">
        <v>881</v>
      </c>
      <c r="D2830" s="5" t="s">
        <v>8221</v>
      </c>
      <c r="E2830" t="s">
        <v>8224</v>
      </c>
      <c r="F2830" t="s">
        <v>8246</v>
      </c>
      <c r="G2830">
        <v>1420952340</v>
      </c>
      <c r="H2830">
        <v>1418146883</v>
      </c>
      <c r="I2830" t="b">
        <v>0</v>
      </c>
      <c r="J2830">
        <v>16</v>
      </c>
      <c r="K2830" t="b">
        <v>0</v>
      </c>
      <c r="L2830" t="s">
        <v>8305</v>
      </c>
      <c r="M2830" s="4">
        <v>4</v>
      </c>
      <c r="N2830" s="6">
        <v>55.06</v>
      </c>
      <c r="O2830" t="s">
        <v>8317</v>
      </c>
      <c r="P2830" t="s">
        <v>8359</v>
      </c>
      <c r="Q2830" s="10">
        <v>41982.737071759257</v>
      </c>
      <c r="R2830" s="10">
        <v>42015.207638888889</v>
      </c>
      <c r="S2830" s="12">
        <f t="shared" si="44"/>
        <v>32</v>
      </c>
    </row>
    <row r="2831" spans="1:19" x14ac:dyDescent="0.3">
      <c r="A2831">
        <v>3801</v>
      </c>
      <c r="B2831" s="14">
        <v>5000</v>
      </c>
      <c r="C2831" s="14">
        <v>426</v>
      </c>
      <c r="D2831" s="5" t="s">
        <v>8221</v>
      </c>
      <c r="E2831" t="s">
        <v>8224</v>
      </c>
      <c r="F2831" t="s">
        <v>8246</v>
      </c>
      <c r="G2831">
        <v>1420215216</v>
      </c>
      <c r="H2831">
        <v>1417536816</v>
      </c>
      <c r="I2831" t="b">
        <v>0</v>
      </c>
      <c r="J2831">
        <v>9</v>
      </c>
      <c r="K2831" t="b">
        <v>0</v>
      </c>
      <c r="L2831" t="s">
        <v>8305</v>
      </c>
      <c r="M2831" s="4">
        <v>9</v>
      </c>
      <c r="N2831" s="6">
        <v>47.33</v>
      </c>
      <c r="O2831" t="s">
        <v>8317</v>
      </c>
      <c r="P2831" t="s">
        <v>8359</v>
      </c>
      <c r="Q2831" s="10">
        <v>41975.676111111112</v>
      </c>
      <c r="R2831" s="10">
        <v>42006.676111111112</v>
      </c>
      <c r="S2831" s="12">
        <f t="shared" si="44"/>
        <v>31</v>
      </c>
    </row>
    <row r="2832" spans="1:19" x14ac:dyDescent="0.3">
      <c r="A2832">
        <v>3802</v>
      </c>
      <c r="B2832" s="14">
        <v>3000</v>
      </c>
      <c r="C2832" s="14">
        <v>0</v>
      </c>
      <c r="D2832" s="5" t="s">
        <v>8221</v>
      </c>
      <c r="E2832" t="s">
        <v>8224</v>
      </c>
      <c r="F2832" t="s">
        <v>8246</v>
      </c>
      <c r="G2832">
        <v>1445482906</v>
      </c>
      <c r="H2832">
        <v>1442890906</v>
      </c>
      <c r="I2832" t="b">
        <v>0</v>
      </c>
      <c r="J2832">
        <v>0</v>
      </c>
      <c r="K2832" t="b">
        <v>0</v>
      </c>
      <c r="L2832" t="s">
        <v>8305</v>
      </c>
      <c r="M2832" s="4">
        <v>0</v>
      </c>
      <c r="N2832" s="6">
        <v>0</v>
      </c>
      <c r="O2832" t="s">
        <v>8317</v>
      </c>
      <c r="P2832" t="s">
        <v>8359</v>
      </c>
      <c r="Q2832" s="10">
        <v>42269.126226851848</v>
      </c>
      <c r="R2832" s="10">
        <v>42299.126226851848</v>
      </c>
      <c r="S2832" s="12">
        <f t="shared" si="44"/>
        <v>30</v>
      </c>
    </row>
    <row r="2833" spans="1:19" x14ac:dyDescent="0.3">
      <c r="A2833">
        <v>3803</v>
      </c>
      <c r="B2833" s="14">
        <v>12000</v>
      </c>
      <c r="C2833" s="14">
        <v>2358</v>
      </c>
      <c r="D2833" s="5" t="s">
        <v>8221</v>
      </c>
      <c r="E2833" t="s">
        <v>8224</v>
      </c>
      <c r="F2833" t="s">
        <v>8246</v>
      </c>
      <c r="G2833">
        <v>1457133568</v>
      </c>
      <c r="H2833">
        <v>1454541568</v>
      </c>
      <c r="I2833" t="b">
        <v>0</v>
      </c>
      <c r="J2833">
        <v>40</v>
      </c>
      <c r="K2833" t="b">
        <v>0</v>
      </c>
      <c r="L2833" t="s">
        <v>8305</v>
      </c>
      <c r="M2833" s="4">
        <v>20</v>
      </c>
      <c r="N2833" s="6">
        <v>58.95</v>
      </c>
      <c r="O2833" t="s">
        <v>8317</v>
      </c>
      <c r="P2833" t="s">
        <v>8359</v>
      </c>
      <c r="Q2833" s="10">
        <v>42403.971851851849</v>
      </c>
      <c r="R2833" s="10">
        <v>42433.971851851849</v>
      </c>
      <c r="S2833" s="12">
        <f t="shared" si="44"/>
        <v>30</v>
      </c>
    </row>
    <row r="2834" spans="1:19" x14ac:dyDescent="0.3">
      <c r="A2834">
        <v>3804</v>
      </c>
      <c r="B2834" s="14">
        <v>8000</v>
      </c>
      <c r="C2834" s="14">
        <v>0</v>
      </c>
      <c r="D2834" s="5" t="s">
        <v>8221</v>
      </c>
      <c r="E2834" t="s">
        <v>8224</v>
      </c>
      <c r="F2834" t="s">
        <v>8246</v>
      </c>
      <c r="G2834">
        <v>1469948400</v>
      </c>
      <c r="H2834">
        <v>1465172024</v>
      </c>
      <c r="I2834" t="b">
        <v>0</v>
      </c>
      <c r="J2834">
        <v>0</v>
      </c>
      <c r="K2834" t="b">
        <v>0</v>
      </c>
      <c r="L2834" t="s">
        <v>8305</v>
      </c>
      <c r="M2834" s="4">
        <v>0</v>
      </c>
      <c r="N2834" s="6">
        <v>0</v>
      </c>
      <c r="O2834" t="s">
        <v>8317</v>
      </c>
      <c r="P2834" t="s">
        <v>8359</v>
      </c>
      <c r="Q2834" s="10">
        <v>42527.00953703704</v>
      </c>
      <c r="R2834" s="10">
        <v>42582.291666666672</v>
      </c>
      <c r="S2834" s="12">
        <f t="shared" si="44"/>
        <v>55</v>
      </c>
    </row>
    <row r="2835" spans="1:19" x14ac:dyDescent="0.3">
      <c r="A2835">
        <v>3805</v>
      </c>
      <c r="B2835" s="14">
        <v>150000</v>
      </c>
      <c r="C2835" s="14">
        <v>3</v>
      </c>
      <c r="D2835" s="5" t="s">
        <v>8221</v>
      </c>
      <c r="E2835" t="s">
        <v>8224</v>
      </c>
      <c r="F2835" t="s">
        <v>8246</v>
      </c>
      <c r="G2835">
        <v>1411852640</v>
      </c>
      <c r="H2835">
        <v>1406668640</v>
      </c>
      <c r="I2835" t="b">
        <v>0</v>
      </c>
      <c r="J2835">
        <v>2</v>
      </c>
      <c r="K2835" t="b">
        <v>0</v>
      </c>
      <c r="L2835" t="s">
        <v>8305</v>
      </c>
      <c r="M2835" s="4">
        <v>0</v>
      </c>
      <c r="N2835" s="6">
        <v>1.5</v>
      </c>
      <c r="O2835" t="s">
        <v>8317</v>
      </c>
      <c r="P2835" t="s">
        <v>8359</v>
      </c>
      <c r="Q2835" s="10">
        <v>41849.887037037035</v>
      </c>
      <c r="R2835" s="10">
        <v>41909.887037037035</v>
      </c>
      <c r="S2835" s="12">
        <f t="shared" si="44"/>
        <v>60</v>
      </c>
    </row>
    <row r="2836" spans="1:19" x14ac:dyDescent="0.3">
      <c r="A2836">
        <v>3807</v>
      </c>
      <c r="B2836" s="14">
        <v>1500</v>
      </c>
      <c r="C2836" s="14">
        <v>455</v>
      </c>
      <c r="D2836" s="5" t="s">
        <v>8221</v>
      </c>
      <c r="E2836" t="s">
        <v>8224</v>
      </c>
      <c r="F2836" t="s">
        <v>8246</v>
      </c>
      <c r="G2836">
        <v>1428097739</v>
      </c>
      <c r="H2836">
        <v>1427492939</v>
      </c>
      <c r="I2836" t="b">
        <v>0</v>
      </c>
      <c r="J2836">
        <v>9</v>
      </c>
      <c r="K2836" t="b">
        <v>0</v>
      </c>
      <c r="L2836" t="s">
        <v>8305</v>
      </c>
      <c r="M2836" s="4">
        <v>30</v>
      </c>
      <c r="N2836" s="6">
        <v>50.56</v>
      </c>
      <c r="O2836" t="s">
        <v>8317</v>
      </c>
      <c r="P2836" t="s">
        <v>8359</v>
      </c>
      <c r="Q2836" s="10">
        <v>42090.909016203703</v>
      </c>
      <c r="R2836" s="10">
        <v>42097.909016203703</v>
      </c>
      <c r="S2836" s="12">
        <f t="shared" si="44"/>
        <v>7</v>
      </c>
    </row>
    <row r="2837" spans="1:19" x14ac:dyDescent="0.3">
      <c r="A2837">
        <v>3810</v>
      </c>
      <c r="B2837" s="14">
        <v>1500</v>
      </c>
      <c r="C2837" s="14">
        <v>1826</v>
      </c>
      <c r="D2837" s="5" t="s">
        <v>8219</v>
      </c>
      <c r="E2837" t="s">
        <v>8224</v>
      </c>
      <c r="F2837" t="s">
        <v>8246</v>
      </c>
      <c r="G2837">
        <v>1426965758</v>
      </c>
      <c r="H2837">
        <v>1424377358</v>
      </c>
      <c r="I2837" t="b">
        <v>0</v>
      </c>
      <c r="J2837">
        <v>26</v>
      </c>
      <c r="K2837" t="b">
        <v>1</v>
      </c>
      <c r="L2837" t="s">
        <v>8271</v>
      </c>
      <c r="M2837" s="4">
        <v>122</v>
      </c>
      <c r="N2837" s="6">
        <v>70.23</v>
      </c>
      <c r="O2837" t="s">
        <v>8317</v>
      </c>
      <c r="P2837" t="s">
        <v>8318</v>
      </c>
      <c r="Q2837" s="10">
        <v>42054.849050925928</v>
      </c>
      <c r="R2837" s="10">
        <v>42084.807384259257</v>
      </c>
      <c r="S2837" s="12">
        <f t="shared" si="44"/>
        <v>30</v>
      </c>
    </row>
    <row r="2838" spans="1:19" x14ac:dyDescent="0.3">
      <c r="A2838">
        <v>3813</v>
      </c>
      <c r="B2838" s="14">
        <v>2100</v>
      </c>
      <c r="C2838" s="14">
        <v>2119.9899999999998</v>
      </c>
      <c r="D2838" s="5" t="s">
        <v>8219</v>
      </c>
      <c r="E2838" t="s">
        <v>8224</v>
      </c>
      <c r="F2838" t="s">
        <v>8246</v>
      </c>
      <c r="G2838">
        <v>1465940580</v>
      </c>
      <c r="H2838">
        <v>1462603021</v>
      </c>
      <c r="I2838" t="b">
        <v>0</v>
      </c>
      <c r="J2838">
        <v>27</v>
      </c>
      <c r="K2838" t="b">
        <v>1</v>
      </c>
      <c r="L2838" t="s">
        <v>8271</v>
      </c>
      <c r="M2838" s="4">
        <v>101</v>
      </c>
      <c r="N2838" s="6">
        <v>78.52</v>
      </c>
      <c r="O2838" t="s">
        <v>8317</v>
      </c>
      <c r="P2838" t="s">
        <v>8318</v>
      </c>
      <c r="Q2838" s="10">
        <v>42497.275706018518</v>
      </c>
      <c r="R2838" s="10">
        <v>42535.904861111107</v>
      </c>
      <c r="S2838" s="12">
        <f t="shared" si="44"/>
        <v>39</v>
      </c>
    </row>
    <row r="2839" spans="1:19" x14ac:dyDescent="0.3">
      <c r="A2839">
        <v>3814</v>
      </c>
      <c r="B2839" s="14">
        <v>1500</v>
      </c>
      <c r="C2839" s="14">
        <v>2102</v>
      </c>
      <c r="D2839" s="5" t="s">
        <v>8219</v>
      </c>
      <c r="E2839" t="s">
        <v>8224</v>
      </c>
      <c r="F2839" t="s">
        <v>8246</v>
      </c>
      <c r="G2839">
        <v>1427860740</v>
      </c>
      <c r="H2839">
        <v>1424727712</v>
      </c>
      <c r="I2839" t="b">
        <v>0</v>
      </c>
      <c r="J2839">
        <v>34</v>
      </c>
      <c r="K2839" t="b">
        <v>1</v>
      </c>
      <c r="L2839" t="s">
        <v>8271</v>
      </c>
      <c r="M2839" s="4">
        <v>140</v>
      </c>
      <c r="N2839" s="6">
        <v>61.82</v>
      </c>
      <c r="O2839" t="s">
        <v>8317</v>
      </c>
      <c r="P2839" t="s">
        <v>8318</v>
      </c>
      <c r="Q2839" s="10">
        <v>42058.904074074075</v>
      </c>
      <c r="R2839" s="10">
        <v>42095.165972222225</v>
      </c>
      <c r="S2839" s="12">
        <f t="shared" si="44"/>
        <v>36</v>
      </c>
    </row>
    <row r="2840" spans="1:19" x14ac:dyDescent="0.3">
      <c r="A2840">
        <v>3816</v>
      </c>
      <c r="B2840" s="14">
        <v>1500</v>
      </c>
      <c r="C2840" s="14">
        <v>1788.57</v>
      </c>
      <c r="D2840" s="5" t="s">
        <v>8219</v>
      </c>
      <c r="E2840" t="s">
        <v>8224</v>
      </c>
      <c r="F2840" t="s">
        <v>8246</v>
      </c>
      <c r="G2840">
        <v>1405614823</v>
      </c>
      <c r="H2840">
        <v>1403022823</v>
      </c>
      <c r="I2840" t="b">
        <v>0</v>
      </c>
      <c r="J2840">
        <v>37</v>
      </c>
      <c r="K2840" t="b">
        <v>1</v>
      </c>
      <c r="L2840" t="s">
        <v>8271</v>
      </c>
      <c r="M2840" s="4">
        <v>119</v>
      </c>
      <c r="N2840" s="6">
        <v>48.34</v>
      </c>
      <c r="O2840" t="s">
        <v>8317</v>
      </c>
      <c r="P2840" t="s">
        <v>8318</v>
      </c>
      <c r="Q2840" s="10">
        <v>41807.690081018518</v>
      </c>
      <c r="R2840" s="10">
        <v>41837.690081018518</v>
      </c>
      <c r="S2840" s="12">
        <f t="shared" si="44"/>
        <v>30</v>
      </c>
    </row>
    <row r="2841" spans="1:19" x14ac:dyDescent="0.3">
      <c r="A2841">
        <v>3817</v>
      </c>
      <c r="B2841" s="14">
        <v>2000</v>
      </c>
      <c r="C2841" s="14">
        <v>2145</v>
      </c>
      <c r="D2841" s="5" t="s">
        <v>8219</v>
      </c>
      <c r="E2841" t="s">
        <v>8224</v>
      </c>
      <c r="F2841" t="s">
        <v>8246</v>
      </c>
      <c r="G2841">
        <v>1445659140</v>
      </c>
      <c r="H2841">
        <v>1444236216</v>
      </c>
      <c r="I2841" t="b">
        <v>0</v>
      </c>
      <c r="J2841">
        <v>20</v>
      </c>
      <c r="K2841" t="b">
        <v>1</v>
      </c>
      <c r="L2841" t="s">
        <v>8271</v>
      </c>
      <c r="M2841" s="4">
        <v>107</v>
      </c>
      <c r="N2841" s="6">
        <v>107.25</v>
      </c>
      <c r="O2841" t="s">
        <v>8317</v>
      </c>
      <c r="P2841" t="s">
        <v>8318</v>
      </c>
      <c r="Q2841" s="10">
        <v>42284.69694444444</v>
      </c>
      <c r="R2841" s="10">
        <v>42301.165972222225</v>
      </c>
      <c r="S2841" s="12">
        <f t="shared" si="44"/>
        <v>16</v>
      </c>
    </row>
    <row r="2842" spans="1:19" x14ac:dyDescent="0.3">
      <c r="A2842">
        <v>3818</v>
      </c>
      <c r="B2842" s="14">
        <v>250</v>
      </c>
      <c r="C2842" s="14">
        <v>570</v>
      </c>
      <c r="D2842" s="5" t="s">
        <v>8219</v>
      </c>
      <c r="E2842" t="s">
        <v>8224</v>
      </c>
      <c r="F2842" t="s">
        <v>8246</v>
      </c>
      <c r="G2842">
        <v>1426187582</v>
      </c>
      <c r="H2842">
        <v>1423599182</v>
      </c>
      <c r="I2842" t="b">
        <v>0</v>
      </c>
      <c r="J2842">
        <v>10</v>
      </c>
      <c r="K2842" t="b">
        <v>1</v>
      </c>
      <c r="L2842" t="s">
        <v>8271</v>
      </c>
      <c r="M2842" s="4">
        <v>228</v>
      </c>
      <c r="N2842" s="6">
        <v>57</v>
      </c>
      <c r="O2842" t="s">
        <v>8317</v>
      </c>
      <c r="P2842" t="s">
        <v>8318</v>
      </c>
      <c r="Q2842" s="10">
        <v>42045.84238425926</v>
      </c>
      <c r="R2842" s="10">
        <v>42075.800717592589</v>
      </c>
      <c r="S2842" s="12">
        <f t="shared" si="44"/>
        <v>30</v>
      </c>
    </row>
    <row r="2843" spans="1:19" x14ac:dyDescent="0.3">
      <c r="A2843">
        <v>3819</v>
      </c>
      <c r="B2843" s="14">
        <v>1000</v>
      </c>
      <c r="C2843" s="14">
        <v>1064</v>
      </c>
      <c r="D2843" s="5" t="s">
        <v>8219</v>
      </c>
      <c r="E2843" t="s">
        <v>8224</v>
      </c>
      <c r="F2843" t="s">
        <v>8246</v>
      </c>
      <c r="G2843">
        <v>1437166920</v>
      </c>
      <c r="H2843">
        <v>1435554104</v>
      </c>
      <c r="I2843" t="b">
        <v>0</v>
      </c>
      <c r="J2843">
        <v>26</v>
      </c>
      <c r="K2843" t="b">
        <v>1</v>
      </c>
      <c r="L2843" t="s">
        <v>8271</v>
      </c>
      <c r="M2843" s="4">
        <v>106</v>
      </c>
      <c r="N2843" s="6">
        <v>40.92</v>
      </c>
      <c r="O2843" t="s">
        <v>8317</v>
      </c>
      <c r="P2843" t="s">
        <v>8318</v>
      </c>
      <c r="Q2843" s="10">
        <v>42184.209537037037</v>
      </c>
      <c r="R2843" s="10">
        <v>42202.876388888893</v>
      </c>
      <c r="S2843" s="12">
        <f t="shared" si="44"/>
        <v>19</v>
      </c>
    </row>
    <row r="2844" spans="1:19" x14ac:dyDescent="0.3">
      <c r="A2844">
        <v>3821</v>
      </c>
      <c r="B2844" s="14">
        <v>3500</v>
      </c>
      <c r="C2844" s="14">
        <v>3659</v>
      </c>
      <c r="D2844" s="5" t="s">
        <v>8219</v>
      </c>
      <c r="E2844" t="s">
        <v>8224</v>
      </c>
      <c r="F2844" t="s">
        <v>8246</v>
      </c>
      <c r="G2844">
        <v>1451881207</v>
      </c>
      <c r="H2844">
        <v>1449116407</v>
      </c>
      <c r="I2844" t="b">
        <v>0</v>
      </c>
      <c r="J2844">
        <v>46</v>
      </c>
      <c r="K2844" t="b">
        <v>1</v>
      </c>
      <c r="L2844" t="s">
        <v>8271</v>
      </c>
      <c r="M2844" s="4">
        <v>105</v>
      </c>
      <c r="N2844" s="6">
        <v>79.540000000000006</v>
      </c>
      <c r="O2844" t="s">
        <v>8317</v>
      </c>
      <c r="P2844" t="s">
        <v>8318</v>
      </c>
      <c r="Q2844" s="10">
        <v>42341.180636574078</v>
      </c>
      <c r="R2844" s="10">
        <v>42373.180636574078</v>
      </c>
      <c r="S2844" s="12">
        <f t="shared" si="44"/>
        <v>32</v>
      </c>
    </row>
    <row r="2845" spans="1:19" x14ac:dyDescent="0.3">
      <c r="A2845">
        <v>3823</v>
      </c>
      <c r="B2845" s="14">
        <v>2500</v>
      </c>
      <c r="C2845" s="14">
        <v>2650</v>
      </c>
      <c r="D2845" s="5" t="s">
        <v>8219</v>
      </c>
      <c r="E2845" t="s">
        <v>8224</v>
      </c>
      <c r="F2845" t="s">
        <v>8246</v>
      </c>
      <c r="G2845">
        <v>1437364740</v>
      </c>
      <c r="H2845">
        <v>1434405044</v>
      </c>
      <c r="I2845" t="b">
        <v>0</v>
      </c>
      <c r="J2845">
        <v>41</v>
      </c>
      <c r="K2845" t="b">
        <v>1</v>
      </c>
      <c r="L2845" t="s">
        <v>8271</v>
      </c>
      <c r="M2845" s="4">
        <v>106</v>
      </c>
      <c r="N2845" s="6">
        <v>64.63</v>
      </c>
      <c r="O2845" t="s">
        <v>8317</v>
      </c>
      <c r="P2845" t="s">
        <v>8318</v>
      </c>
      <c r="Q2845" s="10">
        <v>42170.910231481481</v>
      </c>
      <c r="R2845" s="10">
        <v>42205.165972222225</v>
      </c>
      <c r="S2845" s="12">
        <f t="shared" si="44"/>
        <v>34</v>
      </c>
    </row>
    <row r="2846" spans="1:19" x14ac:dyDescent="0.3">
      <c r="A2846">
        <v>3825</v>
      </c>
      <c r="B2846" s="14">
        <v>5000</v>
      </c>
      <c r="C2846" s="14">
        <v>5271</v>
      </c>
      <c r="D2846" s="5" t="s">
        <v>8219</v>
      </c>
      <c r="E2846" t="s">
        <v>8224</v>
      </c>
      <c r="F2846" t="s">
        <v>8246</v>
      </c>
      <c r="G2846">
        <v>1434505214</v>
      </c>
      <c r="H2846">
        <v>1432690814</v>
      </c>
      <c r="I2846" t="b">
        <v>0</v>
      </c>
      <c r="J2846">
        <v>49</v>
      </c>
      <c r="K2846" t="b">
        <v>1</v>
      </c>
      <c r="L2846" t="s">
        <v>8271</v>
      </c>
      <c r="M2846" s="4">
        <v>105</v>
      </c>
      <c r="N2846" s="6">
        <v>107.57</v>
      </c>
      <c r="O2846" t="s">
        <v>8317</v>
      </c>
      <c r="P2846" t="s">
        <v>8318</v>
      </c>
      <c r="Q2846" s="10">
        <v>42151.069606481484</v>
      </c>
      <c r="R2846" s="10">
        <v>42172.069606481484</v>
      </c>
      <c r="S2846" s="12">
        <f t="shared" si="44"/>
        <v>21</v>
      </c>
    </row>
    <row r="2847" spans="1:19" x14ac:dyDescent="0.3">
      <c r="A2847">
        <v>3828</v>
      </c>
      <c r="B2847" s="14">
        <v>5000</v>
      </c>
      <c r="C2847" s="14">
        <v>5000</v>
      </c>
      <c r="D2847" s="5" t="s">
        <v>8219</v>
      </c>
      <c r="E2847" t="s">
        <v>8224</v>
      </c>
      <c r="F2847" t="s">
        <v>8246</v>
      </c>
      <c r="G2847">
        <v>1420033187</v>
      </c>
      <c r="H2847">
        <v>1414845587</v>
      </c>
      <c r="I2847" t="b">
        <v>0</v>
      </c>
      <c r="J2847">
        <v>28</v>
      </c>
      <c r="K2847" t="b">
        <v>1</v>
      </c>
      <c r="L2847" t="s">
        <v>8271</v>
      </c>
      <c r="M2847" s="4">
        <v>100</v>
      </c>
      <c r="N2847" s="6">
        <v>178.57</v>
      </c>
      <c r="O2847" t="s">
        <v>8317</v>
      </c>
      <c r="P2847" t="s">
        <v>8318</v>
      </c>
      <c r="Q2847" s="10">
        <v>41944.527627314819</v>
      </c>
      <c r="R2847" s="10">
        <v>42004.569293981483</v>
      </c>
      <c r="S2847" s="12">
        <f t="shared" si="44"/>
        <v>60</v>
      </c>
    </row>
    <row r="2848" spans="1:19" x14ac:dyDescent="0.3">
      <c r="A2848">
        <v>3829</v>
      </c>
      <c r="B2848" s="14">
        <v>500</v>
      </c>
      <c r="C2848" s="14">
        <v>501</v>
      </c>
      <c r="D2848" s="5" t="s">
        <v>8219</v>
      </c>
      <c r="E2848" t="s">
        <v>8224</v>
      </c>
      <c r="F2848" t="s">
        <v>8246</v>
      </c>
      <c r="G2848">
        <v>1472676371</v>
      </c>
      <c r="H2848">
        <v>1470948371</v>
      </c>
      <c r="I2848" t="b">
        <v>0</v>
      </c>
      <c r="J2848">
        <v>8</v>
      </c>
      <c r="K2848" t="b">
        <v>1</v>
      </c>
      <c r="L2848" t="s">
        <v>8271</v>
      </c>
      <c r="M2848" s="4">
        <v>100</v>
      </c>
      <c r="N2848" s="6">
        <v>62.63</v>
      </c>
      <c r="O2848" t="s">
        <v>8317</v>
      </c>
      <c r="P2848" t="s">
        <v>8318</v>
      </c>
      <c r="Q2848" s="10">
        <v>42593.865405092598</v>
      </c>
      <c r="R2848" s="10">
        <v>42613.865405092598</v>
      </c>
      <c r="S2848" s="12">
        <f t="shared" si="44"/>
        <v>20</v>
      </c>
    </row>
    <row r="2849" spans="1:19" x14ac:dyDescent="0.3">
      <c r="A2849">
        <v>3830</v>
      </c>
      <c r="B2849" s="14">
        <v>100</v>
      </c>
      <c r="C2849" s="14">
        <v>225</v>
      </c>
      <c r="D2849" s="5" t="s">
        <v>8219</v>
      </c>
      <c r="E2849" t="s">
        <v>8224</v>
      </c>
      <c r="F2849" t="s">
        <v>8246</v>
      </c>
      <c r="G2849">
        <v>1464371211</v>
      </c>
      <c r="H2849">
        <v>1463161611</v>
      </c>
      <c r="I2849" t="b">
        <v>0</v>
      </c>
      <c r="J2849">
        <v>3</v>
      </c>
      <c r="K2849" t="b">
        <v>1</v>
      </c>
      <c r="L2849" t="s">
        <v>8271</v>
      </c>
      <c r="M2849" s="4">
        <v>225</v>
      </c>
      <c r="N2849" s="6">
        <v>75</v>
      </c>
      <c r="O2849" t="s">
        <v>8317</v>
      </c>
      <c r="P2849" t="s">
        <v>8318</v>
      </c>
      <c r="Q2849" s="10">
        <v>42503.740868055553</v>
      </c>
      <c r="R2849" s="10">
        <v>42517.740868055553</v>
      </c>
      <c r="S2849" s="12">
        <f t="shared" si="44"/>
        <v>14</v>
      </c>
    </row>
    <row r="2850" spans="1:19" x14ac:dyDescent="0.3">
      <c r="A2850">
        <v>3831</v>
      </c>
      <c r="B2850" s="14">
        <v>500</v>
      </c>
      <c r="C2850" s="14">
        <v>530.11</v>
      </c>
      <c r="D2850" s="5" t="s">
        <v>8219</v>
      </c>
      <c r="E2850" t="s">
        <v>8224</v>
      </c>
      <c r="F2850" t="s">
        <v>8246</v>
      </c>
      <c r="G2850">
        <v>1415222545</v>
      </c>
      <c r="H2850">
        <v>1413404545</v>
      </c>
      <c r="I2850" t="b">
        <v>0</v>
      </c>
      <c r="J2850">
        <v>9</v>
      </c>
      <c r="K2850" t="b">
        <v>1</v>
      </c>
      <c r="L2850" t="s">
        <v>8271</v>
      </c>
      <c r="M2850" s="4">
        <v>106</v>
      </c>
      <c r="N2850" s="6">
        <v>58.9</v>
      </c>
      <c r="O2850" t="s">
        <v>8317</v>
      </c>
      <c r="P2850" t="s">
        <v>8318</v>
      </c>
      <c r="Q2850" s="10">
        <v>41927.848900462966</v>
      </c>
      <c r="R2850" s="10">
        <v>41948.890567129631</v>
      </c>
      <c r="S2850" s="12">
        <f t="shared" si="44"/>
        <v>21</v>
      </c>
    </row>
    <row r="2851" spans="1:19" x14ac:dyDescent="0.3">
      <c r="A2851">
        <v>3832</v>
      </c>
      <c r="B2851" s="14">
        <v>1200</v>
      </c>
      <c r="C2851" s="14">
        <v>1256</v>
      </c>
      <c r="D2851" s="5" t="s">
        <v>8219</v>
      </c>
      <c r="E2851" t="s">
        <v>8224</v>
      </c>
      <c r="F2851" t="s">
        <v>8246</v>
      </c>
      <c r="G2851">
        <v>1455936335</v>
      </c>
      <c r="H2851">
        <v>1452048335</v>
      </c>
      <c r="I2851" t="b">
        <v>0</v>
      </c>
      <c r="J2851">
        <v>9</v>
      </c>
      <c r="K2851" t="b">
        <v>1</v>
      </c>
      <c r="L2851" t="s">
        <v>8271</v>
      </c>
      <c r="M2851" s="4">
        <v>105</v>
      </c>
      <c r="N2851" s="6">
        <v>139.56</v>
      </c>
      <c r="O2851" t="s">
        <v>8317</v>
      </c>
      <c r="P2851" t="s">
        <v>8318</v>
      </c>
      <c r="Q2851" s="10">
        <v>42375.114988425921</v>
      </c>
      <c r="R2851" s="10">
        <v>42420.114988425921</v>
      </c>
      <c r="S2851" s="12">
        <f t="shared" si="44"/>
        <v>45</v>
      </c>
    </row>
    <row r="2852" spans="1:19" x14ac:dyDescent="0.3">
      <c r="A2852">
        <v>3836</v>
      </c>
      <c r="B2852" s="14">
        <v>800</v>
      </c>
      <c r="C2852" s="14">
        <v>900</v>
      </c>
      <c r="D2852" s="5" t="s">
        <v>8219</v>
      </c>
      <c r="E2852" t="s">
        <v>8224</v>
      </c>
      <c r="F2852" t="s">
        <v>8246</v>
      </c>
      <c r="G2852">
        <v>1470197340</v>
      </c>
      <c r="H2852">
        <v>1467497652</v>
      </c>
      <c r="I2852" t="b">
        <v>0</v>
      </c>
      <c r="J2852">
        <v>14</v>
      </c>
      <c r="K2852" t="b">
        <v>1</v>
      </c>
      <c r="L2852" t="s">
        <v>8271</v>
      </c>
      <c r="M2852" s="4">
        <v>113</v>
      </c>
      <c r="N2852" s="6">
        <v>64.290000000000006</v>
      </c>
      <c r="O2852" t="s">
        <v>8317</v>
      </c>
      <c r="P2852" t="s">
        <v>8318</v>
      </c>
      <c r="Q2852" s="10">
        <v>42553.926527777774</v>
      </c>
      <c r="R2852" s="10">
        <v>42585.172916666663</v>
      </c>
      <c r="S2852" s="12">
        <f t="shared" si="44"/>
        <v>31</v>
      </c>
    </row>
    <row r="2853" spans="1:19" x14ac:dyDescent="0.3">
      <c r="A2853">
        <v>3839</v>
      </c>
      <c r="B2853" s="14">
        <v>2000</v>
      </c>
      <c r="C2853" s="14">
        <v>2025</v>
      </c>
      <c r="D2853" s="5" t="s">
        <v>8219</v>
      </c>
      <c r="E2853" t="s">
        <v>8224</v>
      </c>
      <c r="F2853" t="s">
        <v>8246</v>
      </c>
      <c r="G2853">
        <v>1438226724</v>
      </c>
      <c r="H2853">
        <v>1433042724</v>
      </c>
      <c r="I2853" t="b">
        <v>0</v>
      </c>
      <c r="J2853">
        <v>32</v>
      </c>
      <c r="K2853" t="b">
        <v>1</v>
      </c>
      <c r="L2853" t="s">
        <v>8271</v>
      </c>
      <c r="M2853" s="4">
        <v>101</v>
      </c>
      <c r="N2853" s="6">
        <v>63.28</v>
      </c>
      <c r="O2853" t="s">
        <v>8317</v>
      </c>
      <c r="P2853" t="s">
        <v>8318</v>
      </c>
      <c r="Q2853" s="10">
        <v>42155.142638888887</v>
      </c>
      <c r="R2853" s="10">
        <v>42215.142638888887</v>
      </c>
      <c r="S2853" s="12">
        <f t="shared" si="44"/>
        <v>60</v>
      </c>
    </row>
    <row r="2854" spans="1:19" x14ac:dyDescent="0.3">
      <c r="A2854">
        <v>3841</v>
      </c>
      <c r="B2854" s="14">
        <v>10000</v>
      </c>
      <c r="C2854" s="14">
        <v>872</v>
      </c>
      <c r="D2854" s="5" t="s">
        <v>8221</v>
      </c>
      <c r="E2854" t="s">
        <v>8224</v>
      </c>
      <c r="F2854" t="s">
        <v>8246</v>
      </c>
      <c r="G2854">
        <v>1405882287</v>
      </c>
      <c r="H2854">
        <v>1400698287</v>
      </c>
      <c r="I2854" t="b">
        <v>1</v>
      </c>
      <c r="J2854">
        <v>34</v>
      </c>
      <c r="K2854" t="b">
        <v>0</v>
      </c>
      <c r="L2854" t="s">
        <v>8271</v>
      </c>
      <c r="M2854" s="4">
        <v>9</v>
      </c>
      <c r="N2854" s="6">
        <v>25.65</v>
      </c>
      <c r="O2854" t="s">
        <v>8317</v>
      </c>
      <c r="P2854" t="s">
        <v>8318</v>
      </c>
      <c r="Q2854" s="10">
        <v>41780.785729166666</v>
      </c>
      <c r="R2854" s="10">
        <v>41840.785729166666</v>
      </c>
      <c r="S2854" s="12">
        <f t="shared" si="44"/>
        <v>60</v>
      </c>
    </row>
    <row r="2855" spans="1:19" x14ac:dyDescent="0.3">
      <c r="A2855">
        <v>3843</v>
      </c>
      <c r="B2855" s="14">
        <v>5000</v>
      </c>
      <c r="C2855" s="14">
        <v>1065</v>
      </c>
      <c r="D2855" s="5" t="s">
        <v>8221</v>
      </c>
      <c r="E2855" t="s">
        <v>8224</v>
      </c>
      <c r="F2855" t="s">
        <v>8246</v>
      </c>
      <c r="G2855">
        <v>1401587064</v>
      </c>
      <c r="H2855">
        <v>1399427064</v>
      </c>
      <c r="I2855" t="b">
        <v>1</v>
      </c>
      <c r="J2855">
        <v>19</v>
      </c>
      <c r="K2855" t="b">
        <v>0</v>
      </c>
      <c r="L2855" t="s">
        <v>8271</v>
      </c>
      <c r="M2855" s="4">
        <v>21</v>
      </c>
      <c r="N2855" s="6">
        <v>56.05</v>
      </c>
      <c r="O2855" t="s">
        <v>8317</v>
      </c>
      <c r="P2855" t="s">
        <v>8318</v>
      </c>
      <c r="Q2855" s="10">
        <v>41766.072500000002</v>
      </c>
      <c r="R2855" s="10">
        <v>41791.072500000002</v>
      </c>
      <c r="S2855" s="12">
        <f t="shared" si="44"/>
        <v>25</v>
      </c>
    </row>
    <row r="2856" spans="1:19" x14ac:dyDescent="0.3">
      <c r="A2856">
        <v>3844</v>
      </c>
      <c r="B2856" s="14">
        <v>9800</v>
      </c>
      <c r="C2856" s="14">
        <v>4066</v>
      </c>
      <c r="D2856" s="5" t="s">
        <v>8221</v>
      </c>
      <c r="E2856" t="s">
        <v>8224</v>
      </c>
      <c r="F2856" t="s">
        <v>8246</v>
      </c>
      <c r="G2856">
        <v>1401778740</v>
      </c>
      <c r="H2856">
        <v>1399474134</v>
      </c>
      <c r="I2856" t="b">
        <v>1</v>
      </c>
      <c r="J2856">
        <v>50</v>
      </c>
      <c r="K2856" t="b">
        <v>0</v>
      </c>
      <c r="L2856" t="s">
        <v>8271</v>
      </c>
      <c r="M2856" s="4">
        <v>41</v>
      </c>
      <c r="N2856" s="6">
        <v>81.319999999999993</v>
      </c>
      <c r="O2856" t="s">
        <v>8317</v>
      </c>
      <c r="P2856" t="s">
        <v>8318</v>
      </c>
      <c r="Q2856" s="10">
        <v>41766.617291666669</v>
      </c>
      <c r="R2856" s="10">
        <v>41793.290972222225</v>
      </c>
      <c r="S2856" s="12">
        <f t="shared" si="44"/>
        <v>27</v>
      </c>
    </row>
    <row r="2857" spans="1:19" x14ac:dyDescent="0.3">
      <c r="A2857">
        <v>3845</v>
      </c>
      <c r="B2857" s="14">
        <v>40000</v>
      </c>
      <c r="C2857" s="14">
        <v>842</v>
      </c>
      <c r="D2857" s="5" t="s">
        <v>8221</v>
      </c>
      <c r="E2857" t="s">
        <v>8224</v>
      </c>
      <c r="F2857" t="s">
        <v>8246</v>
      </c>
      <c r="G2857">
        <v>1443711774</v>
      </c>
      <c r="H2857">
        <v>1441119774</v>
      </c>
      <c r="I2857" t="b">
        <v>1</v>
      </c>
      <c r="J2857">
        <v>12</v>
      </c>
      <c r="K2857" t="b">
        <v>0</v>
      </c>
      <c r="L2857" t="s">
        <v>8271</v>
      </c>
      <c r="M2857" s="4">
        <v>2</v>
      </c>
      <c r="N2857" s="6">
        <v>70.17</v>
      </c>
      <c r="O2857" t="s">
        <v>8317</v>
      </c>
      <c r="P2857" t="s">
        <v>8318</v>
      </c>
      <c r="Q2857" s="10">
        <v>42248.627013888887</v>
      </c>
      <c r="R2857" s="10">
        <v>42278.627013888887</v>
      </c>
      <c r="S2857" s="12">
        <f t="shared" si="44"/>
        <v>30</v>
      </c>
    </row>
    <row r="2858" spans="1:19" x14ac:dyDescent="0.3">
      <c r="A2858">
        <v>3846</v>
      </c>
      <c r="B2858" s="14">
        <v>7000</v>
      </c>
      <c r="C2858" s="14">
        <v>189</v>
      </c>
      <c r="D2858" s="5" t="s">
        <v>8221</v>
      </c>
      <c r="E2858" t="s">
        <v>8224</v>
      </c>
      <c r="F2858" t="s">
        <v>8246</v>
      </c>
      <c r="G2858">
        <v>1412405940</v>
      </c>
      <c r="H2858">
        <v>1409721542</v>
      </c>
      <c r="I2858" t="b">
        <v>1</v>
      </c>
      <c r="J2858">
        <v>8</v>
      </c>
      <c r="K2858" t="b">
        <v>0</v>
      </c>
      <c r="L2858" t="s">
        <v>8271</v>
      </c>
      <c r="M2858" s="4">
        <v>3</v>
      </c>
      <c r="N2858" s="6">
        <v>23.63</v>
      </c>
      <c r="O2858" t="s">
        <v>8317</v>
      </c>
      <c r="P2858" t="s">
        <v>8318</v>
      </c>
      <c r="Q2858" s="10">
        <v>41885.221550925926</v>
      </c>
      <c r="R2858" s="10">
        <v>41916.290972222225</v>
      </c>
      <c r="S2858" s="12">
        <f t="shared" si="44"/>
        <v>31</v>
      </c>
    </row>
    <row r="2859" spans="1:19" x14ac:dyDescent="0.3">
      <c r="A2859">
        <v>3847</v>
      </c>
      <c r="B2859" s="14">
        <v>10500</v>
      </c>
      <c r="C2859" s="14">
        <v>1697</v>
      </c>
      <c r="D2859" s="5" t="s">
        <v>8221</v>
      </c>
      <c r="E2859" t="s">
        <v>8224</v>
      </c>
      <c r="F2859" t="s">
        <v>8246</v>
      </c>
      <c r="G2859">
        <v>1437283391</v>
      </c>
      <c r="H2859">
        <v>1433395391</v>
      </c>
      <c r="I2859" t="b">
        <v>1</v>
      </c>
      <c r="J2859">
        <v>9</v>
      </c>
      <c r="K2859" t="b">
        <v>0</v>
      </c>
      <c r="L2859" t="s">
        <v>8271</v>
      </c>
      <c r="M2859" s="4">
        <v>16</v>
      </c>
      <c r="N2859" s="6">
        <v>188.56</v>
      </c>
      <c r="O2859" t="s">
        <v>8317</v>
      </c>
      <c r="P2859" t="s">
        <v>8318</v>
      </c>
      <c r="Q2859" s="10">
        <v>42159.224432870367</v>
      </c>
      <c r="R2859" s="10">
        <v>42204.224432870367</v>
      </c>
      <c r="S2859" s="12">
        <f t="shared" si="44"/>
        <v>45</v>
      </c>
    </row>
    <row r="2860" spans="1:19" x14ac:dyDescent="0.3">
      <c r="A2860">
        <v>3848</v>
      </c>
      <c r="B2860" s="14">
        <v>13000</v>
      </c>
      <c r="C2860" s="14">
        <v>2129</v>
      </c>
      <c r="D2860" s="5" t="s">
        <v>8221</v>
      </c>
      <c r="E2860" t="s">
        <v>8224</v>
      </c>
      <c r="F2860" t="s">
        <v>8246</v>
      </c>
      <c r="G2860">
        <v>1445196989</v>
      </c>
      <c r="H2860">
        <v>1442604989</v>
      </c>
      <c r="I2860" t="b">
        <v>1</v>
      </c>
      <c r="J2860">
        <v>43</v>
      </c>
      <c r="K2860" t="b">
        <v>0</v>
      </c>
      <c r="L2860" t="s">
        <v>8271</v>
      </c>
      <c r="M2860" s="4">
        <v>16</v>
      </c>
      <c r="N2860" s="6">
        <v>49.51</v>
      </c>
      <c r="O2860" t="s">
        <v>8317</v>
      </c>
      <c r="P2860" t="s">
        <v>8318</v>
      </c>
      <c r="Q2860" s="10">
        <v>42265.817002314812</v>
      </c>
      <c r="R2860" s="10">
        <v>42295.817002314812</v>
      </c>
      <c r="S2860" s="12">
        <f t="shared" si="44"/>
        <v>30</v>
      </c>
    </row>
    <row r="2861" spans="1:19" x14ac:dyDescent="0.3">
      <c r="A2861">
        <v>3850</v>
      </c>
      <c r="B2861" s="14">
        <v>1000</v>
      </c>
      <c r="C2861" s="14">
        <v>38</v>
      </c>
      <c r="D2861" s="5" t="s">
        <v>8221</v>
      </c>
      <c r="E2861" t="s">
        <v>8224</v>
      </c>
      <c r="F2861" t="s">
        <v>8246</v>
      </c>
      <c r="G2861">
        <v>1420081143</v>
      </c>
      <c r="H2861">
        <v>1417489143</v>
      </c>
      <c r="I2861" t="b">
        <v>1</v>
      </c>
      <c r="J2861">
        <v>4</v>
      </c>
      <c r="K2861" t="b">
        <v>0</v>
      </c>
      <c r="L2861" t="s">
        <v>8271</v>
      </c>
      <c r="M2861" s="4">
        <v>4</v>
      </c>
      <c r="N2861" s="6">
        <v>9.5</v>
      </c>
      <c r="O2861" t="s">
        <v>8317</v>
      </c>
      <c r="P2861" t="s">
        <v>8318</v>
      </c>
      <c r="Q2861" s="10">
        <v>41975.124340277776</v>
      </c>
      <c r="R2861" s="10">
        <v>42005.124340277776</v>
      </c>
      <c r="S2861" s="12">
        <f t="shared" si="44"/>
        <v>30</v>
      </c>
    </row>
    <row r="2862" spans="1:19" x14ac:dyDescent="0.3">
      <c r="A2862">
        <v>3852</v>
      </c>
      <c r="B2862" s="14">
        <v>10000</v>
      </c>
      <c r="C2862" s="14">
        <v>20</v>
      </c>
      <c r="D2862" s="5" t="s">
        <v>8221</v>
      </c>
      <c r="E2862" t="s">
        <v>8224</v>
      </c>
      <c r="F2862" t="s">
        <v>8246</v>
      </c>
      <c r="G2862">
        <v>1427427276</v>
      </c>
      <c r="H2862">
        <v>1425270876</v>
      </c>
      <c r="I2862" t="b">
        <v>0</v>
      </c>
      <c r="J2862">
        <v>2</v>
      </c>
      <c r="K2862" t="b">
        <v>0</v>
      </c>
      <c r="L2862" t="s">
        <v>8271</v>
      </c>
      <c r="M2862" s="4">
        <v>0</v>
      </c>
      <c r="N2862" s="6">
        <v>10</v>
      </c>
      <c r="O2862" t="s">
        <v>8317</v>
      </c>
      <c r="P2862" t="s">
        <v>8318</v>
      </c>
      <c r="Q2862" s="10">
        <v>42065.190694444449</v>
      </c>
      <c r="R2862" s="10">
        <v>42090.149027777778</v>
      </c>
      <c r="S2862" s="12">
        <f t="shared" si="44"/>
        <v>25</v>
      </c>
    </row>
    <row r="2863" spans="1:19" x14ac:dyDescent="0.3">
      <c r="A2863">
        <v>3853</v>
      </c>
      <c r="B2863" s="14">
        <v>100000</v>
      </c>
      <c r="C2863" s="14">
        <v>26</v>
      </c>
      <c r="D2863" s="5" t="s">
        <v>8221</v>
      </c>
      <c r="E2863" t="s">
        <v>8224</v>
      </c>
      <c r="F2863" t="s">
        <v>8246</v>
      </c>
      <c r="G2863">
        <v>1409602178</v>
      </c>
      <c r="H2863">
        <v>1406578178</v>
      </c>
      <c r="I2863" t="b">
        <v>0</v>
      </c>
      <c r="J2863">
        <v>2</v>
      </c>
      <c r="K2863" t="b">
        <v>0</v>
      </c>
      <c r="L2863" t="s">
        <v>8271</v>
      </c>
      <c r="M2863" s="4">
        <v>0</v>
      </c>
      <c r="N2863" s="6">
        <v>13</v>
      </c>
      <c r="O2863" t="s">
        <v>8317</v>
      </c>
      <c r="P2863" t="s">
        <v>8318</v>
      </c>
      <c r="Q2863" s="10">
        <v>41848.84002314815</v>
      </c>
      <c r="R2863" s="10">
        <v>41883.84002314815</v>
      </c>
      <c r="S2863" s="12">
        <f t="shared" si="44"/>
        <v>35</v>
      </c>
    </row>
    <row r="2864" spans="1:19" x14ac:dyDescent="0.3">
      <c r="A2864">
        <v>3854</v>
      </c>
      <c r="B2864" s="14">
        <v>11000</v>
      </c>
      <c r="C2864" s="14">
        <v>1788</v>
      </c>
      <c r="D2864" s="5" t="s">
        <v>8221</v>
      </c>
      <c r="E2864" t="s">
        <v>8224</v>
      </c>
      <c r="F2864" t="s">
        <v>8246</v>
      </c>
      <c r="G2864">
        <v>1431206058</v>
      </c>
      <c r="H2864">
        <v>1428614058</v>
      </c>
      <c r="I2864" t="b">
        <v>0</v>
      </c>
      <c r="J2864">
        <v>20</v>
      </c>
      <c r="K2864" t="b">
        <v>0</v>
      </c>
      <c r="L2864" t="s">
        <v>8271</v>
      </c>
      <c r="M2864" s="4">
        <v>16</v>
      </c>
      <c r="N2864" s="6">
        <v>89.4</v>
      </c>
      <c r="O2864" t="s">
        <v>8317</v>
      </c>
      <c r="P2864" t="s">
        <v>8318</v>
      </c>
      <c r="Q2864" s="10">
        <v>42103.884930555556</v>
      </c>
      <c r="R2864" s="10">
        <v>42133.884930555556</v>
      </c>
      <c r="S2864" s="12">
        <f t="shared" si="44"/>
        <v>30</v>
      </c>
    </row>
    <row r="2865" spans="1:19" x14ac:dyDescent="0.3">
      <c r="A2865">
        <v>3855</v>
      </c>
      <c r="B2865" s="14">
        <v>1000</v>
      </c>
      <c r="C2865" s="14">
        <v>25</v>
      </c>
      <c r="D2865" s="5" t="s">
        <v>8221</v>
      </c>
      <c r="E2865" t="s">
        <v>8224</v>
      </c>
      <c r="F2865" t="s">
        <v>8246</v>
      </c>
      <c r="G2865">
        <v>1427408271</v>
      </c>
      <c r="H2865">
        <v>1424819871</v>
      </c>
      <c r="I2865" t="b">
        <v>0</v>
      </c>
      <c r="J2865">
        <v>1</v>
      </c>
      <c r="K2865" t="b">
        <v>0</v>
      </c>
      <c r="L2865" t="s">
        <v>8271</v>
      </c>
      <c r="M2865" s="4">
        <v>3</v>
      </c>
      <c r="N2865" s="6">
        <v>25</v>
      </c>
      <c r="O2865" t="s">
        <v>8317</v>
      </c>
      <c r="P2865" t="s">
        <v>8318</v>
      </c>
      <c r="Q2865" s="10">
        <v>42059.970729166671</v>
      </c>
      <c r="R2865" s="10">
        <v>42089.929062499999</v>
      </c>
      <c r="S2865" s="12">
        <f t="shared" si="44"/>
        <v>30</v>
      </c>
    </row>
    <row r="2866" spans="1:19" x14ac:dyDescent="0.3">
      <c r="A2866">
        <v>3856</v>
      </c>
      <c r="B2866" s="14">
        <v>5000</v>
      </c>
      <c r="C2866" s="14">
        <v>1</v>
      </c>
      <c r="D2866" s="5" t="s">
        <v>8221</v>
      </c>
      <c r="E2866" t="s">
        <v>8224</v>
      </c>
      <c r="F2866" t="s">
        <v>8246</v>
      </c>
      <c r="G2866">
        <v>1425833403</v>
      </c>
      <c r="H2866">
        <v>1423245003</v>
      </c>
      <c r="I2866" t="b">
        <v>0</v>
      </c>
      <c r="J2866">
        <v>1</v>
      </c>
      <c r="K2866" t="b">
        <v>0</v>
      </c>
      <c r="L2866" t="s">
        <v>8271</v>
      </c>
      <c r="M2866" s="4">
        <v>0</v>
      </c>
      <c r="N2866" s="6">
        <v>1</v>
      </c>
      <c r="O2866" t="s">
        <v>8317</v>
      </c>
      <c r="P2866" t="s">
        <v>8318</v>
      </c>
      <c r="Q2866" s="10">
        <v>42041.743090277778</v>
      </c>
      <c r="R2866" s="10">
        <v>42071.701423611114</v>
      </c>
      <c r="S2866" s="12">
        <f t="shared" si="44"/>
        <v>30</v>
      </c>
    </row>
    <row r="2867" spans="1:19" x14ac:dyDescent="0.3">
      <c r="A2867">
        <v>3857</v>
      </c>
      <c r="B2867" s="14">
        <v>5000</v>
      </c>
      <c r="C2867" s="14">
        <v>260</v>
      </c>
      <c r="D2867" s="5" t="s">
        <v>8221</v>
      </c>
      <c r="E2867" t="s">
        <v>8224</v>
      </c>
      <c r="F2867" t="s">
        <v>8246</v>
      </c>
      <c r="G2867">
        <v>1406913120</v>
      </c>
      <c r="H2867">
        <v>1404927690</v>
      </c>
      <c r="I2867" t="b">
        <v>0</v>
      </c>
      <c r="J2867">
        <v>4</v>
      </c>
      <c r="K2867" t="b">
        <v>0</v>
      </c>
      <c r="L2867" t="s">
        <v>8271</v>
      </c>
      <c r="M2867" s="4">
        <v>5</v>
      </c>
      <c r="N2867" s="6">
        <v>65</v>
      </c>
      <c r="O2867" t="s">
        <v>8317</v>
      </c>
      <c r="P2867" t="s">
        <v>8318</v>
      </c>
      <c r="Q2867" s="10">
        <v>41829.73715277778</v>
      </c>
      <c r="R2867" s="10">
        <v>41852.716666666667</v>
      </c>
      <c r="S2867" s="12">
        <f t="shared" si="44"/>
        <v>23</v>
      </c>
    </row>
    <row r="2868" spans="1:19" x14ac:dyDescent="0.3">
      <c r="A2868">
        <v>3859</v>
      </c>
      <c r="B2868" s="14">
        <v>2500</v>
      </c>
      <c r="C2868" s="14">
        <v>1</v>
      </c>
      <c r="D2868" s="5" t="s">
        <v>8221</v>
      </c>
      <c r="E2868" t="s">
        <v>8224</v>
      </c>
      <c r="F2868" t="s">
        <v>8246</v>
      </c>
      <c r="G2868">
        <v>1403730000</v>
      </c>
      <c r="H2868">
        <v>1401485207</v>
      </c>
      <c r="I2868" t="b">
        <v>0</v>
      </c>
      <c r="J2868">
        <v>1</v>
      </c>
      <c r="K2868" t="b">
        <v>0</v>
      </c>
      <c r="L2868" t="s">
        <v>8271</v>
      </c>
      <c r="M2868" s="4">
        <v>0</v>
      </c>
      <c r="N2868" s="6">
        <v>1</v>
      </c>
      <c r="O2868" t="s">
        <v>8317</v>
      </c>
      <c r="P2868" t="s">
        <v>8318</v>
      </c>
      <c r="Q2868" s="10">
        <v>41789.893599537041</v>
      </c>
      <c r="R2868" s="10">
        <v>41815.875</v>
      </c>
      <c r="S2868" s="12">
        <f t="shared" si="44"/>
        <v>26</v>
      </c>
    </row>
    <row r="2869" spans="1:19" x14ac:dyDescent="0.3">
      <c r="A2869">
        <v>3860</v>
      </c>
      <c r="B2869" s="14">
        <v>6000</v>
      </c>
      <c r="C2869" s="14">
        <v>1060</v>
      </c>
      <c r="D2869" s="5" t="s">
        <v>8221</v>
      </c>
      <c r="E2869" t="s">
        <v>8224</v>
      </c>
      <c r="F2869" t="s">
        <v>8246</v>
      </c>
      <c r="G2869">
        <v>1407858710</v>
      </c>
      <c r="H2869">
        <v>1405266710</v>
      </c>
      <c r="I2869" t="b">
        <v>0</v>
      </c>
      <c r="J2869">
        <v>13</v>
      </c>
      <c r="K2869" t="b">
        <v>0</v>
      </c>
      <c r="L2869" t="s">
        <v>8271</v>
      </c>
      <c r="M2869" s="4">
        <v>18</v>
      </c>
      <c r="N2869" s="6">
        <v>81.540000000000006</v>
      </c>
      <c r="O2869" t="s">
        <v>8317</v>
      </c>
      <c r="P2869" t="s">
        <v>8318</v>
      </c>
      <c r="Q2869" s="10">
        <v>41833.660995370366</v>
      </c>
      <c r="R2869" s="10">
        <v>41863.660995370366</v>
      </c>
      <c r="S2869" s="12">
        <f t="shared" si="44"/>
        <v>30</v>
      </c>
    </row>
    <row r="2870" spans="1:19" x14ac:dyDescent="0.3">
      <c r="A2870">
        <v>3861</v>
      </c>
      <c r="B2870" s="14">
        <v>2000</v>
      </c>
      <c r="C2870" s="14">
        <v>100</v>
      </c>
      <c r="D2870" s="5" t="s">
        <v>8221</v>
      </c>
      <c r="E2870" t="s">
        <v>8224</v>
      </c>
      <c r="F2870" t="s">
        <v>8246</v>
      </c>
      <c r="G2870">
        <v>1415828820</v>
      </c>
      <c r="H2870">
        <v>1412258977</v>
      </c>
      <c r="I2870" t="b">
        <v>0</v>
      </c>
      <c r="J2870">
        <v>1</v>
      </c>
      <c r="K2870" t="b">
        <v>0</v>
      </c>
      <c r="L2870" t="s">
        <v>8271</v>
      </c>
      <c r="M2870" s="4">
        <v>5</v>
      </c>
      <c r="N2870" s="6">
        <v>100</v>
      </c>
      <c r="O2870" t="s">
        <v>8317</v>
      </c>
      <c r="P2870" t="s">
        <v>8318</v>
      </c>
      <c r="Q2870" s="10">
        <v>41914.590011574073</v>
      </c>
      <c r="R2870" s="10">
        <v>41955.907638888893</v>
      </c>
      <c r="S2870" s="12">
        <f t="shared" si="44"/>
        <v>41</v>
      </c>
    </row>
    <row r="2871" spans="1:19" x14ac:dyDescent="0.3">
      <c r="A2871">
        <v>3862</v>
      </c>
      <c r="B2871" s="14">
        <v>7500</v>
      </c>
      <c r="C2871" s="14">
        <v>1</v>
      </c>
      <c r="D2871" s="5" t="s">
        <v>8221</v>
      </c>
      <c r="E2871" t="s">
        <v>8224</v>
      </c>
      <c r="F2871" t="s">
        <v>8246</v>
      </c>
      <c r="G2871">
        <v>1473699540</v>
      </c>
      <c r="H2871">
        <v>1472451356</v>
      </c>
      <c r="I2871" t="b">
        <v>0</v>
      </c>
      <c r="J2871">
        <v>1</v>
      </c>
      <c r="K2871" t="b">
        <v>0</v>
      </c>
      <c r="L2871" t="s">
        <v>8271</v>
      </c>
      <c r="M2871" s="4">
        <v>0</v>
      </c>
      <c r="N2871" s="6">
        <v>1</v>
      </c>
      <c r="O2871" t="s">
        <v>8317</v>
      </c>
      <c r="P2871" t="s">
        <v>8318</v>
      </c>
      <c r="Q2871" s="10">
        <v>42611.261064814811</v>
      </c>
      <c r="R2871" s="10">
        <v>42625.707638888889</v>
      </c>
      <c r="S2871" s="12">
        <f t="shared" si="44"/>
        <v>14</v>
      </c>
    </row>
    <row r="2872" spans="1:19" x14ac:dyDescent="0.3">
      <c r="A2872">
        <v>3863</v>
      </c>
      <c r="B2872" s="14">
        <v>6000</v>
      </c>
      <c r="C2872" s="14">
        <v>0</v>
      </c>
      <c r="D2872" s="5" t="s">
        <v>8221</v>
      </c>
      <c r="E2872" t="s">
        <v>8224</v>
      </c>
      <c r="F2872" t="s">
        <v>8246</v>
      </c>
      <c r="G2872">
        <v>1446739905</v>
      </c>
      <c r="H2872">
        <v>1441552305</v>
      </c>
      <c r="I2872" t="b">
        <v>0</v>
      </c>
      <c r="J2872">
        <v>0</v>
      </c>
      <c r="K2872" t="b">
        <v>0</v>
      </c>
      <c r="L2872" t="s">
        <v>8271</v>
      </c>
      <c r="M2872" s="4">
        <v>0</v>
      </c>
      <c r="N2872" s="6">
        <v>0</v>
      </c>
      <c r="O2872" t="s">
        <v>8317</v>
      </c>
      <c r="P2872" t="s">
        <v>8318</v>
      </c>
      <c r="Q2872" s="10">
        <v>42253.633159722223</v>
      </c>
      <c r="R2872" s="10">
        <v>42313.674826388888</v>
      </c>
      <c r="S2872" s="12">
        <f t="shared" si="44"/>
        <v>60</v>
      </c>
    </row>
    <row r="2873" spans="1:19" x14ac:dyDescent="0.3">
      <c r="A2873">
        <v>3864</v>
      </c>
      <c r="B2873" s="14">
        <v>5000</v>
      </c>
      <c r="C2873" s="14">
        <v>60</v>
      </c>
      <c r="D2873" s="5" t="s">
        <v>8221</v>
      </c>
      <c r="E2873" t="s">
        <v>8224</v>
      </c>
      <c r="F2873" t="s">
        <v>8246</v>
      </c>
      <c r="G2873">
        <v>1447799054</v>
      </c>
      <c r="H2873">
        <v>1445203454</v>
      </c>
      <c r="I2873" t="b">
        <v>0</v>
      </c>
      <c r="J2873">
        <v>3</v>
      </c>
      <c r="K2873" t="b">
        <v>0</v>
      </c>
      <c r="L2873" t="s">
        <v>8271</v>
      </c>
      <c r="M2873" s="4">
        <v>1</v>
      </c>
      <c r="N2873" s="6">
        <v>20</v>
      </c>
      <c r="O2873" t="s">
        <v>8317</v>
      </c>
      <c r="P2873" t="s">
        <v>8318</v>
      </c>
      <c r="Q2873" s="10">
        <v>42295.891828703709</v>
      </c>
      <c r="R2873" s="10">
        <v>42325.933495370366</v>
      </c>
      <c r="S2873" s="12">
        <f t="shared" si="44"/>
        <v>30</v>
      </c>
    </row>
    <row r="2874" spans="1:19" x14ac:dyDescent="0.3">
      <c r="A2874">
        <v>3866</v>
      </c>
      <c r="B2874" s="14">
        <v>2000</v>
      </c>
      <c r="C2874" s="14">
        <v>11</v>
      </c>
      <c r="D2874" s="5" t="s">
        <v>8221</v>
      </c>
      <c r="E2874" t="s">
        <v>8224</v>
      </c>
      <c r="F2874" t="s">
        <v>8246</v>
      </c>
      <c r="G2874">
        <v>1458703740</v>
      </c>
      <c r="H2874">
        <v>1454453021</v>
      </c>
      <c r="I2874" t="b">
        <v>0</v>
      </c>
      <c r="J2874">
        <v>2</v>
      </c>
      <c r="K2874" t="b">
        <v>0</v>
      </c>
      <c r="L2874" t="s">
        <v>8271</v>
      </c>
      <c r="M2874" s="4">
        <v>1</v>
      </c>
      <c r="N2874" s="6">
        <v>5.5</v>
      </c>
      <c r="O2874" t="s">
        <v>8317</v>
      </c>
      <c r="P2874" t="s">
        <v>8318</v>
      </c>
      <c r="Q2874" s="10">
        <v>42402.947002314817</v>
      </c>
      <c r="R2874" s="10">
        <v>42452.145138888889</v>
      </c>
      <c r="S2874" s="12">
        <f t="shared" si="44"/>
        <v>49</v>
      </c>
    </row>
    <row r="2875" spans="1:19" x14ac:dyDescent="0.3">
      <c r="A2875">
        <v>3867</v>
      </c>
      <c r="B2875" s="14">
        <v>2000</v>
      </c>
      <c r="C2875" s="14">
        <v>251</v>
      </c>
      <c r="D2875" s="5" t="s">
        <v>8221</v>
      </c>
      <c r="E2875" t="s">
        <v>8224</v>
      </c>
      <c r="F2875" t="s">
        <v>8246</v>
      </c>
      <c r="G2875">
        <v>1466278339</v>
      </c>
      <c r="H2875">
        <v>1463686339</v>
      </c>
      <c r="I2875" t="b">
        <v>0</v>
      </c>
      <c r="J2875">
        <v>5</v>
      </c>
      <c r="K2875" t="b">
        <v>0</v>
      </c>
      <c r="L2875" t="s">
        <v>8271</v>
      </c>
      <c r="M2875" s="4">
        <v>13</v>
      </c>
      <c r="N2875" s="6">
        <v>50.2</v>
      </c>
      <c r="O2875" t="s">
        <v>8317</v>
      </c>
      <c r="P2875" t="s">
        <v>8318</v>
      </c>
      <c r="Q2875" s="10">
        <v>42509.814108796301</v>
      </c>
      <c r="R2875" s="10">
        <v>42539.814108796301</v>
      </c>
      <c r="S2875" s="12">
        <f t="shared" si="44"/>
        <v>30</v>
      </c>
    </row>
    <row r="2876" spans="1:19" x14ac:dyDescent="0.3">
      <c r="A2876">
        <v>3869</v>
      </c>
      <c r="B2876" s="14">
        <v>13111</v>
      </c>
      <c r="C2876" s="14">
        <v>452</v>
      </c>
      <c r="D2876" s="5" t="s">
        <v>8220</v>
      </c>
      <c r="E2876" t="s">
        <v>8224</v>
      </c>
      <c r="F2876" t="s">
        <v>8246</v>
      </c>
      <c r="G2876">
        <v>1426302660</v>
      </c>
      <c r="H2876">
        <v>1423761792</v>
      </c>
      <c r="I2876" t="b">
        <v>0</v>
      </c>
      <c r="J2876">
        <v>15</v>
      </c>
      <c r="K2876" t="b">
        <v>0</v>
      </c>
      <c r="L2876" t="s">
        <v>8305</v>
      </c>
      <c r="M2876" s="4">
        <v>3</v>
      </c>
      <c r="N2876" s="6">
        <v>30.13</v>
      </c>
      <c r="O2876" t="s">
        <v>8317</v>
      </c>
      <c r="P2876" t="s">
        <v>8359</v>
      </c>
      <c r="Q2876" s="10">
        <v>42047.724444444444</v>
      </c>
      <c r="R2876" s="10">
        <v>42077.132638888885</v>
      </c>
      <c r="S2876" s="12">
        <f t="shared" si="44"/>
        <v>29</v>
      </c>
    </row>
    <row r="2877" spans="1:19" x14ac:dyDescent="0.3">
      <c r="A2877">
        <v>3870</v>
      </c>
      <c r="B2877" s="14">
        <v>10000</v>
      </c>
      <c r="C2877" s="14">
        <v>1500</v>
      </c>
      <c r="D2877" s="5" t="s">
        <v>8220</v>
      </c>
      <c r="E2877" t="s">
        <v>8224</v>
      </c>
      <c r="F2877" t="s">
        <v>8246</v>
      </c>
      <c r="G2877">
        <v>1404360478</v>
      </c>
      <c r="H2877">
        <v>1401768478</v>
      </c>
      <c r="I2877" t="b">
        <v>0</v>
      </c>
      <c r="J2877">
        <v>10</v>
      </c>
      <c r="K2877" t="b">
        <v>0</v>
      </c>
      <c r="L2877" t="s">
        <v>8305</v>
      </c>
      <c r="M2877" s="4">
        <v>15</v>
      </c>
      <c r="N2877" s="6">
        <v>150</v>
      </c>
      <c r="O2877" t="s">
        <v>8317</v>
      </c>
      <c r="P2877" t="s">
        <v>8359</v>
      </c>
      <c r="Q2877" s="10">
        <v>41793.17219907407</v>
      </c>
      <c r="R2877" s="10">
        <v>41823.17219907407</v>
      </c>
      <c r="S2877" s="12">
        <f t="shared" si="44"/>
        <v>30</v>
      </c>
    </row>
    <row r="2878" spans="1:19" x14ac:dyDescent="0.3">
      <c r="A2878">
        <v>3871</v>
      </c>
      <c r="B2878" s="14">
        <v>1500</v>
      </c>
      <c r="C2878" s="14">
        <v>40</v>
      </c>
      <c r="D2878" s="5" t="s">
        <v>8220</v>
      </c>
      <c r="E2878" t="s">
        <v>8224</v>
      </c>
      <c r="F2878" t="s">
        <v>8246</v>
      </c>
      <c r="G2878">
        <v>1490809450</v>
      </c>
      <c r="H2878">
        <v>1485629050</v>
      </c>
      <c r="I2878" t="b">
        <v>0</v>
      </c>
      <c r="J2878">
        <v>3</v>
      </c>
      <c r="K2878" t="b">
        <v>0</v>
      </c>
      <c r="L2878" t="s">
        <v>8305</v>
      </c>
      <c r="M2878" s="4">
        <v>3</v>
      </c>
      <c r="N2878" s="6">
        <v>13.33</v>
      </c>
      <c r="O2878" t="s">
        <v>8317</v>
      </c>
      <c r="P2878" t="s">
        <v>8359</v>
      </c>
      <c r="Q2878" s="10">
        <v>42763.780671296292</v>
      </c>
      <c r="R2878" s="10">
        <v>42823.739004629635</v>
      </c>
      <c r="S2878" s="12">
        <f t="shared" si="44"/>
        <v>60</v>
      </c>
    </row>
    <row r="2879" spans="1:19" x14ac:dyDescent="0.3">
      <c r="A2879">
        <v>3872</v>
      </c>
      <c r="B2879" s="14">
        <v>15000</v>
      </c>
      <c r="C2879" s="14">
        <v>0</v>
      </c>
      <c r="D2879" s="5" t="s">
        <v>8220</v>
      </c>
      <c r="E2879" t="s">
        <v>8224</v>
      </c>
      <c r="F2879" t="s">
        <v>8246</v>
      </c>
      <c r="G2879">
        <v>1439522996</v>
      </c>
      <c r="H2879">
        <v>1435202996</v>
      </c>
      <c r="I2879" t="b">
        <v>0</v>
      </c>
      <c r="J2879">
        <v>0</v>
      </c>
      <c r="K2879" t="b">
        <v>0</v>
      </c>
      <c r="L2879" t="s">
        <v>8305</v>
      </c>
      <c r="M2879" s="4">
        <v>0</v>
      </c>
      <c r="N2879" s="6">
        <v>0</v>
      </c>
      <c r="O2879" t="s">
        <v>8317</v>
      </c>
      <c r="P2879" t="s">
        <v>8359</v>
      </c>
      <c r="Q2879" s="10">
        <v>42180.145787037036</v>
      </c>
      <c r="R2879" s="10">
        <v>42230.145787037036</v>
      </c>
      <c r="S2879" s="12">
        <f t="shared" si="44"/>
        <v>50</v>
      </c>
    </row>
    <row r="2880" spans="1:19" x14ac:dyDescent="0.3">
      <c r="A2880">
        <v>3873</v>
      </c>
      <c r="B2880" s="14">
        <v>5500</v>
      </c>
      <c r="C2880" s="14">
        <v>0</v>
      </c>
      <c r="D2880" s="5" t="s">
        <v>8220</v>
      </c>
      <c r="E2880" t="s">
        <v>8224</v>
      </c>
      <c r="F2880" t="s">
        <v>8246</v>
      </c>
      <c r="G2880">
        <v>1444322535</v>
      </c>
      <c r="H2880">
        <v>1441730535</v>
      </c>
      <c r="I2880" t="b">
        <v>0</v>
      </c>
      <c r="J2880">
        <v>0</v>
      </c>
      <c r="K2880" t="b">
        <v>0</v>
      </c>
      <c r="L2880" t="s">
        <v>8305</v>
      </c>
      <c r="M2880" s="4">
        <v>0</v>
      </c>
      <c r="N2880" s="6">
        <v>0</v>
      </c>
      <c r="O2880" t="s">
        <v>8317</v>
      </c>
      <c r="P2880" t="s">
        <v>8359</v>
      </c>
      <c r="Q2880" s="10">
        <v>42255.696006944447</v>
      </c>
      <c r="R2880" s="10">
        <v>42285.696006944447</v>
      </c>
      <c r="S2880" s="12">
        <f t="shared" si="44"/>
        <v>30</v>
      </c>
    </row>
    <row r="2881" spans="1:19" x14ac:dyDescent="0.3">
      <c r="A2881">
        <v>3877</v>
      </c>
      <c r="B2881" s="14">
        <v>25000</v>
      </c>
      <c r="C2881" s="14">
        <v>1241</v>
      </c>
      <c r="D2881" s="5" t="s">
        <v>8220</v>
      </c>
      <c r="E2881" t="s">
        <v>8224</v>
      </c>
      <c r="F2881" t="s">
        <v>8246</v>
      </c>
      <c r="G2881">
        <v>1481213752</v>
      </c>
      <c r="H2881">
        <v>1478621752</v>
      </c>
      <c r="I2881" t="b">
        <v>0</v>
      </c>
      <c r="J2881">
        <v>14</v>
      </c>
      <c r="K2881" t="b">
        <v>0</v>
      </c>
      <c r="L2881" t="s">
        <v>8305</v>
      </c>
      <c r="M2881" s="4">
        <v>5</v>
      </c>
      <c r="N2881" s="6">
        <v>88.64</v>
      </c>
      <c r="O2881" t="s">
        <v>8317</v>
      </c>
      <c r="P2881" t="s">
        <v>8359</v>
      </c>
      <c r="Q2881" s="10">
        <v>42682.67768518519</v>
      </c>
      <c r="R2881" s="10">
        <v>42712.67768518519</v>
      </c>
      <c r="S2881" s="12">
        <f t="shared" si="44"/>
        <v>30</v>
      </c>
    </row>
    <row r="2882" spans="1:19" x14ac:dyDescent="0.3">
      <c r="A2882">
        <v>3878</v>
      </c>
      <c r="B2882" s="14">
        <v>18000</v>
      </c>
      <c r="C2882" s="14">
        <v>10</v>
      </c>
      <c r="D2882" s="5" t="s">
        <v>8220</v>
      </c>
      <c r="E2882" t="s">
        <v>8224</v>
      </c>
      <c r="F2882" t="s">
        <v>8246</v>
      </c>
      <c r="G2882">
        <v>1435636740</v>
      </c>
      <c r="H2882">
        <v>1433014746</v>
      </c>
      <c r="I2882" t="b">
        <v>0</v>
      </c>
      <c r="J2882">
        <v>1</v>
      </c>
      <c r="K2882" t="b">
        <v>0</v>
      </c>
      <c r="L2882" t="s">
        <v>8305</v>
      </c>
      <c r="M2882" s="4">
        <v>0</v>
      </c>
      <c r="N2882" s="6">
        <v>10</v>
      </c>
      <c r="O2882" t="s">
        <v>8317</v>
      </c>
      <c r="P2882" t="s">
        <v>8359</v>
      </c>
      <c r="Q2882" s="10">
        <v>42154.818819444445</v>
      </c>
      <c r="R2882" s="10">
        <v>42185.165972222225</v>
      </c>
      <c r="S2882" s="12">
        <f t="shared" si="44"/>
        <v>30</v>
      </c>
    </row>
    <row r="2883" spans="1:19" x14ac:dyDescent="0.3">
      <c r="A2883">
        <v>3881</v>
      </c>
      <c r="B2883" s="14">
        <v>500</v>
      </c>
      <c r="C2883" s="14">
        <v>25</v>
      </c>
      <c r="D2883" s="5" t="s">
        <v>8220</v>
      </c>
      <c r="E2883" t="s">
        <v>8224</v>
      </c>
      <c r="F2883" t="s">
        <v>8246</v>
      </c>
      <c r="G2883">
        <v>1487550399</v>
      </c>
      <c r="H2883">
        <v>1484958399</v>
      </c>
      <c r="I2883" t="b">
        <v>0</v>
      </c>
      <c r="J2883">
        <v>1</v>
      </c>
      <c r="K2883" t="b">
        <v>0</v>
      </c>
      <c r="L2883" t="s">
        <v>8305</v>
      </c>
      <c r="M2883" s="4">
        <v>5</v>
      </c>
      <c r="N2883" s="6">
        <v>25</v>
      </c>
      <c r="O2883" t="s">
        <v>8317</v>
      </c>
      <c r="P2883" t="s">
        <v>8359</v>
      </c>
      <c r="Q2883" s="10">
        <v>42756.018506944441</v>
      </c>
      <c r="R2883" s="10">
        <v>42786.018506944441</v>
      </c>
      <c r="S2883" s="12">
        <f t="shared" ref="S2883:S2946" si="45">ROUND(+R2883-Q2883,0)</f>
        <v>30</v>
      </c>
    </row>
    <row r="2884" spans="1:19" x14ac:dyDescent="0.3">
      <c r="A2884">
        <v>3884</v>
      </c>
      <c r="B2884" s="14">
        <v>10000</v>
      </c>
      <c r="C2884" s="14">
        <v>0</v>
      </c>
      <c r="D2884" s="5" t="s">
        <v>8220</v>
      </c>
      <c r="E2884" t="s">
        <v>8224</v>
      </c>
      <c r="F2884" t="s">
        <v>8246</v>
      </c>
      <c r="G2884">
        <v>1427479192</v>
      </c>
      <c r="H2884">
        <v>1425322792</v>
      </c>
      <c r="I2884" t="b">
        <v>0</v>
      </c>
      <c r="J2884">
        <v>0</v>
      </c>
      <c r="K2884" t="b">
        <v>0</v>
      </c>
      <c r="L2884" t="s">
        <v>8305</v>
      </c>
      <c r="M2884" s="4">
        <v>0</v>
      </c>
      <c r="N2884" s="6">
        <v>0</v>
      </c>
      <c r="O2884" t="s">
        <v>8317</v>
      </c>
      <c r="P2884" t="s">
        <v>8359</v>
      </c>
      <c r="Q2884" s="10">
        <v>42065.791574074072</v>
      </c>
      <c r="R2884" s="10">
        <v>42090.749907407408</v>
      </c>
      <c r="S2884" s="12">
        <f t="shared" si="45"/>
        <v>25</v>
      </c>
    </row>
    <row r="2885" spans="1:19" x14ac:dyDescent="0.3">
      <c r="A2885">
        <v>3885</v>
      </c>
      <c r="B2885" s="14">
        <v>375000</v>
      </c>
      <c r="C2885" s="14">
        <v>0</v>
      </c>
      <c r="D2885" s="5" t="s">
        <v>8220</v>
      </c>
      <c r="E2885" t="s">
        <v>8224</v>
      </c>
      <c r="F2885" t="s">
        <v>8246</v>
      </c>
      <c r="G2885">
        <v>1462834191</v>
      </c>
      <c r="H2885">
        <v>1460242191</v>
      </c>
      <c r="I2885" t="b">
        <v>0</v>
      </c>
      <c r="J2885">
        <v>0</v>
      </c>
      <c r="K2885" t="b">
        <v>0</v>
      </c>
      <c r="L2885" t="s">
        <v>8305</v>
      </c>
      <c r="M2885" s="4">
        <v>0</v>
      </c>
      <c r="N2885" s="6">
        <v>0</v>
      </c>
      <c r="O2885" t="s">
        <v>8317</v>
      </c>
      <c r="P2885" t="s">
        <v>8359</v>
      </c>
      <c r="Q2885" s="10">
        <v>42469.951284722221</v>
      </c>
      <c r="R2885" s="10">
        <v>42499.951284722221</v>
      </c>
      <c r="S2885" s="12">
        <f t="shared" si="45"/>
        <v>30</v>
      </c>
    </row>
    <row r="2886" spans="1:19" x14ac:dyDescent="0.3">
      <c r="A2886">
        <v>3887</v>
      </c>
      <c r="B2886" s="14">
        <v>2000</v>
      </c>
      <c r="C2886" s="14">
        <v>35</v>
      </c>
      <c r="D2886" s="5" t="s">
        <v>8220</v>
      </c>
      <c r="E2886" t="s">
        <v>8224</v>
      </c>
      <c r="F2886" t="s">
        <v>8246</v>
      </c>
      <c r="G2886">
        <v>1430517600</v>
      </c>
      <c r="H2886">
        <v>1426538129</v>
      </c>
      <c r="I2886" t="b">
        <v>0</v>
      </c>
      <c r="J2886">
        <v>2</v>
      </c>
      <c r="K2886" t="b">
        <v>0</v>
      </c>
      <c r="L2886" t="s">
        <v>8305</v>
      </c>
      <c r="M2886" s="4">
        <v>2</v>
      </c>
      <c r="N2886" s="6">
        <v>17.5</v>
      </c>
      <c r="O2886" t="s">
        <v>8317</v>
      </c>
      <c r="P2886" t="s">
        <v>8359</v>
      </c>
      <c r="Q2886" s="10">
        <v>42079.857974537037</v>
      </c>
      <c r="R2886" s="10">
        <v>42125.916666666672</v>
      </c>
      <c r="S2886" s="12">
        <f t="shared" si="45"/>
        <v>46</v>
      </c>
    </row>
    <row r="2887" spans="1:19" x14ac:dyDescent="0.3">
      <c r="A2887">
        <v>3889</v>
      </c>
      <c r="B2887" s="14">
        <v>8000</v>
      </c>
      <c r="C2887" s="14">
        <v>118</v>
      </c>
      <c r="D2887" s="5" t="s">
        <v>8221</v>
      </c>
      <c r="E2887" t="s">
        <v>8224</v>
      </c>
      <c r="F2887" t="s">
        <v>8246</v>
      </c>
      <c r="G2887">
        <v>1420413960</v>
      </c>
      <c r="H2887">
        <v>1417651630</v>
      </c>
      <c r="I2887" t="b">
        <v>0</v>
      </c>
      <c r="J2887">
        <v>9</v>
      </c>
      <c r="K2887" t="b">
        <v>0</v>
      </c>
      <c r="L2887" t="s">
        <v>8271</v>
      </c>
      <c r="M2887" s="4">
        <v>1</v>
      </c>
      <c r="N2887" s="6">
        <v>13.11</v>
      </c>
      <c r="O2887" t="s">
        <v>8317</v>
      </c>
      <c r="P2887" t="s">
        <v>8318</v>
      </c>
      <c r="Q2887" s="10">
        <v>41977.004976851851</v>
      </c>
      <c r="R2887" s="10">
        <v>42008.976388888885</v>
      </c>
      <c r="S2887" s="12">
        <f t="shared" si="45"/>
        <v>32</v>
      </c>
    </row>
    <row r="2888" spans="1:19" x14ac:dyDescent="0.3">
      <c r="A2888">
        <v>3890</v>
      </c>
      <c r="B2888" s="14">
        <v>15000</v>
      </c>
      <c r="C2888" s="14">
        <v>2524</v>
      </c>
      <c r="D2888" s="5" t="s">
        <v>8221</v>
      </c>
      <c r="E2888" t="s">
        <v>8224</v>
      </c>
      <c r="F2888" t="s">
        <v>8246</v>
      </c>
      <c r="G2888">
        <v>1439662344</v>
      </c>
      <c r="H2888">
        <v>1434478344</v>
      </c>
      <c r="I2888" t="b">
        <v>0</v>
      </c>
      <c r="J2888">
        <v>8</v>
      </c>
      <c r="K2888" t="b">
        <v>0</v>
      </c>
      <c r="L2888" t="s">
        <v>8271</v>
      </c>
      <c r="M2888" s="4">
        <v>17</v>
      </c>
      <c r="N2888" s="6">
        <v>315.5</v>
      </c>
      <c r="O2888" t="s">
        <v>8317</v>
      </c>
      <c r="P2888" t="s">
        <v>8318</v>
      </c>
      <c r="Q2888" s="10">
        <v>42171.758611111116</v>
      </c>
      <c r="R2888" s="10">
        <v>42231.758611111116</v>
      </c>
      <c r="S2888" s="12">
        <f t="shared" si="45"/>
        <v>60</v>
      </c>
    </row>
    <row r="2889" spans="1:19" x14ac:dyDescent="0.3">
      <c r="A2889">
        <v>3891</v>
      </c>
      <c r="B2889" s="14">
        <v>800</v>
      </c>
      <c r="C2889" s="14">
        <v>260</v>
      </c>
      <c r="D2889" s="5" t="s">
        <v>8221</v>
      </c>
      <c r="E2889" t="s">
        <v>8224</v>
      </c>
      <c r="F2889" t="s">
        <v>8246</v>
      </c>
      <c r="G2889">
        <v>1427086740</v>
      </c>
      <c r="H2889">
        <v>1424488244</v>
      </c>
      <c r="I2889" t="b">
        <v>0</v>
      </c>
      <c r="J2889">
        <v>7</v>
      </c>
      <c r="K2889" t="b">
        <v>0</v>
      </c>
      <c r="L2889" t="s">
        <v>8271</v>
      </c>
      <c r="M2889" s="4">
        <v>33</v>
      </c>
      <c r="N2889" s="6">
        <v>37.14</v>
      </c>
      <c r="O2889" t="s">
        <v>8317</v>
      </c>
      <c r="P2889" t="s">
        <v>8318</v>
      </c>
      <c r="Q2889" s="10">
        <v>42056.1324537037</v>
      </c>
      <c r="R2889" s="10">
        <v>42086.207638888889</v>
      </c>
      <c r="S2889" s="12">
        <f t="shared" si="45"/>
        <v>30</v>
      </c>
    </row>
    <row r="2890" spans="1:19" x14ac:dyDescent="0.3">
      <c r="A2890">
        <v>3892</v>
      </c>
      <c r="B2890" s="14">
        <v>1000</v>
      </c>
      <c r="C2890" s="14">
        <v>0</v>
      </c>
      <c r="D2890" s="5" t="s">
        <v>8221</v>
      </c>
      <c r="E2890" t="s">
        <v>8224</v>
      </c>
      <c r="F2890" t="s">
        <v>8246</v>
      </c>
      <c r="G2890">
        <v>1408863600</v>
      </c>
      <c r="H2890">
        <v>1408203557</v>
      </c>
      <c r="I2890" t="b">
        <v>0</v>
      </c>
      <c r="J2890">
        <v>0</v>
      </c>
      <c r="K2890" t="b">
        <v>0</v>
      </c>
      <c r="L2890" t="s">
        <v>8271</v>
      </c>
      <c r="M2890" s="4">
        <v>0</v>
      </c>
      <c r="N2890" s="6">
        <v>0</v>
      </c>
      <c r="O2890" t="s">
        <v>8317</v>
      </c>
      <c r="P2890" t="s">
        <v>8318</v>
      </c>
      <c r="Q2890" s="10">
        <v>41867.652280092596</v>
      </c>
      <c r="R2890" s="10">
        <v>41875.291666666664</v>
      </c>
      <c r="S2890" s="12">
        <f t="shared" si="45"/>
        <v>8</v>
      </c>
    </row>
    <row r="2891" spans="1:19" x14ac:dyDescent="0.3">
      <c r="A2891">
        <v>3893</v>
      </c>
      <c r="B2891" s="14">
        <v>50000</v>
      </c>
      <c r="C2891" s="14">
        <v>10775</v>
      </c>
      <c r="D2891" s="5" t="s">
        <v>8221</v>
      </c>
      <c r="E2891" t="s">
        <v>8224</v>
      </c>
      <c r="F2891" t="s">
        <v>8246</v>
      </c>
      <c r="G2891">
        <v>1404194400</v>
      </c>
      <c r="H2891">
        <v>1400600840</v>
      </c>
      <c r="I2891" t="b">
        <v>0</v>
      </c>
      <c r="J2891">
        <v>84</v>
      </c>
      <c r="K2891" t="b">
        <v>0</v>
      </c>
      <c r="L2891" t="s">
        <v>8271</v>
      </c>
      <c r="M2891" s="4">
        <v>22</v>
      </c>
      <c r="N2891" s="6">
        <v>128.27000000000001</v>
      </c>
      <c r="O2891" t="s">
        <v>8317</v>
      </c>
      <c r="P2891" t="s">
        <v>8318</v>
      </c>
      <c r="Q2891" s="10">
        <v>41779.657870370371</v>
      </c>
      <c r="R2891" s="10">
        <v>41821.25</v>
      </c>
      <c r="S2891" s="12">
        <f t="shared" si="45"/>
        <v>42</v>
      </c>
    </row>
    <row r="2892" spans="1:19" x14ac:dyDescent="0.3">
      <c r="A2892">
        <v>3894</v>
      </c>
      <c r="B2892" s="14">
        <v>15000</v>
      </c>
      <c r="C2892" s="14">
        <v>520</v>
      </c>
      <c r="D2892" s="5" t="s">
        <v>8221</v>
      </c>
      <c r="E2892" t="s">
        <v>8224</v>
      </c>
      <c r="F2892" t="s">
        <v>8246</v>
      </c>
      <c r="G2892">
        <v>1481000340</v>
      </c>
      <c r="H2892">
        <v>1478386812</v>
      </c>
      <c r="I2892" t="b">
        <v>0</v>
      </c>
      <c r="J2892">
        <v>11</v>
      </c>
      <c r="K2892" t="b">
        <v>0</v>
      </c>
      <c r="L2892" t="s">
        <v>8271</v>
      </c>
      <c r="M2892" s="4">
        <v>3</v>
      </c>
      <c r="N2892" s="6">
        <v>47.27</v>
      </c>
      <c r="O2892" t="s">
        <v>8317</v>
      </c>
      <c r="P2892" t="s">
        <v>8318</v>
      </c>
      <c r="Q2892" s="10">
        <v>42679.958472222221</v>
      </c>
      <c r="R2892" s="10">
        <v>42710.207638888889</v>
      </c>
      <c r="S2892" s="12">
        <f t="shared" si="45"/>
        <v>30</v>
      </c>
    </row>
    <row r="2893" spans="1:19" x14ac:dyDescent="0.3">
      <c r="A2893">
        <v>3895</v>
      </c>
      <c r="B2893" s="14">
        <v>1000</v>
      </c>
      <c r="C2893" s="14">
        <v>50</v>
      </c>
      <c r="D2893" s="5" t="s">
        <v>8221</v>
      </c>
      <c r="E2893" t="s">
        <v>8224</v>
      </c>
      <c r="F2893" t="s">
        <v>8246</v>
      </c>
      <c r="G2893">
        <v>1425103218</v>
      </c>
      <c r="H2893">
        <v>1422424818</v>
      </c>
      <c r="I2893" t="b">
        <v>0</v>
      </c>
      <c r="J2893">
        <v>1</v>
      </c>
      <c r="K2893" t="b">
        <v>0</v>
      </c>
      <c r="L2893" t="s">
        <v>8271</v>
      </c>
      <c r="M2893" s="4">
        <v>5</v>
      </c>
      <c r="N2893" s="6">
        <v>50</v>
      </c>
      <c r="O2893" t="s">
        <v>8317</v>
      </c>
      <c r="P2893" t="s">
        <v>8318</v>
      </c>
      <c r="Q2893" s="10">
        <v>42032.250208333338</v>
      </c>
      <c r="R2893" s="10">
        <v>42063.250208333338</v>
      </c>
      <c r="S2893" s="12">
        <f t="shared" si="45"/>
        <v>31</v>
      </c>
    </row>
    <row r="2894" spans="1:19" x14ac:dyDescent="0.3">
      <c r="A2894">
        <v>3896</v>
      </c>
      <c r="B2894" s="14">
        <v>1600</v>
      </c>
      <c r="C2894" s="14">
        <v>170</v>
      </c>
      <c r="D2894" s="5" t="s">
        <v>8221</v>
      </c>
      <c r="E2894" t="s">
        <v>8224</v>
      </c>
      <c r="F2894" t="s">
        <v>8246</v>
      </c>
      <c r="G2894">
        <v>1402979778</v>
      </c>
      <c r="H2894">
        <v>1401770178</v>
      </c>
      <c r="I2894" t="b">
        <v>0</v>
      </c>
      <c r="J2894">
        <v>4</v>
      </c>
      <c r="K2894" t="b">
        <v>0</v>
      </c>
      <c r="L2894" t="s">
        <v>8271</v>
      </c>
      <c r="M2894" s="4">
        <v>11</v>
      </c>
      <c r="N2894" s="6">
        <v>42.5</v>
      </c>
      <c r="O2894" t="s">
        <v>8317</v>
      </c>
      <c r="P2894" t="s">
        <v>8318</v>
      </c>
      <c r="Q2894" s="10">
        <v>41793.191875000004</v>
      </c>
      <c r="R2894" s="10">
        <v>41807.191875000004</v>
      </c>
      <c r="S2894" s="12">
        <f t="shared" si="45"/>
        <v>14</v>
      </c>
    </row>
    <row r="2895" spans="1:19" x14ac:dyDescent="0.3">
      <c r="A2895">
        <v>3899</v>
      </c>
      <c r="B2895" s="14">
        <v>10000</v>
      </c>
      <c r="C2895" s="14">
        <v>125</v>
      </c>
      <c r="D2895" s="5" t="s">
        <v>8221</v>
      </c>
      <c r="E2895" t="s">
        <v>8224</v>
      </c>
      <c r="F2895" t="s">
        <v>8246</v>
      </c>
      <c r="G2895">
        <v>1407868561</v>
      </c>
      <c r="H2895">
        <v>1406140561</v>
      </c>
      <c r="I2895" t="b">
        <v>0</v>
      </c>
      <c r="J2895">
        <v>2</v>
      </c>
      <c r="K2895" t="b">
        <v>0</v>
      </c>
      <c r="L2895" t="s">
        <v>8271</v>
      </c>
      <c r="M2895" s="4">
        <v>1</v>
      </c>
      <c r="N2895" s="6">
        <v>62.5</v>
      </c>
      <c r="O2895" t="s">
        <v>8317</v>
      </c>
      <c r="P2895" t="s">
        <v>8318</v>
      </c>
      <c r="Q2895" s="10">
        <v>41843.775011574071</v>
      </c>
      <c r="R2895" s="10">
        <v>41863.775011574071</v>
      </c>
      <c r="S2895" s="12">
        <f t="shared" si="45"/>
        <v>20</v>
      </c>
    </row>
    <row r="2896" spans="1:19" x14ac:dyDescent="0.3">
      <c r="A2896">
        <v>3900</v>
      </c>
      <c r="B2896" s="14">
        <v>2500</v>
      </c>
      <c r="C2896" s="14">
        <v>135</v>
      </c>
      <c r="D2896" s="5" t="s">
        <v>8221</v>
      </c>
      <c r="E2896" t="s">
        <v>8224</v>
      </c>
      <c r="F2896" t="s">
        <v>8246</v>
      </c>
      <c r="G2896">
        <v>1433988791</v>
      </c>
      <c r="H2896">
        <v>1431396791</v>
      </c>
      <c r="I2896" t="b">
        <v>0</v>
      </c>
      <c r="J2896">
        <v>5</v>
      </c>
      <c r="K2896" t="b">
        <v>0</v>
      </c>
      <c r="L2896" t="s">
        <v>8271</v>
      </c>
      <c r="M2896" s="4">
        <v>5</v>
      </c>
      <c r="N2896" s="6">
        <v>27</v>
      </c>
      <c r="O2896" t="s">
        <v>8317</v>
      </c>
      <c r="P2896" t="s">
        <v>8318</v>
      </c>
      <c r="Q2896" s="10">
        <v>42136.092488425929</v>
      </c>
      <c r="R2896" s="10">
        <v>42166.092488425929</v>
      </c>
      <c r="S2896" s="12">
        <f t="shared" si="45"/>
        <v>30</v>
      </c>
    </row>
    <row r="2897" spans="1:19" x14ac:dyDescent="0.3">
      <c r="A2897">
        <v>3901</v>
      </c>
      <c r="B2897" s="14">
        <v>3000</v>
      </c>
      <c r="C2897" s="14">
        <v>25</v>
      </c>
      <c r="D2897" s="5" t="s">
        <v>8221</v>
      </c>
      <c r="E2897" t="s">
        <v>8224</v>
      </c>
      <c r="F2897" t="s">
        <v>8246</v>
      </c>
      <c r="G2897">
        <v>1450554599</v>
      </c>
      <c r="H2897">
        <v>1447098599</v>
      </c>
      <c r="I2897" t="b">
        <v>0</v>
      </c>
      <c r="J2897">
        <v>1</v>
      </c>
      <c r="K2897" t="b">
        <v>0</v>
      </c>
      <c r="L2897" t="s">
        <v>8271</v>
      </c>
      <c r="M2897" s="4">
        <v>1</v>
      </c>
      <c r="N2897" s="6">
        <v>25</v>
      </c>
      <c r="O2897" t="s">
        <v>8317</v>
      </c>
      <c r="P2897" t="s">
        <v>8318</v>
      </c>
      <c r="Q2897" s="10">
        <v>42317.826377314821</v>
      </c>
      <c r="R2897" s="10">
        <v>42357.826377314821</v>
      </c>
      <c r="S2897" s="12">
        <f t="shared" si="45"/>
        <v>40</v>
      </c>
    </row>
    <row r="2898" spans="1:19" x14ac:dyDescent="0.3">
      <c r="A2898">
        <v>3903</v>
      </c>
      <c r="B2898" s="14">
        <v>1500</v>
      </c>
      <c r="C2898" s="14">
        <v>0</v>
      </c>
      <c r="D2898" s="5" t="s">
        <v>8221</v>
      </c>
      <c r="E2898" t="s">
        <v>8224</v>
      </c>
      <c r="F2898" t="s">
        <v>8246</v>
      </c>
      <c r="G2898">
        <v>1439581080</v>
      </c>
      <c r="H2898">
        <v>1435709765</v>
      </c>
      <c r="I2898" t="b">
        <v>0</v>
      </c>
      <c r="J2898">
        <v>0</v>
      </c>
      <c r="K2898" t="b">
        <v>0</v>
      </c>
      <c r="L2898" t="s">
        <v>8271</v>
      </c>
      <c r="M2898" s="4">
        <v>0</v>
      </c>
      <c r="N2898" s="6">
        <v>0</v>
      </c>
      <c r="O2898" t="s">
        <v>8317</v>
      </c>
      <c r="P2898" t="s">
        <v>8318</v>
      </c>
      <c r="Q2898" s="10">
        <v>42186.01116898148</v>
      </c>
      <c r="R2898" s="10">
        <v>42230.818055555559</v>
      </c>
      <c r="S2898" s="12">
        <f t="shared" si="45"/>
        <v>45</v>
      </c>
    </row>
    <row r="2899" spans="1:19" x14ac:dyDescent="0.3">
      <c r="A2899">
        <v>3904</v>
      </c>
      <c r="B2899" s="14">
        <v>10000</v>
      </c>
      <c r="C2899" s="14">
        <v>3</v>
      </c>
      <c r="D2899" s="5" t="s">
        <v>8221</v>
      </c>
      <c r="E2899" t="s">
        <v>8224</v>
      </c>
      <c r="F2899" t="s">
        <v>8246</v>
      </c>
      <c r="G2899">
        <v>1429074240</v>
      </c>
      <c r="H2899">
        <v>1427866200</v>
      </c>
      <c r="I2899" t="b">
        <v>0</v>
      </c>
      <c r="J2899">
        <v>2</v>
      </c>
      <c r="K2899" t="b">
        <v>0</v>
      </c>
      <c r="L2899" t="s">
        <v>8271</v>
      </c>
      <c r="M2899" s="4">
        <v>0</v>
      </c>
      <c r="N2899" s="6">
        <v>1.5</v>
      </c>
      <c r="O2899" t="s">
        <v>8317</v>
      </c>
      <c r="P2899" t="s">
        <v>8318</v>
      </c>
      <c r="Q2899" s="10">
        <v>42095.229166666672</v>
      </c>
      <c r="R2899" s="10">
        <v>42109.211111111115</v>
      </c>
      <c r="S2899" s="12">
        <f t="shared" si="45"/>
        <v>14</v>
      </c>
    </row>
    <row r="2900" spans="1:19" x14ac:dyDescent="0.3">
      <c r="A2900">
        <v>3907</v>
      </c>
      <c r="B2900" s="14">
        <v>1000</v>
      </c>
      <c r="C2900" s="14">
        <v>153</v>
      </c>
      <c r="D2900" s="5" t="s">
        <v>8221</v>
      </c>
      <c r="E2900" t="s">
        <v>8224</v>
      </c>
      <c r="F2900" t="s">
        <v>8246</v>
      </c>
      <c r="G2900">
        <v>1414354080</v>
      </c>
      <c r="H2900">
        <v>1411587606</v>
      </c>
      <c r="I2900" t="b">
        <v>0</v>
      </c>
      <c r="J2900">
        <v>4</v>
      </c>
      <c r="K2900" t="b">
        <v>0</v>
      </c>
      <c r="L2900" t="s">
        <v>8271</v>
      </c>
      <c r="M2900" s="4">
        <v>15</v>
      </c>
      <c r="N2900" s="6">
        <v>38.25</v>
      </c>
      <c r="O2900" t="s">
        <v>8317</v>
      </c>
      <c r="P2900" t="s">
        <v>8318</v>
      </c>
      <c r="Q2900" s="10">
        <v>41906.819513888891</v>
      </c>
      <c r="R2900" s="10">
        <v>41938.838888888888</v>
      </c>
      <c r="S2900" s="12">
        <f t="shared" si="45"/>
        <v>32</v>
      </c>
    </row>
    <row r="2901" spans="1:19" x14ac:dyDescent="0.3">
      <c r="A2901">
        <v>3908</v>
      </c>
      <c r="B2901" s="14">
        <v>750</v>
      </c>
      <c r="C2901" s="14">
        <v>65</v>
      </c>
      <c r="D2901" s="5" t="s">
        <v>8221</v>
      </c>
      <c r="E2901" t="s">
        <v>8224</v>
      </c>
      <c r="F2901" t="s">
        <v>8246</v>
      </c>
      <c r="G2901">
        <v>1406603696</v>
      </c>
      <c r="H2901">
        <v>1405307696</v>
      </c>
      <c r="I2901" t="b">
        <v>0</v>
      </c>
      <c r="J2901">
        <v>4</v>
      </c>
      <c r="K2901" t="b">
        <v>0</v>
      </c>
      <c r="L2901" t="s">
        <v>8271</v>
      </c>
      <c r="M2901" s="4">
        <v>9</v>
      </c>
      <c r="N2901" s="6">
        <v>16.25</v>
      </c>
      <c r="O2901" t="s">
        <v>8317</v>
      </c>
      <c r="P2901" t="s">
        <v>8318</v>
      </c>
      <c r="Q2901" s="10">
        <v>41834.135370370372</v>
      </c>
      <c r="R2901" s="10">
        <v>41849.135370370372</v>
      </c>
      <c r="S2901" s="12">
        <f t="shared" si="45"/>
        <v>15</v>
      </c>
    </row>
    <row r="2902" spans="1:19" x14ac:dyDescent="0.3">
      <c r="A2902">
        <v>3909</v>
      </c>
      <c r="B2902" s="14">
        <v>60000</v>
      </c>
      <c r="C2902" s="14">
        <v>135</v>
      </c>
      <c r="D2902" s="5" t="s">
        <v>8221</v>
      </c>
      <c r="E2902" t="s">
        <v>8224</v>
      </c>
      <c r="F2902" t="s">
        <v>8246</v>
      </c>
      <c r="G2902">
        <v>1410424642</v>
      </c>
      <c r="H2902">
        <v>1407832642</v>
      </c>
      <c r="I2902" t="b">
        <v>0</v>
      </c>
      <c r="J2902">
        <v>4</v>
      </c>
      <c r="K2902" t="b">
        <v>0</v>
      </c>
      <c r="L2902" t="s">
        <v>8271</v>
      </c>
      <c r="M2902" s="4">
        <v>0</v>
      </c>
      <c r="N2902" s="6">
        <v>33.75</v>
      </c>
      <c r="O2902" t="s">
        <v>8317</v>
      </c>
      <c r="P2902" t="s">
        <v>8318</v>
      </c>
      <c r="Q2902" s="10">
        <v>41863.359282407408</v>
      </c>
      <c r="R2902" s="10">
        <v>41893.359282407408</v>
      </c>
      <c r="S2902" s="12">
        <f t="shared" si="45"/>
        <v>30</v>
      </c>
    </row>
    <row r="2903" spans="1:19" x14ac:dyDescent="0.3">
      <c r="A2903">
        <v>3910</v>
      </c>
      <c r="B2903" s="14">
        <v>6000</v>
      </c>
      <c r="C2903" s="14">
        <v>185</v>
      </c>
      <c r="D2903" s="5" t="s">
        <v>8221</v>
      </c>
      <c r="E2903" t="s">
        <v>8224</v>
      </c>
      <c r="F2903" t="s">
        <v>8246</v>
      </c>
      <c r="G2903">
        <v>1441649397</v>
      </c>
      <c r="H2903">
        <v>1439057397</v>
      </c>
      <c r="I2903" t="b">
        <v>0</v>
      </c>
      <c r="J2903">
        <v>3</v>
      </c>
      <c r="K2903" t="b">
        <v>0</v>
      </c>
      <c r="L2903" t="s">
        <v>8271</v>
      </c>
      <c r="M2903" s="4">
        <v>3</v>
      </c>
      <c r="N2903" s="6">
        <v>61.67</v>
      </c>
      <c r="O2903" t="s">
        <v>8317</v>
      </c>
      <c r="P2903" t="s">
        <v>8318</v>
      </c>
      <c r="Q2903" s="10">
        <v>42224.756909722222</v>
      </c>
      <c r="R2903" s="10">
        <v>42254.756909722222</v>
      </c>
      <c r="S2903" s="12">
        <f t="shared" si="45"/>
        <v>30</v>
      </c>
    </row>
    <row r="2904" spans="1:19" x14ac:dyDescent="0.3">
      <c r="A2904">
        <v>3911</v>
      </c>
      <c r="B2904" s="14">
        <v>8000</v>
      </c>
      <c r="C2904" s="14">
        <v>2993</v>
      </c>
      <c r="D2904" s="5" t="s">
        <v>8221</v>
      </c>
      <c r="E2904" t="s">
        <v>8224</v>
      </c>
      <c r="F2904" t="s">
        <v>8246</v>
      </c>
      <c r="G2904">
        <v>1417033777</v>
      </c>
      <c r="H2904">
        <v>1414438177</v>
      </c>
      <c r="I2904" t="b">
        <v>0</v>
      </c>
      <c r="J2904">
        <v>36</v>
      </c>
      <c r="K2904" t="b">
        <v>0</v>
      </c>
      <c r="L2904" t="s">
        <v>8271</v>
      </c>
      <c r="M2904" s="4">
        <v>37</v>
      </c>
      <c r="N2904" s="6">
        <v>83.14</v>
      </c>
      <c r="O2904" t="s">
        <v>8317</v>
      </c>
      <c r="P2904" t="s">
        <v>8318</v>
      </c>
      <c r="Q2904" s="10">
        <v>41939.8122337963</v>
      </c>
      <c r="R2904" s="10">
        <v>41969.853900462964</v>
      </c>
      <c r="S2904" s="12">
        <f t="shared" si="45"/>
        <v>30</v>
      </c>
    </row>
    <row r="2905" spans="1:19" x14ac:dyDescent="0.3">
      <c r="A2905">
        <v>3912</v>
      </c>
      <c r="B2905" s="14">
        <v>15000</v>
      </c>
      <c r="C2905" s="14">
        <v>1</v>
      </c>
      <c r="D2905" s="5" t="s">
        <v>8221</v>
      </c>
      <c r="E2905" t="s">
        <v>8224</v>
      </c>
      <c r="F2905" t="s">
        <v>8246</v>
      </c>
      <c r="G2905">
        <v>1429936500</v>
      </c>
      <c r="H2905">
        <v>1424759330</v>
      </c>
      <c r="I2905" t="b">
        <v>0</v>
      </c>
      <c r="J2905">
        <v>1</v>
      </c>
      <c r="K2905" t="b">
        <v>0</v>
      </c>
      <c r="L2905" t="s">
        <v>8271</v>
      </c>
      <c r="M2905" s="4">
        <v>0</v>
      </c>
      <c r="N2905" s="6">
        <v>1</v>
      </c>
      <c r="O2905" t="s">
        <v>8317</v>
      </c>
      <c r="P2905" t="s">
        <v>8318</v>
      </c>
      <c r="Q2905" s="10">
        <v>42059.270023148143</v>
      </c>
      <c r="R2905" s="10">
        <v>42119.190972222219</v>
      </c>
      <c r="S2905" s="12">
        <f t="shared" si="45"/>
        <v>60</v>
      </c>
    </row>
    <row r="2906" spans="1:19" x14ac:dyDescent="0.3">
      <c r="A2906">
        <v>3913</v>
      </c>
      <c r="B2906" s="14">
        <v>10000</v>
      </c>
      <c r="C2906" s="14">
        <v>1000</v>
      </c>
      <c r="D2906" s="5" t="s">
        <v>8221</v>
      </c>
      <c r="E2906" t="s">
        <v>8224</v>
      </c>
      <c r="F2906" t="s">
        <v>8246</v>
      </c>
      <c r="G2906">
        <v>1448863449</v>
      </c>
      <c r="H2906">
        <v>1446267849</v>
      </c>
      <c r="I2906" t="b">
        <v>0</v>
      </c>
      <c r="J2906">
        <v>7</v>
      </c>
      <c r="K2906" t="b">
        <v>0</v>
      </c>
      <c r="L2906" t="s">
        <v>8271</v>
      </c>
      <c r="M2906" s="4">
        <v>10</v>
      </c>
      <c r="N2906" s="6">
        <v>142.86000000000001</v>
      </c>
      <c r="O2906" t="s">
        <v>8317</v>
      </c>
      <c r="P2906" t="s">
        <v>8318</v>
      </c>
      <c r="Q2906" s="10">
        <v>42308.211215277777</v>
      </c>
      <c r="R2906" s="10">
        <v>42338.252881944441</v>
      </c>
      <c r="S2906" s="12">
        <f t="shared" si="45"/>
        <v>30</v>
      </c>
    </row>
    <row r="2907" spans="1:19" x14ac:dyDescent="0.3">
      <c r="A2907">
        <v>3922</v>
      </c>
      <c r="B2907" s="14">
        <v>750</v>
      </c>
      <c r="C2907" s="14">
        <v>61</v>
      </c>
      <c r="D2907" s="5" t="s">
        <v>8221</v>
      </c>
      <c r="E2907" t="s">
        <v>8224</v>
      </c>
      <c r="F2907" t="s">
        <v>8246</v>
      </c>
      <c r="G2907">
        <v>1425337200</v>
      </c>
      <c r="H2907">
        <v>1421432810</v>
      </c>
      <c r="I2907" t="b">
        <v>0</v>
      </c>
      <c r="J2907">
        <v>6</v>
      </c>
      <c r="K2907" t="b">
        <v>0</v>
      </c>
      <c r="L2907" t="s">
        <v>8271</v>
      </c>
      <c r="M2907" s="4">
        <v>8</v>
      </c>
      <c r="N2907" s="6">
        <v>10.17</v>
      </c>
      <c r="O2907" t="s">
        <v>8317</v>
      </c>
      <c r="P2907" t="s">
        <v>8318</v>
      </c>
      <c r="Q2907" s="10">
        <v>42020.768634259264</v>
      </c>
      <c r="R2907" s="10">
        <v>42065.958333333328</v>
      </c>
      <c r="S2907" s="12">
        <f t="shared" si="45"/>
        <v>45</v>
      </c>
    </row>
    <row r="2908" spans="1:19" x14ac:dyDescent="0.3">
      <c r="A2908">
        <v>3924</v>
      </c>
      <c r="B2908" s="14">
        <v>15000</v>
      </c>
      <c r="C2908" s="14">
        <v>2290</v>
      </c>
      <c r="D2908" s="5" t="s">
        <v>8221</v>
      </c>
      <c r="E2908" t="s">
        <v>8224</v>
      </c>
      <c r="F2908" t="s">
        <v>8246</v>
      </c>
      <c r="G2908">
        <v>1403823722</v>
      </c>
      <c r="H2908">
        <v>1401231722</v>
      </c>
      <c r="I2908" t="b">
        <v>0</v>
      </c>
      <c r="J2908">
        <v>40</v>
      </c>
      <c r="K2908" t="b">
        <v>0</v>
      </c>
      <c r="L2908" t="s">
        <v>8271</v>
      </c>
      <c r="M2908" s="4">
        <v>15</v>
      </c>
      <c r="N2908" s="6">
        <v>57.25</v>
      </c>
      <c r="O2908" t="s">
        <v>8317</v>
      </c>
      <c r="P2908" t="s">
        <v>8318</v>
      </c>
      <c r="Q2908" s="10">
        <v>41786.959745370368</v>
      </c>
      <c r="R2908" s="10">
        <v>41816.959745370368</v>
      </c>
      <c r="S2908" s="12">
        <f t="shared" si="45"/>
        <v>30</v>
      </c>
    </row>
    <row r="2909" spans="1:19" x14ac:dyDescent="0.3">
      <c r="A2909">
        <v>3925</v>
      </c>
      <c r="B2909" s="14">
        <v>150</v>
      </c>
      <c r="C2909" s="14">
        <v>15</v>
      </c>
      <c r="D2909" s="5" t="s">
        <v>8221</v>
      </c>
      <c r="E2909" t="s">
        <v>8224</v>
      </c>
      <c r="F2909" t="s">
        <v>8246</v>
      </c>
      <c r="G2909">
        <v>1406753639</v>
      </c>
      <c r="H2909">
        <v>1404161639</v>
      </c>
      <c r="I2909" t="b">
        <v>0</v>
      </c>
      <c r="J2909">
        <v>3</v>
      </c>
      <c r="K2909" t="b">
        <v>0</v>
      </c>
      <c r="L2909" t="s">
        <v>8271</v>
      </c>
      <c r="M2909" s="4">
        <v>10</v>
      </c>
      <c r="N2909" s="6">
        <v>5</v>
      </c>
      <c r="O2909" t="s">
        <v>8317</v>
      </c>
      <c r="P2909" t="s">
        <v>8318</v>
      </c>
      <c r="Q2909" s="10">
        <v>41820.870821759258</v>
      </c>
      <c r="R2909" s="10">
        <v>41850.870821759258</v>
      </c>
      <c r="S2909" s="12">
        <f t="shared" si="45"/>
        <v>30</v>
      </c>
    </row>
    <row r="2910" spans="1:19" x14ac:dyDescent="0.3">
      <c r="A2910">
        <v>3928</v>
      </c>
      <c r="B2910" s="14">
        <v>5000</v>
      </c>
      <c r="C2910" s="14">
        <v>651</v>
      </c>
      <c r="D2910" s="5" t="s">
        <v>8221</v>
      </c>
      <c r="E2910" t="s">
        <v>8224</v>
      </c>
      <c r="F2910" t="s">
        <v>8246</v>
      </c>
      <c r="G2910">
        <v>1444971540</v>
      </c>
      <c r="H2910">
        <v>1442593427</v>
      </c>
      <c r="I2910" t="b">
        <v>0</v>
      </c>
      <c r="J2910">
        <v>7</v>
      </c>
      <c r="K2910" t="b">
        <v>0</v>
      </c>
      <c r="L2910" t="s">
        <v>8271</v>
      </c>
      <c r="M2910" s="4">
        <v>13</v>
      </c>
      <c r="N2910" s="6">
        <v>93</v>
      </c>
      <c r="O2910" t="s">
        <v>8317</v>
      </c>
      <c r="P2910" t="s">
        <v>8318</v>
      </c>
      <c r="Q2910" s="10">
        <v>42265.683182870373</v>
      </c>
      <c r="R2910" s="10">
        <v>42293.207638888889</v>
      </c>
      <c r="S2910" s="12">
        <f t="shared" si="45"/>
        <v>28</v>
      </c>
    </row>
    <row r="2911" spans="1:19" x14ac:dyDescent="0.3">
      <c r="A2911">
        <v>3929</v>
      </c>
      <c r="B2911" s="14">
        <v>20000</v>
      </c>
      <c r="C2911" s="14">
        <v>453</v>
      </c>
      <c r="D2911" s="5" t="s">
        <v>8221</v>
      </c>
      <c r="E2911" t="s">
        <v>8224</v>
      </c>
      <c r="F2911" t="s">
        <v>8246</v>
      </c>
      <c r="G2911">
        <v>1474228265</v>
      </c>
      <c r="H2911">
        <v>1471636265</v>
      </c>
      <c r="I2911" t="b">
        <v>0</v>
      </c>
      <c r="J2911">
        <v>14</v>
      </c>
      <c r="K2911" t="b">
        <v>0</v>
      </c>
      <c r="L2911" t="s">
        <v>8271</v>
      </c>
      <c r="M2911" s="4">
        <v>2</v>
      </c>
      <c r="N2911" s="6">
        <v>32.36</v>
      </c>
      <c r="O2911" t="s">
        <v>8317</v>
      </c>
      <c r="P2911" t="s">
        <v>8318</v>
      </c>
      <c r="Q2911" s="10">
        <v>42601.827141203699</v>
      </c>
      <c r="R2911" s="10">
        <v>42631.827141203699</v>
      </c>
      <c r="S2911" s="12">
        <f t="shared" si="45"/>
        <v>30</v>
      </c>
    </row>
    <row r="2912" spans="1:19" x14ac:dyDescent="0.3">
      <c r="A2912">
        <v>3931</v>
      </c>
      <c r="B2912" s="14">
        <v>8000</v>
      </c>
      <c r="C2912" s="14">
        <v>0</v>
      </c>
      <c r="D2912" s="5" t="s">
        <v>8221</v>
      </c>
      <c r="E2912" t="s">
        <v>8224</v>
      </c>
      <c r="F2912" t="s">
        <v>8246</v>
      </c>
      <c r="G2912">
        <v>1441510707</v>
      </c>
      <c r="H2912">
        <v>1439350707</v>
      </c>
      <c r="I2912" t="b">
        <v>0</v>
      </c>
      <c r="J2912">
        <v>0</v>
      </c>
      <c r="K2912" t="b">
        <v>0</v>
      </c>
      <c r="L2912" t="s">
        <v>8271</v>
      </c>
      <c r="M2912" s="4">
        <v>0</v>
      </c>
      <c r="N2912" s="6">
        <v>0</v>
      </c>
      <c r="O2912" t="s">
        <v>8317</v>
      </c>
      <c r="P2912" t="s">
        <v>8318</v>
      </c>
      <c r="Q2912" s="10">
        <v>42228.151701388888</v>
      </c>
      <c r="R2912" s="10">
        <v>42253.151701388888</v>
      </c>
      <c r="S2912" s="12">
        <f t="shared" si="45"/>
        <v>25</v>
      </c>
    </row>
    <row r="2913" spans="1:19" x14ac:dyDescent="0.3">
      <c r="A2913">
        <v>3932</v>
      </c>
      <c r="B2913" s="14">
        <v>12000</v>
      </c>
      <c r="C2913" s="14">
        <v>1</v>
      </c>
      <c r="D2913" s="5" t="s">
        <v>8221</v>
      </c>
      <c r="E2913" t="s">
        <v>8224</v>
      </c>
      <c r="F2913" t="s">
        <v>8246</v>
      </c>
      <c r="G2913">
        <v>1458097364</v>
      </c>
      <c r="H2913">
        <v>1455508964</v>
      </c>
      <c r="I2913" t="b">
        <v>0</v>
      </c>
      <c r="J2913">
        <v>1</v>
      </c>
      <c r="K2913" t="b">
        <v>0</v>
      </c>
      <c r="L2913" t="s">
        <v>8271</v>
      </c>
      <c r="M2913" s="4">
        <v>0</v>
      </c>
      <c r="N2913" s="6">
        <v>1</v>
      </c>
      <c r="O2913" t="s">
        <v>8317</v>
      </c>
      <c r="P2913" t="s">
        <v>8318</v>
      </c>
      <c r="Q2913" s="10">
        <v>42415.168564814812</v>
      </c>
      <c r="R2913" s="10">
        <v>42445.126898148148</v>
      </c>
      <c r="S2913" s="12">
        <f t="shared" si="45"/>
        <v>30</v>
      </c>
    </row>
    <row r="2914" spans="1:19" x14ac:dyDescent="0.3">
      <c r="A2914">
        <v>3933</v>
      </c>
      <c r="B2914" s="14">
        <v>7000</v>
      </c>
      <c r="C2914" s="14">
        <v>1102</v>
      </c>
      <c r="D2914" s="5" t="s">
        <v>8221</v>
      </c>
      <c r="E2914" t="s">
        <v>8224</v>
      </c>
      <c r="F2914" t="s">
        <v>8246</v>
      </c>
      <c r="G2914">
        <v>1468716180</v>
      </c>
      <c r="H2914">
        <v>1466205262</v>
      </c>
      <c r="I2914" t="b">
        <v>0</v>
      </c>
      <c r="J2914">
        <v>12</v>
      </c>
      <c r="K2914" t="b">
        <v>0</v>
      </c>
      <c r="L2914" t="s">
        <v>8271</v>
      </c>
      <c r="M2914" s="4">
        <v>16</v>
      </c>
      <c r="N2914" s="6">
        <v>91.83</v>
      </c>
      <c r="O2914" t="s">
        <v>8317</v>
      </c>
      <c r="P2914" t="s">
        <v>8318</v>
      </c>
      <c r="Q2914" s="10">
        <v>42538.968310185184</v>
      </c>
      <c r="R2914" s="10">
        <v>42568.029861111107</v>
      </c>
      <c r="S2914" s="12">
        <f t="shared" si="45"/>
        <v>29</v>
      </c>
    </row>
    <row r="2915" spans="1:19" x14ac:dyDescent="0.3">
      <c r="A2915">
        <v>3934</v>
      </c>
      <c r="B2915" s="14">
        <v>5000</v>
      </c>
      <c r="C2915" s="14">
        <v>550</v>
      </c>
      <c r="D2915" s="5" t="s">
        <v>8221</v>
      </c>
      <c r="E2915" t="s">
        <v>8224</v>
      </c>
      <c r="F2915" t="s">
        <v>8246</v>
      </c>
      <c r="G2915">
        <v>1443704400</v>
      </c>
      <c r="H2915">
        <v>1439827639</v>
      </c>
      <c r="I2915" t="b">
        <v>0</v>
      </c>
      <c r="J2915">
        <v>12</v>
      </c>
      <c r="K2915" t="b">
        <v>0</v>
      </c>
      <c r="L2915" t="s">
        <v>8271</v>
      </c>
      <c r="M2915" s="4">
        <v>11</v>
      </c>
      <c r="N2915" s="6">
        <v>45.83</v>
      </c>
      <c r="O2915" t="s">
        <v>8317</v>
      </c>
      <c r="P2915" t="s">
        <v>8318</v>
      </c>
      <c r="Q2915" s="10">
        <v>42233.671747685185</v>
      </c>
      <c r="R2915" s="10">
        <v>42278.541666666672</v>
      </c>
      <c r="S2915" s="12">
        <f t="shared" si="45"/>
        <v>45</v>
      </c>
    </row>
    <row r="2916" spans="1:19" x14ac:dyDescent="0.3">
      <c r="A2916">
        <v>3936</v>
      </c>
      <c r="B2916" s="14">
        <v>20000</v>
      </c>
      <c r="C2916" s="14">
        <v>0</v>
      </c>
      <c r="D2916" s="5" t="s">
        <v>8221</v>
      </c>
      <c r="E2916" t="s">
        <v>8224</v>
      </c>
      <c r="F2916" t="s">
        <v>8246</v>
      </c>
      <c r="G2916">
        <v>1480576720</v>
      </c>
      <c r="H2916">
        <v>1477981120</v>
      </c>
      <c r="I2916" t="b">
        <v>0</v>
      </c>
      <c r="J2916">
        <v>0</v>
      </c>
      <c r="K2916" t="b">
        <v>0</v>
      </c>
      <c r="L2916" t="s">
        <v>8271</v>
      </c>
      <c r="M2916" s="4">
        <v>0</v>
      </c>
      <c r="N2916" s="6">
        <v>0</v>
      </c>
      <c r="O2916" t="s">
        <v>8317</v>
      </c>
      <c r="P2916" t="s">
        <v>8318</v>
      </c>
      <c r="Q2916" s="10">
        <v>42675.262962962966</v>
      </c>
      <c r="R2916" s="10">
        <v>42705.304629629631</v>
      </c>
      <c r="S2916" s="12">
        <f t="shared" si="45"/>
        <v>30</v>
      </c>
    </row>
    <row r="2917" spans="1:19" x14ac:dyDescent="0.3">
      <c r="A2917">
        <v>3937</v>
      </c>
      <c r="B2917" s="14">
        <v>2885</v>
      </c>
      <c r="C2917" s="14">
        <v>2485</v>
      </c>
      <c r="D2917" s="5" t="s">
        <v>8221</v>
      </c>
      <c r="E2917" t="s">
        <v>8224</v>
      </c>
      <c r="F2917" t="s">
        <v>8246</v>
      </c>
      <c r="G2917">
        <v>1468249760</v>
      </c>
      <c r="H2917">
        <v>1465830560</v>
      </c>
      <c r="I2917" t="b">
        <v>0</v>
      </c>
      <c r="J2917">
        <v>10</v>
      </c>
      <c r="K2917" t="b">
        <v>0</v>
      </c>
      <c r="L2917" t="s">
        <v>8271</v>
      </c>
      <c r="M2917" s="4">
        <v>86</v>
      </c>
      <c r="N2917" s="6">
        <v>248.5</v>
      </c>
      <c r="O2917" t="s">
        <v>8317</v>
      </c>
      <c r="P2917" t="s">
        <v>8318</v>
      </c>
      <c r="Q2917" s="10">
        <v>42534.631481481483</v>
      </c>
      <c r="R2917" s="10">
        <v>42562.631481481483</v>
      </c>
      <c r="S2917" s="12">
        <f t="shared" si="45"/>
        <v>28</v>
      </c>
    </row>
    <row r="2918" spans="1:19" x14ac:dyDescent="0.3">
      <c r="A2918">
        <v>3938</v>
      </c>
      <c r="B2918" s="14">
        <v>3255</v>
      </c>
      <c r="C2918" s="14">
        <v>397</v>
      </c>
      <c r="D2918" s="5" t="s">
        <v>8221</v>
      </c>
      <c r="E2918" t="s">
        <v>8224</v>
      </c>
      <c r="F2918" t="s">
        <v>8246</v>
      </c>
      <c r="G2918">
        <v>1435441454</v>
      </c>
      <c r="H2918">
        <v>1432763054</v>
      </c>
      <c r="I2918" t="b">
        <v>0</v>
      </c>
      <c r="J2918">
        <v>5</v>
      </c>
      <c r="K2918" t="b">
        <v>0</v>
      </c>
      <c r="L2918" t="s">
        <v>8271</v>
      </c>
      <c r="M2918" s="4">
        <v>12</v>
      </c>
      <c r="N2918" s="6">
        <v>79.400000000000006</v>
      </c>
      <c r="O2918" t="s">
        <v>8317</v>
      </c>
      <c r="P2918" t="s">
        <v>8318</v>
      </c>
      <c r="Q2918" s="10">
        <v>42151.905717592599</v>
      </c>
      <c r="R2918" s="10">
        <v>42182.905717592599</v>
      </c>
      <c r="S2918" s="12">
        <f t="shared" si="45"/>
        <v>31</v>
      </c>
    </row>
    <row r="2919" spans="1:19" x14ac:dyDescent="0.3">
      <c r="A2919">
        <v>3940</v>
      </c>
      <c r="B2919" s="14">
        <v>5000</v>
      </c>
      <c r="C2919" s="14">
        <v>11</v>
      </c>
      <c r="D2919" s="5" t="s">
        <v>8221</v>
      </c>
      <c r="E2919" t="s">
        <v>8224</v>
      </c>
      <c r="F2919" t="s">
        <v>8246</v>
      </c>
      <c r="G2919">
        <v>1420199351</v>
      </c>
      <c r="H2919">
        <v>1416311351</v>
      </c>
      <c r="I2919" t="b">
        <v>0</v>
      </c>
      <c r="J2919">
        <v>2</v>
      </c>
      <c r="K2919" t="b">
        <v>0</v>
      </c>
      <c r="L2919" t="s">
        <v>8271</v>
      </c>
      <c r="M2919" s="4">
        <v>0</v>
      </c>
      <c r="N2919" s="6">
        <v>5.5</v>
      </c>
      <c r="O2919" t="s">
        <v>8317</v>
      </c>
      <c r="P2919" t="s">
        <v>8318</v>
      </c>
      <c r="Q2919" s="10">
        <v>41961.492488425924</v>
      </c>
      <c r="R2919" s="10">
        <v>42006.492488425924</v>
      </c>
      <c r="S2919" s="12">
        <f t="shared" si="45"/>
        <v>45</v>
      </c>
    </row>
    <row r="2920" spans="1:19" x14ac:dyDescent="0.3">
      <c r="A2920">
        <v>3941</v>
      </c>
      <c r="B2920" s="14">
        <v>5500</v>
      </c>
      <c r="C2920" s="14">
        <v>50</v>
      </c>
      <c r="D2920" s="5" t="s">
        <v>8221</v>
      </c>
      <c r="E2920" t="s">
        <v>8224</v>
      </c>
      <c r="F2920" t="s">
        <v>8246</v>
      </c>
      <c r="G2920">
        <v>1416877200</v>
      </c>
      <c r="H2920">
        <v>1414505137</v>
      </c>
      <c r="I2920" t="b">
        <v>0</v>
      </c>
      <c r="J2920">
        <v>2</v>
      </c>
      <c r="K2920" t="b">
        <v>0</v>
      </c>
      <c r="L2920" t="s">
        <v>8271</v>
      </c>
      <c r="M2920" s="4">
        <v>1</v>
      </c>
      <c r="N2920" s="6">
        <v>25</v>
      </c>
      <c r="O2920" t="s">
        <v>8317</v>
      </c>
      <c r="P2920" t="s">
        <v>8318</v>
      </c>
      <c r="Q2920" s="10">
        <v>41940.587233796294</v>
      </c>
      <c r="R2920" s="10">
        <v>41968.041666666672</v>
      </c>
      <c r="S2920" s="12">
        <f t="shared" si="45"/>
        <v>27</v>
      </c>
    </row>
    <row r="2921" spans="1:19" x14ac:dyDescent="0.3">
      <c r="A2921">
        <v>3942</v>
      </c>
      <c r="B2921" s="14">
        <v>1200</v>
      </c>
      <c r="C2921" s="14">
        <v>0</v>
      </c>
      <c r="D2921" s="5" t="s">
        <v>8221</v>
      </c>
      <c r="E2921" t="s">
        <v>8224</v>
      </c>
      <c r="F2921" t="s">
        <v>8246</v>
      </c>
      <c r="G2921">
        <v>1434490914</v>
      </c>
      <c r="H2921">
        <v>1429306914</v>
      </c>
      <c r="I2921" t="b">
        <v>0</v>
      </c>
      <c r="J2921">
        <v>0</v>
      </c>
      <c r="K2921" t="b">
        <v>0</v>
      </c>
      <c r="L2921" t="s">
        <v>8271</v>
      </c>
      <c r="M2921" s="4">
        <v>0</v>
      </c>
      <c r="N2921" s="6">
        <v>0</v>
      </c>
      <c r="O2921" t="s">
        <v>8317</v>
      </c>
      <c r="P2921" t="s">
        <v>8318</v>
      </c>
      <c r="Q2921" s="10">
        <v>42111.904097222221</v>
      </c>
      <c r="R2921" s="10">
        <v>42171.904097222221</v>
      </c>
      <c r="S2921" s="12">
        <f t="shared" si="45"/>
        <v>60</v>
      </c>
    </row>
    <row r="2922" spans="1:19" x14ac:dyDescent="0.3">
      <c r="A2922">
        <v>3943</v>
      </c>
      <c r="B2922" s="14">
        <v>5000</v>
      </c>
      <c r="C2922" s="14">
        <v>1782</v>
      </c>
      <c r="D2922" s="5" t="s">
        <v>8221</v>
      </c>
      <c r="E2922" t="s">
        <v>8224</v>
      </c>
      <c r="F2922" t="s">
        <v>8246</v>
      </c>
      <c r="G2922">
        <v>1446483000</v>
      </c>
      <c r="H2922">
        <v>1443811268</v>
      </c>
      <c r="I2922" t="b">
        <v>0</v>
      </c>
      <c r="J2922">
        <v>13</v>
      </c>
      <c r="K2922" t="b">
        <v>0</v>
      </c>
      <c r="L2922" t="s">
        <v>8271</v>
      </c>
      <c r="M2922" s="4">
        <v>36</v>
      </c>
      <c r="N2922" s="6">
        <v>137.08000000000001</v>
      </c>
      <c r="O2922" t="s">
        <v>8317</v>
      </c>
      <c r="P2922" t="s">
        <v>8318</v>
      </c>
      <c r="Q2922" s="10">
        <v>42279.778564814813</v>
      </c>
      <c r="R2922" s="10">
        <v>42310.701388888891</v>
      </c>
      <c r="S2922" s="12">
        <f t="shared" si="45"/>
        <v>31</v>
      </c>
    </row>
    <row r="2923" spans="1:19" x14ac:dyDescent="0.3">
      <c r="A2923">
        <v>3944</v>
      </c>
      <c r="B2923" s="14">
        <v>5000</v>
      </c>
      <c r="C2923" s="14">
        <v>0</v>
      </c>
      <c r="D2923" s="5" t="s">
        <v>8221</v>
      </c>
      <c r="E2923" t="s">
        <v>8224</v>
      </c>
      <c r="F2923" t="s">
        <v>8246</v>
      </c>
      <c r="G2923">
        <v>1440690875</v>
      </c>
      <c r="H2923">
        <v>1438098875</v>
      </c>
      <c r="I2923" t="b">
        <v>0</v>
      </c>
      <c r="J2923">
        <v>0</v>
      </c>
      <c r="K2923" t="b">
        <v>0</v>
      </c>
      <c r="L2923" t="s">
        <v>8271</v>
      </c>
      <c r="M2923" s="4">
        <v>0</v>
      </c>
      <c r="N2923" s="6">
        <v>0</v>
      </c>
      <c r="O2923" t="s">
        <v>8317</v>
      </c>
      <c r="P2923" t="s">
        <v>8318</v>
      </c>
      <c r="Q2923" s="10">
        <v>42213.662905092591</v>
      </c>
      <c r="R2923" s="10">
        <v>42243.662905092591</v>
      </c>
      <c r="S2923" s="12">
        <f t="shared" si="45"/>
        <v>30</v>
      </c>
    </row>
    <row r="2924" spans="1:19" x14ac:dyDescent="0.3">
      <c r="A2924">
        <v>3945</v>
      </c>
      <c r="B2924" s="14">
        <v>2000</v>
      </c>
      <c r="C2924" s="14">
        <v>5</v>
      </c>
      <c r="D2924" s="5" t="s">
        <v>8221</v>
      </c>
      <c r="E2924" t="s">
        <v>8224</v>
      </c>
      <c r="F2924" t="s">
        <v>8246</v>
      </c>
      <c r="G2924">
        <v>1431717268</v>
      </c>
      <c r="H2924">
        <v>1429125268</v>
      </c>
      <c r="I2924" t="b">
        <v>0</v>
      </c>
      <c r="J2924">
        <v>1</v>
      </c>
      <c r="K2924" t="b">
        <v>0</v>
      </c>
      <c r="L2924" t="s">
        <v>8271</v>
      </c>
      <c r="M2924" s="4">
        <v>0</v>
      </c>
      <c r="N2924" s="6">
        <v>5</v>
      </c>
      <c r="O2924" t="s">
        <v>8317</v>
      </c>
      <c r="P2924" t="s">
        <v>8318</v>
      </c>
      <c r="Q2924" s="10">
        <v>42109.801712962959</v>
      </c>
      <c r="R2924" s="10">
        <v>42139.801712962959</v>
      </c>
      <c r="S2924" s="12">
        <f t="shared" si="45"/>
        <v>30</v>
      </c>
    </row>
    <row r="2925" spans="1:19" x14ac:dyDescent="0.3">
      <c r="A2925">
        <v>3946</v>
      </c>
      <c r="B2925" s="14">
        <v>6000</v>
      </c>
      <c r="C2925" s="14">
        <v>195</v>
      </c>
      <c r="D2925" s="5" t="s">
        <v>8221</v>
      </c>
      <c r="E2925" t="s">
        <v>8224</v>
      </c>
      <c r="F2925" t="s">
        <v>8246</v>
      </c>
      <c r="G2925">
        <v>1425110400</v>
      </c>
      <c r="H2925">
        <v>1422388822</v>
      </c>
      <c r="I2925" t="b">
        <v>0</v>
      </c>
      <c r="J2925">
        <v>5</v>
      </c>
      <c r="K2925" t="b">
        <v>0</v>
      </c>
      <c r="L2925" t="s">
        <v>8271</v>
      </c>
      <c r="M2925" s="4">
        <v>3</v>
      </c>
      <c r="N2925" s="6">
        <v>39</v>
      </c>
      <c r="O2925" t="s">
        <v>8317</v>
      </c>
      <c r="P2925" t="s">
        <v>8318</v>
      </c>
      <c r="Q2925" s="10">
        <v>42031.833587962959</v>
      </c>
      <c r="R2925" s="10">
        <v>42063.333333333328</v>
      </c>
      <c r="S2925" s="12">
        <f t="shared" si="45"/>
        <v>31</v>
      </c>
    </row>
    <row r="2926" spans="1:19" x14ac:dyDescent="0.3">
      <c r="A2926">
        <v>3947</v>
      </c>
      <c r="B2926" s="14">
        <v>3000</v>
      </c>
      <c r="C2926" s="14">
        <v>101</v>
      </c>
      <c r="D2926" s="5" t="s">
        <v>8221</v>
      </c>
      <c r="E2926" t="s">
        <v>8224</v>
      </c>
      <c r="F2926" t="s">
        <v>8246</v>
      </c>
      <c r="G2926">
        <v>1475378744</v>
      </c>
      <c r="H2926">
        <v>1472786744</v>
      </c>
      <c r="I2926" t="b">
        <v>0</v>
      </c>
      <c r="J2926">
        <v>2</v>
      </c>
      <c r="K2926" t="b">
        <v>0</v>
      </c>
      <c r="L2926" t="s">
        <v>8271</v>
      </c>
      <c r="M2926" s="4">
        <v>3</v>
      </c>
      <c r="N2926" s="6">
        <v>50.5</v>
      </c>
      <c r="O2926" t="s">
        <v>8317</v>
      </c>
      <c r="P2926" t="s">
        <v>8318</v>
      </c>
      <c r="Q2926" s="10">
        <v>42615.142870370371</v>
      </c>
      <c r="R2926" s="10">
        <v>42645.142870370371</v>
      </c>
      <c r="S2926" s="12">
        <f t="shared" si="45"/>
        <v>30</v>
      </c>
    </row>
    <row r="2927" spans="1:19" x14ac:dyDescent="0.3">
      <c r="A2927">
        <v>3950</v>
      </c>
      <c r="B2927" s="14">
        <v>4000</v>
      </c>
      <c r="C2927" s="14">
        <v>25</v>
      </c>
      <c r="D2927" s="5" t="s">
        <v>8221</v>
      </c>
      <c r="E2927" t="s">
        <v>8224</v>
      </c>
      <c r="F2927" t="s">
        <v>8246</v>
      </c>
      <c r="G2927">
        <v>1460140500</v>
      </c>
      <c r="H2927">
        <v>1457628680</v>
      </c>
      <c r="I2927" t="b">
        <v>0</v>
      </c>
      <c r="J2927">
        <v>1</v>
      </c>
      <c r="K2927" t="b">
        <v>0</v>
      </c>
      <c r="L2927" t="s">
        <v>8271</v>
      </c>
      <c r="M2927" s="4">
        <v>1</v>
      </c>
      <c r="N2927" s="6">
        <v>25</v>
      </c>
      <c r="O2927" t="s">
        <v>8317</v>
      </c>
      <c r="P2927" t="s">
        <v>8318</v>
      </c>
      <c r="Q2927" s="10">
        <v>42439.702314814815</v>
      </c>
      <c r="R2927" s="10">
        <v>42468.774305555555</v>
      </c>
      <c r="S2927" s="12">
        <f t="shared" si="45"/>
        <v>29</v>
      </c>
    </row>
    <row r="2928" spans="1:19" x14ac:dyDescent="0.3">
      <c r="A2928">
        <v>3952</v>
      </c>
      <c r="B2928" s="14">
        <v>26000</v>
      </c>
      <c r="C2928" s="14">
        <v>25</v>
      </c>
      <c r="D2928" s="5" t="s">
        <v>8221</v>
      </c>
      <c r="E2928" t="s">
        <v>8224</v>
      </c>
      <c r="F2928" t="s">
        <v>8246</v>
      </c>
      <c r="G2928">
        <v>1445885890</v>
      </c>
      <c r="H2928">
        <v>1440701890</v>
      </c>
      <c r="I2928" t="b">
        <v>0</v>
      </c>
      <c r="J2928">
        <v>1</v>
      </c>
      <c r="K2928" t="b">
        <v>0</v>
      </c>
      <c r="L2928" t="s">
        <v>8271</v>
      </c>
      <c r="M2928" s="4">
        <v>0</v>
      </c>
      <c r="N2928" s="6">
        <v>25</v>
      </c>
      <c r="O2928" t="s">
        <v>8317</v>
      </c>
      <c r="P2928" t="s">
        <v>8318</v>
      </c>
      <c r="Q2928" s="10">
        <v>42243.790393518517</v>
      </c>
      <c r="R2928" s="10">
        <v>42303.790393518517</v>
      </c>
      <c r="S2928" s="12">
        <f t="shared" si="45"/>
        <v>60</v>
      </c>
    </row>
    <row r="2929" spans="1:19" x14ac:dyDescent="0.3">
      <c r="A2929">
        <v>3953</v>
      </c>
      <c r="B2929" s="14">
        <v>17600</v>
      </c>
      <c r="C2929" s="14">
        <v>0</v>
      </c>
      <c r="D2929" s="5" t="s">
        <v>8221</v>
      </c>
      <c r="E2929" t="s">
        <v>8224</v>
      </c>
      <c r="F2929" t="s">
        <v>8246</v>
      </c>
      <c r="G2929">
        <v>1469834940</v>
      </c>
      <c r="H2929">
        <v>1467162586</v>
      </c>
      <c r="I2929" t="b">
        <v>0</v>
      </c>
      <c r="J2929">
        <v>0</v>
      </c>
      <c r="K2929" t="b">
        <v>0</v>
      </c>
      <c r="L2929" t="s">
        <v>8271</v>
      </c>
      <c r="M2929" s="4">
        <v>0</v>
      </c>
      <c r="N2929" s="6">
        <v>0</v>
      </c>
      <c r="O2929" t="s">
        <v>8317</v>
      </c>
      <c r="P2929" t="s">
        <v>8318</v>
      </c>
      <c r="Q2929" s="10">
        <v>42550.048449074078</v>
      </c>
      <c r="R2929" s="10">
        <v>42580.978472222225</v>
      </c>
      <c r="S2929" s="12">
        <f t="shared" si="45"/>
        <v>31</v>
      </c>
    </row>
    <row r="2930" spans="1:19" x14ac:dyDescent="0.3">
      <c r="A2930">
        <v>3955</v>
      </c>
      <c r="B2930" s="14">
        <v>1750</v>
      </c>
      <c r="C2930" s="14">
        <v>425</v>
      </c>
      <c r="D2930" s="5" t="s">
        <v>8221</v>
      </c>
      <c r="E2930" t="s">
        <v>8224</v>
      </c>
      <c r="F2930" t="s">
        <v>8246</v>
      </c>
      <c r="G2930">
        <v>1448745741</v>
      </c>
      <c r="H2930">
        <v>1446150141</v>
      </c>
      <c r="I2930" t="b">
        <v>0</v>
      </c>
      <c r="J2930">
        <v>8</v>
      </c>
      <c r="K2930" t="b">
        <v>0</v>
      </c>
      <c r="L2930" t="s">
        <v>8271</v>
      </c>
      <c r="M2930" s="4">
        <v>24</v>
      </c>
      <c r="N2930" s="6">
        <v>53.13</v>
      </c>
      <c r="O2930" t="s">
        <v>8317</v>
      </c>
      <c r="P2930" t="s">
        <v>8318</v>
      </c>
      <c r="Q2930" s="10">
        <v>42306.848854166667</v>
      </c>
      <c r="R2930" s="10">
        <v>42336.890520833331</v>
      </c>
      <c r="S2930" s="12">
        <f t="shared" si="45"/>
        <v>30</v>
      </c>
    </row>
    <row r="2931" spans="1:19" x14ac:dyDescent="0.3">
      <c r="A2931">
        <v>3956</v>
      </c>
      <c r="B2931" s="14">
        <v>5500</v>
      </c>
      <c r="C2931" s="14">
        <v>0</v>
      </c>
      <c r="D2931" s="5" t="s">
        <v>8221</v>
      </c>
      <c r="E2931" t="s">
        <v>8224</v>
      </c>
      <c r="F2931" t="s">
        <v>8246</v>
      </c>
      <c r="G2931">
        <v>1461543600</v>
      </c>
      <c r="H2931">
        <v>1459203727</v>
      </c>
      <c r="I2931" t="b">
        <v>0</v>
      </c>
      <c r="J2931">
        <v>0</v>
      </c>
      <c r="K2931" t="b">
        <v>0</v>
      </c>
      <c r="L2931" t="s">
        <v>8271</v>
      </c>
      <c r="M2931" s="4">
        <v>0</v>
      </c>
      <c r="N2931" s="6">
        <v>0</v>
      </c>
      <c r="O2931" t="s">
        <v>8317</v>
      </c>
      <c r="P2931" t="s">
        <v>8318</v>
      </c>
      <c r="Q2931" s="10">
        <v>42457.932025462964</v>
      </c>
      <c r="R2931" s="10">
        <v>42485.013888888891</v>
      </c>
      <c r="S2931" s="12">
        <f t="shared" si="45"/>
        <v>27</v>
      </c>
    </row>
    <row r="2932" spans="1:19" x14ac:dyDescent="0.3">
      <c r="A2932">
        <v>3957</v>
      </c>
      <c r="B2932" s="14">
        <v>28000</v>
      </c>
      <c r="C2932" s="14">
        <v>7</v>
      </c>
      <c r="D2932" s="5" t="s">
        <v>8221</v>
      </c>
      <c r="E2932" t="s">
        <v>8224</v>
      </c>
      <c r="F2932" t="s">
        <v>8246</v>
      </c>
      <c r="G2932">
        <v>1468020354</v>
      </c>
      <c r="H2932">
        <v>1464045954</v>
      </c>
      <c r="I2932" t="b">
        <v>0</v>
      </c>
      <c r="J2932">
        <v>1</v>
      </c>
      <c r="K2932" t="b">
        <v>0</v>
      </c>
      <c r="L2932" t="s">
        <v>8271</v>
      </c>
      <c r="M2932" s="4">
        <v>0</v>
      </c>
      <c r="N2932" s="6">
        <v>7</v>
      </c>
      <c r="O2932" t="s">
        <v>8317</v>
      </c>
      <c r="P2932" t="s">
        <v>8318</v>
      </c>
      <c r="Q2932" s="10">
        <v>42513.976319444439</v>
      </c>
      <c r="R2932" s="10">
        <v>42559.976319444439</v>
      </c>
      <c r="S2932" s="12">
        <f t="shared" si="45"/>
        <v>46</v>
      </c>
    </row>
    <row r="2933" spans="1:19" x14ac:dyDescent="0.3">
      <c r="A2933">
        <v>3958</v>
      </c>
      <c r="B2933" s="14">
        <v>2000</v>
      </c>
      <c r="C2933" s="14">
        <v>641</v>
      </c>
      <c r="D2933" s="5" t="s">
        <v>8221</v>
      </c>
      <c r="E2933" t="s">
        <v>8224</v>
      </c>
      <c r="F2933" t="s">
        <v>8246</v>
      </c>
      <c r="G2933">
        <v>1406988000</v>
      </c>
      <c r="H2933">
        <v>1403822912</v>
      </c>
      <c r="I2933" t="b">
        <v>0</v>
      </c>
      <c r="J2933">
        <v>16</v>
      </c>
      <c r="K2933" t="b">
        <v>0</v>
      </c>
      <c r="L2933" t="s">
        <v>8271</v>
      </c>
      <c r="M2933" s="4">
        <v>32</v>
      </c>
      <c r="N2933" s="6">
        <v>40.06</v>
      </c>
      <c r="O2933" t="s">
        <v>8317</v>
      </c>
      <c r="P2933" t="s">
        <v>8318</v>
      </c>
      <c r="Q2933" s="10">
        <v>41816.950370370374</v>
      </c>
      <c r="R2933" s="10">
        <v>41853.583333333336</v>
      </c>
      <c r="S2933" s="12">
        <f t="shared" si="45"/>
        <v>37</v>
      </c>
    </row>
    <row r="2934" spans="1:19" x14ac:dyDescent="0.3">
      <c r="A2934">
        <v>3959</v>
      </c>
      <c r="B2934" s="14">
        <v>1200</v>
      </c>
      <c r="C2934" s="14">
        <v>292</v>
      </c>
      <c r="D2934" s="5" t="s">
        <v>8221</v>
      </c>
      <c r="E2934" t="s">
        <v>8224</v>
      </c>
      <c r="F2934" t="s">
        <v>8246</v>
      </c>
      <c r="G2934">
        <v>1411930556</v>
      </c>
      <c r="H2934">
        <v>1409338556</v>
      </c>
      <c r="I2934" t="b">
        <v>0</v>
      </c>
      <c r="J2934">
        <v>12</v>
      </c>
      <c r="K2934" t="b">
        <v>0</v>
      </c>
      <c r="L2934" t="s">
        <v>8271</v>
      </c>
      <c r="M2934" s="4">
        <v>24</v>
      </c>
      <c r="N2934" s="6">
        <v>24.33</v>
      </c>
      <c r="O2934" t="s">
        <v>8317</v>
      </c>
      <c r="P2934" t="s">
        <v>8318</v>
      </c>
      <c r="Q2934" s="10">
        <v>41880.788842592592</v>
      </c>
      <c r="R2934" s="10">
        <v>41910.788842592592</v>
      </c>
      <c r="S2934" s="12">
        <f t="shared" si="45"/>
        <v>30</v>
      </c>
    </row>
    <row r="2935" spans="1:19" x14ac:dyDescent="0.3">
      <c r="A2935">
        <v>3960</v>
      </c>
      <c r="B2935" s="14">
        <v>3000</v>
      </c>
      <c r="C2935" s="14">
        <v>45</v>
      </c>
      <c r="D2935" s="5" t="s">
        <v>8221</v>
      </c>
      <c r="E2935" t="s">
        <v>8224</v>
      </c>
      <c r="F2935" t="s">
        <v>8246</v>
      </c>
      <c r="G2935">
        <v>1451852256</v>
      </c>
      <c r="H2935">
        <v>1449260256</v>
      </c>
      <c r="I2935" t="b">
        <v>0</v>
      </c>
      <c r="J2935">
        <v>4</v>
      </c>
      <c r="K2935" t="b">
        <v>0</v>
      </c>
      <c r="L2935" t="s">
        <v>8271</v>
      </c>
      <c r="M2935" s="4">
        <v>2</v>
      </c>
      <c r="N2935" s="6">
        <v>11.25</v>
      </c>
      <c r="O2935" t="s">
        <v>8317</v>
      </c>
      <c r="P2935" t="s">
        <v>8318</v>
      </c>
      <c r="Q2935" s="10">
        <v>42342.845555555556</v>
      </c>
      <c r="R2935" s="10">
        <v>42372.845555555556</v>
      </c>
      <c r="S2935" s="12">
        <f t="shared" si="45"/>
        <v>30</v>
      </c>
    </row>
    <row r="2936" spans="1:19" x14ac:dyDescent="0.3">
      <c r="A2936">
        <v>3964</v>
      </c>
      <c r="B2936" s="14">
        <v>2000</v>
      </c>
      <c r="C2936" s="14">
        <v>126</v>
      </c>
      <c r="D2936" s="5" t="s">
        <v>8221</v>
      </c>
      <c r="E2936" t="s">
        <v>8224</v>
      </c>
      <c r="F2936" t="s">
        <v>8246</v>
      </c>
      <c r="G2936">
        <v>1429460386</v>
      </c>
      <c r="H2936">
        <v>1424279986</v>
      </c>
      <c r="I2936" t="b">
        <v>0</v>
      </c>
      <c r="J2936">
        <v>3</v>
      </c>
      <c r="K2936" t="b">
        <v>0</v>
      </c>
      <c r="L2936" t="s">
        <v>8271</v>
      </c>
      <c r="M2936" s="4">
        <v>6</v>
      </c>
      <c r="N2936" s="6">
        <v>42</v>
      </c>
      <c r="O2936" t="s">
        <v>8317</v>
      </c>
      <c r="P2936" t="s">
        <v>8318</v>
      </c>
      <c r="Q2936" s="10">
        <v>42053.722060185188</v>
      </c>
      <c r="R2936" s="10">
        <v>42113.680393518516</v>
      </c>
      <c r="S2936" s="12">
        <f t="shared" si="45"/>
        <v>60</v>
      </c>
    </row>
    <row r="2937" spans="1:19" x14ac:dyDescent="0.3">
      <c r="A2937">
        <v>3965</v>
      </c>
      <c r="B2937" s="14">
        <v>2000</v>
      </c>
      <c r="C2937" s="14">
        <v>285</v>
      </c>
      <c r="D2937" s="5" t="s">
        <v>8221</v>
      </c>
      <c r="E2937" t="s">
        <v>8224</v>
      </c>
      <c r="F2937" t="s">
        <v>8246</v>
      </c>
      <c r="G2937">
        <v>1460608780</v>
      </c>
      <c r="H2937">
        <v>1455428380</v>
      </c>
      <c r="I2937" t="b">
        <v>0</v>
      </c>
      <c r="J2937">
        <v>4</v>
      </c>
      <c r="K2937" t="b">
        <v>0</v>
      </c>
      <c r="L2937" t="s">
        <v>8271</v>
      </c>
      <c r="M2937" s="4">
        <v>14</v>
      </c>
      <c r="N2937" s="6">
        <v>71.25</v>
      </c>
      <c r="O2937" t="s">
        <v>8317</v>
      </c>
      <c r="P2937" t="s">
        <v>8318</v>
      </c>
      <c r="Q2937" s="10">
        <v>42414.235879629632</v>
      </c>
      <c r="R2937" s="10">
        <v>42474.194212962961</v>
      </c>
      <c r="S2937" s="12">
        <f t="shared" si="45"/>
        <v>60</v>
      </c>
    </row>
    <row r="2938" spans="1:19" x14ac:dyDescent="0.3">
      <c r="A2938">
        <v>3966</v>
      </c>
      <c r="B2938" s="14">
        <v>7500</v>
      </c>
      <c r="C2938" s="14">
        <v>45</v>
      </c>
      <c r="D2938" s="5" t="s">
        <v>8221</v>
      </c>
      <c r="E2938" t="s">
        <v>8224</v>
      </c>
      <c r="F2938" t="s">
        <v>8246</v>
      </c>
      <c r="G2938">
        <v>1406170740</v>
      </c>
      <c r="H2938">
        <v>1402506278</v>
      </c>
      <c r="I2938" t="b">
        <v>0</v>
      </c>
      <c r="J2938">
        <v>2</v>
      </c>
      <c r="K2938" t="b">
        <v>0</v>
      </c>
      <c r="L2938" t="s">
        <v>8271</v>
      </c>
      <c r="M2938" s="4">
        <v>1</v>
      </c>
      <c r="N2938" s="6">
        <v>22.5</v>
      </c>
      <c r="O2938" t="s">
        <v>8317</v>
      </c>
      <c r="P2938" t="s">
        <v>8318</v>
      </c>
      <c r="Q2938" s="10">
        <v>41801.711550925924</v>
      </c>
      <c r="R2938" s="10">
        <v>41844.124305555553</v>
      </c>
      <c r="S2938" s="12">
        <f t="shared" si="45"/>
        <v>42</v>
      </c>
    </row>
    <row r="2939" spans="1:19" x14ac:dyDescent="0.3">
      <c r="A2939">
        <v>3967</v>
      </c>
      <c r="B2939" s="14">
        <v>1700</v>
      </c>
      <c r="C2939" s="14">
        <v>410</v>
      </c>
      <c r="D2939" s="5" t="s">
        <v>8221</v>
      </c>
      <c r="E2939" t="s">
        <v>8224</v>
      </c>
      <c r="F2939" t="s">
        <v>8246</v>
      </c>
      <c r="G2939">
        <v>1488783507</v>
      </c>
      <c r="H2939">
        <v>1486191507</v>
      </c>
      <c r="I2939" t="b">
        <v>0</v>
      </c>
      <c r="J2939">
        <v>10</v>
      </c>
      <c r="K2939" t="b">
        <v>0</v>
      </c>
      <c r="L2939" t="s">
        <v>8271</v>
      </c>
      <c r="M2939" s="4">
        <v>24</v>
      </c>
      <c r="N2939" s="6">
        <v>41</v>
      </c>
      <c r="O2939" t="s">
        <v>8317</v>
      </c>
      <c r="P2939" t="s">
        <v>8318</v>
      </c>
      <c r="Q2939" s="10">
        <v>42770.290590277778</v>
      </c>
      <c r="R2939" s="10">
        <v>42800.290590277778</v>
      </c>
      <c r="S2939" s="12">
        <f t="shared" si="45"/>
        <v>30</v>
      </c>
    </row>
    <row r="2940" spans="1:19" x14ac:dyDescent="0.3">
      <c r="A2940">
        <v>3968</v>
      </c>
      <c r="B2940" s="14">
        <v>5000</v>
      </c>
      <c r="C2940" s="14">
        <v>527</v>
      </c>
      <c r="D2940" s="5" t="s">
        <v>8221</v>
      </c>
      <c r="E2940" t="s">
        <v>8224</v>
      </c>
      <c r="F2940" t="s">
        <v>8246</v>
      </c>
      <c r="G2940">
        <v>1463945673</v>
      </c>
      <c r="H2940">
        <v>1458761673</v>
      </c>
      <c r="I2940" t="b">
        <v>0</v>
      </c>
      <c r="J2940">
        <v>11</v>
      </c>
      <c r="K2940" t="b">
        <v>0</v>
      </c>
      <c r="L2940" t="s">
        <v>8271</v>
      </c>
      <c r="M2940" s="4">
        <v>11</v>
      </c>
      <c r="N2940" s="6">
        <v>47.91</v>
      </c>
      <c r="O2940" t="s">
        <v>8317</v>
      </c>
      <c r="P2940" t="s">
        <v>8318</v>
      </c>
      <c r="Q2940" s="10">
        <v>42452.815659722226</v>
      </c>
      <c r="R2940" s="10">
        <v>42512.815659722226</v>
      </c>
      <c r="S2940" s="12">
        <f t="shared" si="45"/>
        <v>60</v>
      </c>
    </row>
    <row r="2941" spans="1:19" x14ac:dyDescent="0.3">
      <c r="A2941">
        <v>3969</v>
      </c>
      <c r="B2941" s="14">
        <v>2825</v>
      </c>
      <c r="C2941" s="14">
        <v>211</v>
      </c>
      <c r="D2941" s="5" t="s">
        <v>8221</v>
      </c>
      <c r="E2941" t="s">
        <v>8224</v>
      </c>
      <c r="F2941" t="s">
        <v>8246</v>
      </c>
      <c r="G2941">
        <v>1472442900</v>
      </c>
      <c r="H2941">
        <v>1471638646</v>
      </c>
      <c r="I2941" t="b">
        <v>0</v>
      </c>
      <c r="J2941">
        <v>6</v>
      </c>
      <c r="K2941" t="b">
        <v>0</v>
      </c>
      <c r="L2941" t="s">
        <v>8271</v>
      </c>
      <c r="M2941" s="4">
        <v>7</v>
      </c>
      <c r="N2941" s="6">
        <v>35.17</v>
      </c>
      <c r="O2941" t="s">
        <v>8317</v>
      </c>
      <c r="P2941" t="s">
        <v>8318</v>
      </c>
      <c r="Q2941" s="10">
        <v>42601.854699074072</v>
      </c>
      <c r="R2941" s="10">
        <v>42611.163194444445</v>
      </c>
      <c r="S2941" s="12">
        <f t="shared" si="45"/>
        <v>9</v>
      </c>
    </row>
    <row r="2942" spans="1:19" x14ac:dyDescent="0.3">
      <c r="A2942">
        <v>3970</v>
      </c>
      <c r="B2942" s="14">
        <v>15000</v>
      </c>
      <c r="C2942" s="14">
        <v>11</v>
      </c>
      <c r="D2942" s="5" t="s">
        <v>8221</v>
      </c>
      <c r="E2942" t="s">
        <v>8224</v>
      </c>
      <c r="F2942" t="s">
        <v>8246</v>
      </c>
      <c r="G2942">
        <v>1460925811</v>
      </c>
      <c r="H2942">
        <v>1458333811</v>
      </c>
      <c r="I2942" t="b">
        <v>0</v>
      </c>
      <c r="J2942">
        <v>2</v>
      </c>
      <c r="K2942" t="b">
        <v>0</v>
      </c>
      <c r="L2942" t="s">
        <v>8271</v>
      </c>
      <c r="M2942" s="4">
        <v>0</v>
      </c>
      <c r="N2942" s="6">
        <v>5.5</v>
      </c>
      <c r="O2942" t="s">
        <v>8317</v>
      </c>
      <c r="P2942" t="s">
        <v>8318</v>
      </c>
      <c r="Q2942" s="10">
        <v>42447.863553240735</v>
      </c>
      <c r="R2942" s="10">
        <v>42477.863553240735</v>
      </c>
      <c r="S2942" s="12">
        <f t="shared" si="45"/>
        <v>30</v>
      </c>
    </row>
    <row r="2943" spans="1:19" x14ac:dyDescent="0.3">
      <c r="A2943">
        <v>3971</v>
      </c>
      <c r="B2943" s="14">
        <v>14000</v>
      </c>
      <c r="C2943" s="14">
        <v>136</v>
      </c>
      <c r="D2943" s="5" t="s">
        <v>8221</v>
      </c>
      <c r="E2943" t="s">
        <v>8224</v>
      </c>
      <c r="F2943" t="s">
        <v>8246</v>
      </c>
      <c r="G2943">
        <v>1405947126</v>
      </c>
      <c r="H2943">
        <v>1403355126</v>
      </c>
      <c r="I2943" t="b">
        <v>0</v>
      </c>
      <c r="J2943">
        <v>6</v>
      </c>
      <c r="K2943" t="b">
        <v>0</v>
      </c>
      <c r="L2943" t="s">
        <v>8271</v>
      </c>
      <c r="M2943" s="4">
        <v>1</v>
      </c>
      <c r="N2943" s="6">
        <v>22.67</v>
      </c>
      <c r="O2943" t="s">
        <v>8317</v>
      </c>
      <c r="P2943" t="s">
        <v>8318</v>
      </c>
      <c r="Q2943" s="10">
        <v>41811.536180555559</v>
      </c>
      <c r="R2943" s="10">
        <v>41841.536180555559</v>
      </c>
      <c r="S2943" s="12">
        <f t="shared" si="45"/>
        <v>30</v>
      </c>
    </row>
    <row r="2944" spans="1:19" x14ac:dyDescent="0.3">
      <c r="A2944">
        <v>3972</v>
      </c>
      <c r="B2944" s="14">
        <v>1000</v>
      </c>
      <c r="C2944" s="14">
        <v>211</v>
      </c>
      <c r="D2944" s="5" t="s">
        <v>8221</v>
      </c>
      <c r="E2944" t="s">
        <v>8224</v>
      </c>
      <c r="F2944" t="s">
        <v>8246</v>
      </c>
      <c r="G2944">
        <v>1423186634</v>
      </c>
      <c r="H2944">
        <v>1418002634</v>
      </c>
      <c r="I2944" t="b">
        <v>0</v>
      </c>
      <c r="J2944">
        <v>8</v>
      </c>
      <c r="K2944" t="b">
        <v>0</v>
      </c>
      <c r="L2944" t="s">
        <v>8271</v>
      </c>
      <c r="M2944" s="4">
        <v>21</v>
      </c>
      <c r="N2944" s="6">
        <v>26.38</v>
      </c>
      <c r="O2944" t="s">
        <v>8317</v>
      </c>
      <c r="P2944" t="s">
        <v>8318</v>
      </c>
      <c r="Q2944" s="10">
        <v>41981.067523148144</v>
      </c>
      <c r="R2944" s="10">
        <v>42041.067523148144</v>
      </c>
      <c r="S2944" s="12">
        <f t="shared" si="45"/>
        <v>60</v>
      </c>
    </row>
    <row r="2945" spans="1:19" x14ac:dyDescent="0.3">
      <c r="A2945">
        <v>3973</v>
      </c>
      <c r="B2945" s="14">
        <v>5000</v>
      </c>
      <c r="C2945" s="14">
        <v>3905</v>
      </c>
      <c r="D2945" s="5" t="s">
        <v>8221</v>
      </c>
      <c r="E2945" t="s">
        <v>8224</v>
      </c>
      <c r="F2945" t="s">
        <v>8246</v>
      </c>
      <c r="G2945">
        <v>1462766400</v>
      </c>
      <c r="H2945">
        <v>1460219110</v>
      </c>
      <c r="I2945" t="b">
        <v>0</v>
      </c>
      <c r="J2945">
        <v>37</v>
      </c>
      <c r="K2945" t="b">
        <v>0</v>
      </c>
      <c r="L2945" t="s">
        <v>8271</v>
      </c>
      <c r="M2945" s="4">
        <v>78</v>
      </c>
      <c r="N2945" s="6">
        <v>105.54</v>
      </c>
      <c r="O2945" t="s">
        <v>8317</v>
      </c>
      <c r="P2945" t="s">
        <v>8318</v>
      </c>
      <c r="Q2945" s="10">
        <v>42469.68414351852</v>
      </c>
      <c r="R2945" s="10">
        <v>42499.166666666672</v>
      </c>
      <c r="S2945" s="12">
        <f t="shared" si="45"/>
        <v>29</v>
      </c>
    </row>
    <row r="2946" spans="1:19" x14ac:dyDescent="0.3">
      <c r="A2946">
        <v>3975</v>
      </c>
      <c r="B2946" s="14">
        <v>678</v>
      </c>
      <c r="C2946" s="14">
        <v>0</v>
      </c>
      <c r="D2946" s="5" t="s">
        <v>8221</v>
      </c>
      <c r="E2946" t="s">
        <v>8224</v>
      </c>
      <c r="F2946" t="s">
        <v>8246</v>
      </c>
      <c r="G2946">
        <v>1468442898</v>
      </c>
      <c r="H2946">
        <v>1465850898</v>
      </c>
      <c r="I2946" t="b">
        <v>0</v>
      </c>
      <c r="J2946">
        <v>0</v>
      </c>
      <c r="K2946" t="b">
        <v>0</v>
      </c>
      <c r="L2946" t="s">
        <v>8271</v>
      </c>
      <c r="M2946" s="4">
        <v>0</v>
      </c>
      <c r="N2946" s="6">
        <v>0</v>
      </c>
      <c r="O2946" t="s">
        <v>8317</v>
      </c>
      <c r="P2946" t="s">
        <v>8318</v>
      </c>
      <c r="Q2946" s="10">
        <v>42534.866875</v>
      </c>
      <c r="R2946" s="10">
        <v>42564.866875</v>
      </c>
      <c r="S2946" s="12">
        <f t="shared" si="45"/>
        <v>30</v>
      </c>
    </row>
    <row r="2947" spans="1:19" x14ac:dyDescent="0.3">
      <c r="A2947">
        <v>3976</v>
      </c>
      <c r="B2947" s="14">
        <v>1300</v>
      </c>
      <c r="C2947" s="14">
        <v>620</v>
      </c>
      <c r="D2947" s="5" t="s">
        <v>8221</v>
      </c>
      <c r="E2947" t="s">
        <v>8224</v>
      </c>
      <c r="F2947" t="s">
        <v>8246</v>
      </c>
      <c r="G2947">
        <v>1406876400</v>
      </c>
      <c r="H2947">
        <v>1405024561</v>
      </c>
      <c r="I2947" t="b">
        <v>0</v>
      </c>
      <c r="J2947">
        <v>10</v>
      </c>
      <c r="K2947" t="b">
        <v>0</v>
      </c>
      <c r="L2947" t="s">
        <v>8271</v>
      </c>
      <c r="M2947" s="4">
        <v>48</v>
      </c>
      <c r="N2947" s="6">
        <v>62</v>
      </c>
      <c r="O2947" t="s">
        <v>8317</v>
      </c>
      <c r="P2947" t="s">
        <v>8318</v>
      </c>
      <c r="Q2947" s="10">
        <v>41830.858344907407</v>
      </c>
      <c r="R2947" s="10">
        <v>41852.291666666664</v>
      </c>
      <c r="S2947" s="12">
        <f t="shared" ref="S2947:S3010" si="46">ROUND(+R2947-Q2947,0)</f>
        <v>21</v>
      </c>
    </row>
    <row r="2948" spans="1:19" x14ac:dyDescent="0.3">
      <c r="A2948">
        <v>3977</v>
      </c>
      <c r="B2948" s="14">
        <v>90000</v>
      </c>
      <c r="C2948" s="14">
        <v>1305</v>
      </c>
      <c r="D2948" s="5" t="s">
        <v>8221</v>
      </c>
      <c r="E2948" t="s">
        <v>8224</v>
      </c>
      <c r="F2948" t="s">
        <v>8246</v>
      </c>
      <c r="G2948">
        <v>1469213732</v>
      </c>
      <c r="H2948">
        <v>1466621732</v>
      </c>
      <c r="I2948" t="b">
        <v>0</v>
      </c>
      <c r="J2948">
        <v>6</v>
      </c>
      <c r="K2948" t="b">
        <v>0</v>
      </c>
      <c r="L2948" t="s">
        <v>8271</v>
      </c>
      <c r="M2948" s="4">
        <v>1</v>
      </c>
      <c r="N2948" s="6">
        <v>217.5</v>
      </c>
      <c r="O2948" t="s">
        <v>8317</v>
      </c>
      <c r="P2948" t="s">
        <v>8318</v>
      </c>
      <c r="Q2948" s="10">
        <v>42543.788564814815</v>
      </c>
      <c r="R2948" s="10">
        <v>42573.788564814815</v>
      </c>
      <c r="S2948" s="12">
        <f t="shared" si="46"/>
        <v>30</v>
      </c>
    </row>
    <row r="2949" spans="1:19" x14ac:dyDescent="0.3">
      <c r="A2949">
        <v>3978</v>
      </c>
      <c r="B2949" s="14">
        <v>2000</v>
      </c>
      <c r="C2949" s="14">
        <v>214</v>
      </c>
      <c r="D2949" s="5" t="s">
        <v>8221</v>
      </c>
      <c r="E2949" t="s">
        <v>8224</v>
      </c>
      <c r="F2949" t="s">
        <v>8246</v>
      </c>
      <c r="G2949">
        <v>1422717953</v>
      </c>
      <c r="H2949">
        <v>1417533953</v>
      </c>
      <c r="I2949" t="b">
        <v>0</v>
      </c>
      <c r="J2949">
        <v>8</v>
      </c>
      <c r="K2949" t="b">
        <v>0</v>
      </c>
      <c r="L2949" t="s">
        <v>8271</v>
      </c>
      <c r="M2949" s="4">
        <v>11</v>
      </c>
      <c r="N2949" s="6">
        <v>26.75</v>
      </c>
      <c r="O2949" t="s">
        <v>8317</v>
      </c>
      <c r="P2949" t="s">
        <v>8318</v>
      </c>
      <c r="Q2949" s="10">
        <v>41975.642974537041</v>
      </c>
      <c r="R2949" s="10">
        <v>42035.642974537041</v>
      </c>
      <c r="S2949" s="12">
        <f t="shared" si="46"/>
        <v>60</v>
      </c>
    </row>
    <row r="2950" spans="1:19" x14ac:dyDescent="0.3">
      <c r="A2950">
        <v>3980</v>
      </c>
      <c r="B2950" s="14">
        <v>2500</v>
      </c>
      <c r="C2950" s="14">
        <v>450</v>
      </c>
      <c r="D2950" s="5" t="s">
        <v>8221</v>
      </c>
      <c r="E2950" t="s">
        <v>8224</v>
      </c>
      <c r="F2950" t="s">
        <v>8246</v>
      </c>
      <c r="G2950">
        <v>1404570147</v>
      </c>
      <c r="H2950">
        <v>1401978147</v>
      </c>
      <c r="I2950" t="b">
        <v>0</v>
      </c>
      <c r="J2950">
        <v>7</v>
      </c>
      <c r="K2950" t="b">
        <v>0</v>
      </c>
      <c r="L2950" t="s">
        <v>8271</v>
      </c>
      <c r="M2950" s="4">
        <v>18</v>
      </c>
      <c r="N2950" s="6">
        <v>64.290000000000006</v>
      </c>
      <c r="O2950" t="s">
        <v>8317</v>
      </c>
      <c r="P2950" t="s">
        <v>8318</v>
      </c>
      <c r="Q2950" s="10">
        <v>41795.598923611113</v>
      </c>
      <c r="R2950" s="10">
        <v>41825.598923611113</v>
      </c>
      <c r="S2950" s="12">
        <f t="shared" si="46"/>
        <v>30</v>
      </c>
    </row>
    <row r="2951" spans="1:19" x14ac:dyDescent="0.3">
      <c r="A2951">
        <v>3981</v>
      </c>
      <c r="B2951" s="14">
        <v>30000</v>
      </c>
      <c r="C2951" s="14">
        <v>1225</v>
      </c>
      <c r="D2951" s="5" t="s">
        <v>8221</v>
      </c>
      <c r="E2951" t="s">
        <v>8224</v>
      </c>
      <c r="F2951" t="s">
        <v>8246</v>
      </c>
      <c r="G2951">
        <v>1468729149</v>
      </c>
      <c r="H2951">
        <v>1463545149</v>
      </c>
      <c r="I2951" t="b">
        <v>0</v>
      </c>
      <c r="J2951">
        <v>7</v>
      </c>
      <c r="K2951" t="b">
        <v>0</v>
      </c>
      <c r="L2951" t="s">
        <v>8271</v>
      </c>
      <c r="M2951" s="4">
        <v>4</v>
      </c>
      <c r="N2951" s="6">
        <v>175</v>
      </c>
      <c r="O2951" t="s">
        <v>8317</v>
      </c>
      <c r="P2951" t="s">
        <v>8318</v>
      </c>
      <c r="Q2951" s="10">
        <v>42508.179965277777</v>
      </c>
      <c r="R2951" s="10">
        <v>42568.179965277777</v>
      </c>
      <c r="S2951" s="12">
        <f t="shared" si="46"/>
        <v>60</v>
      </c>
    </row>
    <row r="2952" spans="1:19" x14ac:dyDescent="0.3">
      <c r="A2952">
        <v>3983</v>
      </c>
      <c r="B2952" s="14">
        <v>11140</v>
      </c>
      <c r="C2952" s="14">
        <v>3877</v>
      </c>
      <c r="D2952" s="5" t="s">
        <v>8221</v>
      </c>
      <c r="E2952" t="s">
        <v>8224</v>
      </c>
      <c r="F2952" t="s">
        <v>8246</v>
      </c>
      <c r="G2952">
        <v>1400569140</v>
      </c>
      <c r="H2952">
        <v>1397854356</v>
      </c>
      <c r="I2952" t="b">
        <v>0</v>
      </c>
      <c r="J2952">
        <v>46</v>
      </c>
      <c r="K2952" t="b">
        <v>0</v>
      </c>
      <c r="L2952" t="s">
        <v>8271</v>
      </c>
      <c r="M2952" s="4">
        <v>35</v>
      </c>
      <c r="N2952" s="6">
        <v>84.28</v>
      </c>
      <c r="O2952" t="s">
        <v>8317</v>
      </c>
      <c r="P2952" t="s">
        <v>8318</v>
      </c>
      <c r="Q2952" s="10">
        <v>41747.86986111111</v>
      </c>
      <c r="R2952" s="10">
        <v>41779.290972222225</v>
      </c>
      <c r="S2952" s="12">
        <f t="shared" si="46"/>
        <v>31</v>
      </c>
    </row>
    <row r="2953" spans="1:19" x14ac:dyDescent="0.3">
      <c r="A2953">
        <v>3985</v>
      </c>
      <c r="B2953" s="14">
        <v>2000</v>
      </c>
      <c r="C2953" s="14">
        <v>641</v>
      </c>
      <c r="D2953" s="5" t="s">
        <v>8221</v>
      </c>
      <c r="E2953" t="s">
        <v>8224</v>
      </c>
      <c r="F2953" t="s">
        <v>8246</v>
      </c>
      <c r="G2953">
        <v>1456002300</v>
      </c>
      <c r="H2953">
        <v>1454173120</v>
      </c>
      <c r="I2953" t="b">
        <v>0</v>
      </c>
      <c r="J2953">
        <v>19</v>
      </c>
      <c r="K2953" t="b">
        <v>0</v>
      </c>
      <c r="L2953" t="s">
        <v>8271</v>
      </c>
      <c r="M2953" s="4">
        <v>32</v>
      </c>
      <c r="N2953" s="6">
        <v>33.74</v>
      </c>
      <c r="O2953" t="s">
        <v>8317</v>
      </c>
      <c r="P2953" t="s">
        <v>8318</v>
      </c>
      <c r="Q2953" s="10">
        <v>42399.707407407404</v>
      </c>
      <c r="R2953" s="10">
        <v>42420.878472222219</v>
      </c>
      <c r="S2953" s="12">
        <f t="shared" si="46"/>
        <v>21</v>
      </c>
    </row>
    <row r="2954" spans="1:19" x14ac:dyDescent="0.3">
      <c r="A2954">
        <v>3988</v>
      </c>
      <c r="B2954" s="14">
        <v>1500</v>
      </c>
      <c r="C2954" s="14">
        <v>32</v>
      </c>
      <c r="D2954" s="5" t="s">
        <v>8221</v>
      </c>
      <c r="E2954" t="s">
        <v>8224</v>
      </c>
      <c r="F2954" t="s">
        <v>8246</v>
      </c>
      <c r="G2954">
        <v>1440813413</v>
      </c>
      <c r="H2954">
        <v>1439517413</v>
      </c>
      <c r="I2954" t="b">
        <v>0</v>
      </c>
      <c r="J2954">
        <v>4</v>
      </c>
      <c r="K2954" t="b">
        <v>0</v>
      </c>
      <c r="L2954" t="s">
        <v>8271</v>
      </c>
      <c r="M2954" s="4">
        <v>2</v>
      </c>
      <c r="N2954" s="6">
        <v>8</v>
      </c>
      <c r="O2954" t="s">
        <v>8317</v>
      </c>
      <c r="P2954" t="s">
        <v>8318</v>
      </c>
      <c r="Q2954" s="10">
        <v>42230.08116898148</v>
      </c>
      <c r="R2954" s="10">
        <v>42245.08116898148</v>
      </c>
      <c r="S2954" s="12">
        <f t="shared" si="46"/>
        <v>15</v>
      </c>
    </row>
    <row r="2955" spans="1:19" x14ac:dyDescent="0.3">
      <c r="A2955">
        <v>3989</v>
      </c>
      <c r="B2955" s="14">
        <v>3000</v>
      </c>
      <c r="C2955" s="14">
        <v>0</v>
      </c>
      <c r="D2955" s="5" t="s">
        <v>8221</v>
      </c>
      <c r="E2955" t="s">
        <v>8224</v>
      </c>
      <c r="F2955" t="s">
        <v>8246</v>
      </c>
      <c r="G2955">
        <v>1447009181</v>
      </c>
      <c r="H2955">
        <v>1444413581</v>
      </c>
      <c r="I2955" t="b">
        <v>0</v>
      </c>
      <c r="J2955">
        <v>0</v>
      </c>
      <c r="K2955" t="b">
        <v>0</v>
      </c>
      <c r="L2955" t="s">
        <v>8271</v>
      </c>
      <c r="M2955" s="4">
        <v>0</v>
      </c>
      <c r="N2955" s="6">
        <v>0</v>
      </c>
      <c r="O2955" t="s">
        <v>8317</v>
      </c>
      <c r="P2955" t="s">
        <v>8318</v>
      </c>
      <c r="Q2955" s="10">
        <v>42286.749780092592</v>
      </c>
      <c r="R2955" s="10">
        <v>42316.791446759264</v>
      </c>
      <c r="S2955" s="12">
        <f t="shared" si="46"/>
        <v>30</v>
      </c>
    </row>
    <row r="2956" spans="1:19" x14ac:dyDescent="0.3">
      <c r="A2956">
        <v>3991</v>
      </c>
      <c r="B2956" s="14">
        <v>500</v>
      </c>
      <c r="C2956" s="14">
        <v>100</v>
      </c>
      <c r="D2956" s="5" t="s">
        <v>8221</v>
      </c>
      <c r="E2956" t="s">
        <v>8224</v>
      </c>
      <c r="F2956" t="s">
        <v>8246</v>
      </c>
      <c r="G2956">
        <v>1433086082</v>
      </c>
      <c r="H2956">
        <v>1430494082</v>
      </c>
      <c r="I2956" t="b">
        <v>0</v>
      </c>
      <c r="J2956">
        <v>1</v>
      </c>
      <c r="K2956" t="b">
        <v>0</v>
      </c>
      <c r="L2956" t="s">
        <v>8271</v>
      </c>
      <c r="M2956" s="4">
        <v>20</v>
      </c>
      <c r="N2956" s="6">
        <v>100</v>
      </c>
      <c r="O2956" t="s">
        <v>8317</v>
      </c>
      <c r="P2956" t="s">
        <v>8318</v>
      </c>
      <c r="Q2956" s="10">
        <v>42125.644467592589</v>
      </c>
      <c r="R2956" s="10">
        <v>42155.644467592589</v>
      </c>
      <c r="S2956" s="12">
        <f t="shared" si="46"/>
        <v>30</v>
      </c>
    </row>
    <row r="2957" spans="1:19" x14ac:dyDescent="0.3">
      <c r="A2957">
        <v>3992</v>
      </c>
      <c r="B2957" s="14">
        <v>10000</v>
      </c>
      <c r="C2957" s="14">
        <v>541</v>
      </c>
      <c r="D2957" s="5" t="s">
        <v>8221</v>
      </c>
      <c r="E2957" t="s">
        <v>8224</v>
      </c>
      <c r="F2957" t="s">
        <v>8246</v>
      </c>
      <c r="G2957">
        <v>1449876859</v>
      </c>
      <c r="H2957">
        <v>1444689259</v>
      </c>
      <c r="I2957" t="b">
        <v>0</v>
      </c>
      <c r="J2957">
        <v>9</v>
      </c>
      <c r="K2957" t="b">
        <v>0</v>
      </c>
      <c r="L2957" t="s">
        <v>8271</v>
      </c>
      <c r="M2957" s="4">
        <v>5</v>
      </c>
      <c r="N2957" s="6">
        <v>60.11</v>
      </c>
      <c r="O2957" t="s">
        <v>8317</v>
      </c>
      <c r="P2957" t="s">
        <v>8318</v>
      </c>
      <c r="Q2957" s="10">
        <v>42289.94049768518</v>
      </c>
      <c r="R2957" s="10">
        <v>42349.982164351852</v>
      </c>
      <c r="S2957" s="12">
        <f t="shared" si="46"/>
        <v>60</v>
      </c>
    </row>
    <row r="2958" spans="1:19" x14ac:dyDescent="0.3">
      <c r="A2958">
        <v>3993</v>
      </c>
      <c r="B2958" s="14">
        <v>50000</v>
      </c>
      <c r="C2958" s="14">
        <v>3</v>
      </c>
      <c r="D2958" s="5" t="s">
        <v>8221</v>
      </c>
      <c r="E2958" t="s">
        <v>8224</v>
      </c>
      <c r="F2958" t="s">
        <v>8246</v>
      </c>
      <c r="G2958">
        <v>1431549912</v>
      </c>
      <c r="H2958">
        <v>1428957912</v>
      </c>
      <c r="I2958" t="b">
        <v>0</v>
      </c>
      <c r="J2958">
        <v>1</v>
      </c>
      <c r="K2958" t="b">
        <v>0</v>
      </c>
      <c r="L2958" t="s">
        <v>8271</v>
      </c>
      <c r="M2958" s="4">
        <v>0</v>
      </c>
      <c r="N2958" s="6">
        <v>3</v>
      </c>
      <c r="O2958" t="s">
        <v>8317</v>
      </c>
      <c r="P2958" t="s">
        <v>8318</v>
      </c>
      <c r="Q2958" s="10">
        <v>42107.864722222221</v>
      </c>
      <c r="R2958" s="10">
        <v>42137.864722222221</v>
      </c>
      <c r="S2958" s="12">
        <f t="shared" si="46"/>
        <v>30</v>
      </c>
    </row>
    <row r="2959" spans="1:19" x14ac:dyDescent="0.3">
      <c r="A2959">
        <v>3994</v>
      </c>
      <c r="B2959" s="14">
        <v>2000</v>
      </c>
      <c r="C2959" s="14">
        <v>5</v>
      </c>
      <c r="D2959" s="5" t="s">
        <v>8221</v>
      </c>
      <c r="E2959" t="s">
        <v>8224</v>
      </c>
      <c r="F2959" t="s">
        <v>8246</v>
      </c>
      <c r="G2959">
        <v>1405761690</v>
      </c>
      <c r="H2959">
        <v>1403169690</v>
      </c>
      <c r="I2959" t="b">
        <v>0</v>
      </c>
      <c r="J2959">
        <v>1</v>
      </c>
      <c r="K2959" t="b">
        <v>0</v>
      </c>
      <c r="L2959" t="s">
        <v>8271</v>
      </c>
      <c r="M2959" s="4">
        <v>0</v>
      </c>
      <c r="N2959" s="6">
        <v>5</v>
      </c>
      <c r="O2959" t="s">
        <v>8317</v>
      </c>
      <c r="P2959" t="s">
        <v>8318</v>
      </c>
      <c r="Q2959" s="10">
        <v>41809.389930555553</v>
      </c>
      <c r="R2959" s="10">
        <v>41839.389930555553</v>
      </c>
      <c r="S2959" s="12">
        <f t="shared" si="46"/>
        <v>30</v>
      </c>
    </row>
    <row r="2960" spans="1:19" x14ac:dyDescent="0.3">
      <c r="A2960">
        <v>3996</v>
      </c>
      <c r="B2960" s="14">
        <v>3000</v>
      </c>
      <c r="C2960" s="14">
        <v>497</v>
      </c>
      <c r="D2960" s="5" t="s">
        <v>8221</v>
      </c>
      <c r="E2960" t="s">
        <v>8224</v>
      </c>
      <c r="F2960" t="s">
        <v>8246</v>
      </c>
      <c r="G2960">
        <v>1416499440</v>
      </c>
      <c r="H2960">
        <v>1415341464</v>
      </c>
      <c r="I2960" t="b">
        <v>0</v>
      </c>
      <c r="J2960">
        <v>17</v>
      </c>
      <c r="K2960" t="b">
        <v>0</v>
      </c>
      <c r="L2960" t="s">
        <v>8271</v>
      </c>
      <c r="M2960" s="4">
        <v>17</v>
      </c>
      <c r="N2960" s="6">
        <v>29.24</v>
      </c>
      <c r="O2960" t="s">
        <v>8317</v>
      </c>
      <c r="P2960" t="s">
        <v>8318</v>
      </c>
      <c r="Q2960" s="10">
        <v>41950.26694444444</v>
      </c>
      <c r="R2960" s="10">
        <v>41963.669444444444</v>
      </c>
      <c r="S2960" s="12">
        <f t="shared" si="46"/>
        <v>13</v>
      </c>
    </row>
    <row r="2961" spans="1:19" x14ac:dyDescent="0.3">
      <c r="A2961">
        <v>3998</v>
      </c>
      <c r="B2961" s="14">
        <v>1250</v>
      </c>
      <c r="C2961" s="14">
        <v>715</v>
      </c>
      <c r="D2961" s="5" t="s">
        <v>8221</v>
      </c>
      <c r="E2961" t="s">
        <v>8224</v>
      </c>
      <c r="F2961" t="s">
        <v>8246</v>
      </c>
      <c r="G2961">
        <v>1427580426</v>
      </c>
      <c r="H2961">
        <v>1424992026</v>
      </c>
      <c r="I2961" t="b">
        <v>0</v>
      </c>
      <c r="J2961">
        <v>12</v>
      </c>
      <c r="K2961" t="b">
        <v>0</v>
      </c>
      <c r="L2961" t="s">
        <v>8271</v>
      </c>
      <c r="M2961" s="4">
        <v>57</v>
      </c>
      <c r="N2961" s="6">
        <v>59.58</v>
      </c>
      <c r="O2961" t="s">
        <v>8317</v>
      </c>
      <c r="P2961" t="s">
        <v>8318</v>
      </c>
      <c r="Q2961" s="10">
        <v>42061.963263888887</v>
      </c>
      <c r="R2961" s="10">
        <v>42091.921597222223</v>
      </c>
      <c r="S2961" s="12">
        <f t="shared" si="46"/>
        <v>30</v>
      </c>
    </row>
    <row r="2962" spans="1:19" x14ac:dyDescent="0.3">
      <c r="A2962">
        <v>3999</v>
      </c>
      <c r="B2962" s="14">
        <v>7000</v>
      </c>
      <c r="C2962" s="14">
        <v>1156</v>
      </c>
      <c r="D2962" s="5" t="s">
        <v>8221</v>
      </c>
      <c r="E2962" t="s">
        <v>8224</v>
      </c>
      <c r="F2962" t="s">
        <v>8246</v>
      </c>
      <c r="G2962">
        <v>1409514709</v>
      </c>
      <c r="H2962">
        <v>1406058798</v>
      </c>
      <c r="I2962" t="b">
        <v>0</v>
      </c>
      <c r="J2962">
        <v>14</v>
      </c>
      <c r="K2962" t="b">
        <v>0</v>
      </c>
      <c r="L2962" t="s">
        <v>8271</v>
      </c>
      <c r="M2962" s="4">
        <v>17</v>
      </c>
      <c r="N2962" s="6">
        <v>82.57</v>
      </c>
      <c r="O2962" t="s">
        <v>8317</v>
      </c>
      <c r="P2962" t="s">
        <v>8318</v>
      </c>
      <c r="Q2962" s="10">
        <v>41842.828680555554</v>
      </c>
      <c r="R2962" s="10">
        <v>41882.827650462961</v>
      </c>
      <c r="S2962" s="12">
        <f t="shared" si="46"/>
        <v>40</v>
      </c>
    </row>
    <row r="2963" spans="1:19" x14ac:dyDescent="0.3">
      <c r="A2963">
        <v>4000</v>
      </c>
      <c r="B2963" s="14">
        <v>8000</v>
      </c>
      <c r="C2963" s="14">
        <v>10</v>
      </c>
      <c r="D2963" s="5" t="s">
        <v>8221</v>
      </c>
      <c r="E2963" t="s">
        <v>8224</v>
      </c>
      <c r="F2963" t="s">
        <v>8246</v>
      </c>
      <c r="G2963">
        <v>1462631358</v>
      </c>
      <c r="H2963">
        <v>1457450958</v>
      </c>
      <c r="I2963" t="b">
        <v>0</v>
      </c>
      <c r="J2963">
        <v>1</v>
      </c>
      <c r="K2963" t="b">
        <v>0</v>
      </c>
      <c r="L2963" t="s">
        <v>8271</v>
      </c>
      <c r="M2963" s="4">
        <v>0</v>
      </c>
      <c r="N2963" s="6">
        <v>10</v>
      </c>
      <c r="O2963" t="s">
        <v>8317</v>
      </c>
      <c r="P2963" t="s">
        <v>8318</v>
      </c>
      <c r="Q2963" s="10">
        <v>42437.64534722222</v>
      </c>
      <c r="R2963" s="10">
        <v>42497.603680555556</v>
      </c>
      <c r="S2963" s="12">
        <f t="shared" si="46"/>
        <v>60</v>
      </c>
    </row>
    <row r="2964" spans="1:19" x14ac:dyDescent="0.3">
      <c r="A2964">
        <v>4002</v>
      </c>
      <c r="B2964" s="14">
        <v>1250</v>
      </c>
      <c r="C2964" s="14">
        <v>23</v>
      </c>
      <c r="D2964" s="5" t="s">
        <v>8221</v>
      </c>
      <c r="E2964" t="s">
        <v>8224</v>
      </c>
      <c r="F2964" t="s">
        <v>8246</v>
      </c>
      <c r="G2964">
        <v>1411779761</v>
      </c>
      <c r="H2964">
        <v>1409187761</v>
      </c>
      <c r="I2964" t="b">
        <v>0</v>
      </c>
      <c r="J2964">
        <v>4</v>
      </c>
      <c r="K2964" t="b">
        <v>0</v>
      </c>
      <c r="L2964" t="s">
        <v>8271</v>
      </c>
      <c r="M2964" s="4">
        <v>2</v>
      </c>
      <c r="N2964" s="6">
        <v>5.75</v>
      </c>
      <c r="O2964" t="s">
        <v>8317</v>
      </c>
      <c r="P2964" t="s">
        <v>8318</v>
      </c>
      <c r="Q2964" s="10">
        <v>41879.043530092589</v>
      </c>
      <c r="R2964" s="10">
        <v>41909.043530092589</v>
      </c>
      <c r="S2964" s="12">
        <f t="shared" si="46"/>
        <v>30</v>
      </c>
    </row>
    <row r="2965" spans="1:19" x14ac:dyDescent="0.3">
      <c r="A2965">
        <v>4003</v>
      </c>
      <c r="B2965" s="14">
        <v>2000</v>
      </c>
      <c r="C2965" s="14">
        <v>201</v>
      </c>
      <c r="D2965" s="5" t="s">
        <v>8221</v>
      </c>
      <c r="E2965" t="s">
        <v>8224</v>
      </c>
      <c r="F2965" t="s">
        <v>8246</v>
      </c>
      <c r="G2965">
        <v>1424009147</v>
      </c>
      <c r="H2965">
        <v>1421417147</v>
      </c>
      <c r="I2965" t="b">
        <v>0</v>
      </c>
      <c r="J2965">
        <v>2</v>
      </c>
      <c r="K2965" t="b">
        <v>0</v>
      </c>
      <c r="L2965" t="s">
        <v>8271</v>
      </c>
      <c r="M2965" s="4">
        <v>10</v>
      </c>
      <c r="N2965" s="6">
        <v>100.5</v>
      </c>
      <c r="O2965" t="s">
        <v>8317</v>
      </c>
      <c r="P2965" t="s">
        <v>8318</v>
      </c>
      <c r="Q2965" s="10">
        <v>42020.587349537032</v>
      </c>
      <c r="R2965" s="10">
        <v>42050.587349537032</v>
      </c>
      <c r="S2965" s="12">
        <f t="shared" si="46"/>
        <v>30</v>
      </c>
    </row>
    <row r="2966" spans="1:19" x14ac:dyDescent="0.3">
      <c r="A2966">
        <v>4004</v>
      </c>
      <c r="B2966" s="14">
        <v>500</v>
      </c>
      <c r="C2966" s="14">
        <v>1</v>
      </c>
      <c r="D2966" s="5" t="s">
        <v>8221</v>
      </c>
      <c r="E2966" t="s">
        <v>8224</v>
      </c>
      <c r="F2966" t="s">
        <v>8246</v>
      </c>
      <c r="G2966">
        <v>1412740457</v>
      </c>
      <c r="H2966">
        <v>1410148457</v>
      </c>
      <c r="I2966" t="b">
        <v>0</v>
      </c>
      <c r="J2966">
        <v>1</v>
      </c>
      <c r="K2966" t="b">
        <v>0</v>
      </c>
      <c r="L2966" t="s">
        <v>8271</v>
      </c>
      <c r="M2966" s="4">
        <v>0</v>
      </c>
      <c r="N2966" s="6">
        <v>1</v>
      </c>
      <c r="O2966" t="s">
        <v>8317</v>
      </c>
      <c r="P2966" t="s">
        <v>8318</v>
      </c>
      <c r="Q2966" s="10">
        <v>41890.16269675926</v>
      </c>
      <c r="R2966" s="10">
        <v>41920.16269675926</v>
      </c>
      <c r="S2966" s="12">
        <f t="shared" si="46"/>
        <v>30</v>
      </c>
    </row>
    <row r="2967" spans="1:19" x14ac:dyDescent="0.3">
      <c r="A2967">
        <v>4005</v>
      </c>
      <c r="B2967" s="14">
        <v>3000</v>
      </c>
      <c r="C2967" s="14">
        <v>40</v>
      </c>
      <c r="D2967" s="5" t="s">
        <v>8221</v>
      </c>
      <c r="E2967" t="s">
        <v>8224</v>
      </c>
      <c r="F2967" t="s">
        <v>8246</v>
      </c>
      <c r="G2967">
        <v>1413832985</v>
      </c>
      <c r="H2967">
        <v>1408648985</v>
      </c>
      <c r="I2967" t="b">
        <v>0</v>
      </c>
      <c r="J2967">
        <v>2</v>
      </c>
      <c r="K2967" t="b">
        <v>0</v>
      </c>
      <c r="L2967" t="s">
        <v>8271</v>
      </c>
      <c r="M2967" s="4">
        <v>1</v>
      </c>
      <c r="N2967" s="6">
        <v>20</v>
      </c>
      <c r="O2967" t="s">
        <v>8317</v>
      </c>
      <c r="P2967" t="s">
        <v>8318</v>
      </c>
      <c r="Q2967" s="10">
        <v>41872.807696759257</v>
      </c>
      <c r="R2967" s="10">
        <v>41932.807696759257</v>
      </c>
      <c r="S2967" s="12">
        <f t="shared" si="46"/>
        <v>60</v>
      </c>
    </row>
    <row r="2968" spans="1:19" x14ac:dyDescent="0.3">
      <c r="A2968">
        <v>4006</v>
      </c>
      <c r="B2968" s="14">
        <v>30000</v>
      </c>
      <c r="C2968" s="14">
        <v>2</v>
      </c>
      <c r="D2968" s="5" t="s">
        <v>8221</v>
      </c>
      <c r="E2968" t="s">
        <v>8224</v>
      </c>
      <c r="F2968" t="s">
        <v>8246</v>
      </c>
      <c r="G2968">
        <v>1455647587</v>
      </c>
      <c r="H2968">
        <v>1453487587</v>
      </c>
      <c r="I2968" t="b">
        <v>0</v>
      </c>
      <c r="J2968">
        <v>1</v>
      </c>
      <c r="K2968" t="b">
        <v>0</v>
      </c>
      <c r="L2968" t="s">
        <v>8271</v>
      </c>
      <c r="M2968" s="4">
        <v>0</v>
      </c>
      <c r="N2968" s="6">
        <v>2</v>
      </c>
      <c r="O2968" t="s">
        <v>8317</v>
      </c>
      <c r="P2968" t="s">
        <v>8318</v>
      </c>
      <c r="Q2968" s="10">
        <v>42391.772997685184</v>
      </c>
      <c r="R2968" s="10">
        <v>42416.772997685184</v>
      </c>
      <c r="S2968" s="12">
        <f t="shared" si="46"/>
        <v>25</v>
      </c>
    </row>
    <row r="2969" spans="1:19" x14ac:dyDescent="0.3">
      <c r="A2969">
        <v>4007</v>
      </c>
      <c r="B2969" s="14">
        <v>2000</v>
      </c>
      <c r="C2969" s="14">
        <v>5</v>
      </c>
      <c r="D2969" s="5" t="s">
        <v>8221</v>
      </c>
      <c r="E2969" t="s">
        <v>8224</v>
      </c>
      <c r="F2969" t="s">
        <v>8246</v>
      </c>
      <c r="G2969">
        <v>1409070480</v>
      </c>
      <c r="H2969">
        <v>1406572381</v>
      </c>
      <c r="I2969" t="b">
        <v>0</v>
      </c>
      <c r="J2969">
        <v>1</v>
      </c>
      <c r="K2969" t="b">
        <v>0</v>
      </c>
      <c r="L2969" t="s">
        <v>8271</v>
      </c>
      <c r="M2969" s="4">
        <v>0</v>
      </c>
      <c r="N2969" s="6">
        <v>5</v>
      </c>
      <c r="O2969" t="s">
        <v>8317</v>
      </c>
      <c r="P2969" t="s">
        <v>8318</v>
      </c>
      <c r="Q2969" s="10">
        <v>41848.772928240738</v>
      </c>
      <c r="R2969" s="10">
        <v>41877.686111111114</v>
      </c>
      <c r="S2969" s="12">
        <f t="shared" si="46"/>
        <v>29</v>
      </c>
    </row>
    <row r="2970" spans="1:19" x14ac:dyDescent="0.3">
      <c r="A2970">
        <v>4010</v>
      </c>
      <c r="B2970" s="14">
        <v>7200</v>
      </c>
      <c r="C2970" s="14">
        <v>1742</v>
      </c>
      <c r="D2970" s="5" t="s">
        <v>8221</v>
      </c>
      <c r="E2970" t="s">
        <v>8224</v>
      </c>
      <c r="F2970" t="s">
        <v>8246</v>
      </c>
      <c r="G2970">
        <v>1414348166</v>
      </c>
      <c r="H2970">
        <v>1412879366</v>
      </c>
      <c r="I2970" t="b">
        <v>0</v>
      </c>
      <c r="J2970">
        <v>38</v>
      </c>
      <c r="K2970" t="b">
        <v>0</v>
      </c>
      <c r="L2970" t="s">
        <v>8271</v>
      </c>
      <c r="M2970" s="4">
        <v>24</v>
      </c>
      <c r="N2970" s="6">
        <v>45.84</v>
      </c>
      <c r="O2970" t="s">
        <v>8317</v>
      </c>
      <c r="P2970" t="s">
        <v>8318</v>
      </c>
      <c r="Q2970" s="10">
        <v>41921.770439814813</v>
      </c>
      <c r="R2970" s="10">
        <v>41938.770439814813</v>
      </c>
      <c r="S2970" s="12">
        <f t="shared" si="46"/>
        <v>17</v>
      </c>
    </row>
    <row r="2971" spans="1:19" x14ac:dyDescent="0.3">
      <c r="A2971">
        <v>4013</v>
      </c>
      <c r="B2971" s="14">
        <v>2000</v>
      </c>
      <c r="C2971" s="14">
        <v>26</v>
      </c>
      <c r="D2971" s="5" t="s">
        <v>8221</v>
      </c>
      <c r="E2971" t="s">
        <v>8224</v>
      </c>
      <c r="F2971" t="s">
        <v>8246</v>
      </c>
      <c r="G2971">
        <v>1424070823</v>
      </c>
      <c r="H2971">
        <v>1421478823</v>
      </c>
      <c r="I2971" t="b">
        <v>0</v>
      </c>
      <c r="J2971">
        <v>2</v>
      </c>
      <c r="K2971" t="b">
        <v>0</v>
      </c>
      <c r="L2971" t="s">
        <v>8271</v>
      </c>
      <c r="M2971" s="4">
        <v>1</v>
      </c>
      <c r="N2971" s="6">
        <v>13</v>
      </c>
      <c r="O2971" t="s">
        <v>8317</v>
      </c>
      <c r="P2971" t="s">
        <v>8318</v>
      </c>
      <c r="Q2971" s="10">
        <v>42021.301192129627</v>
      </c>
      <c r="R2971" s="10">
        <v>42051.301192129627</v>
      </c>
      <c r="S2971" s="12">
        <f t="shared" si="46"/>
        <v>30</v>
      </c>
    </row>
    <row r="2972" spans="1:19" x14ac:dyDescent="0.3">
      <c r="A2972">
        <v>4014</v>
      </c>
      <c r="B2972" s="14">
        <v>9000</v>
      </c>
      <c r="C2972" s="14">
        <v>0</v>
      </c>
      <c r="D2972" s="5" t="s">
        <v>8221</v>
      </c>
      <c r="E2972" t="s">
        <v>8224</v>
      </c>
      <c r="F2972" t="s">
        <v>8246</v>
      </c>
      <c r="G2972">
        <v>1457157269</v>
      </c>
      <c r="H2972">
        <v>1455861269</v>
      </c>
      <c r="I2972" t="b">
        <v>0</v>
      </c>
      <c r="J2972">
        <v>0</v>
      </c>
      <c r="K2972" t="b">
        <v>0</v>
      </c>
      <c r="L2972" t="s">
        <v>8271</v>
      </c>
      <c r="M2972" s="4">
        <v>0</v>
      </c>
      <c r="N2972" s="6">
        <v>0</v>
      </c>
      <c r="O2972" t="s">
        <v>8317</v>
      </c>
      <c r="P2972" t="s">
        <v>8318</v>
      </c>
      <c r="Q2972" s="10">
        <v>42419.246168981481</v>
      </c>
      <c r="R2972" s="10">
        <v>42434.246168981481</v>
      </c>
      <c r="S2972" s="12">
        <f t="shared" si="46"/>
        <v>15</v>
      </c>
    </row>
    <row r="2973" spans="1:19" x14ac:dyDescent="0.3">
      <c r="A2973">
        <v>4015</v>
      </c>
      <c r="B2973" s="14">
        <v>7000</v>
      </c>
      <c r="C2973" s="14">
        <v>1</v>
      </c>
      <c r="D2973" s="5" t="s">
        <v>8221</v>
      </c>
      <c r="E2973" t="s">
        <v>8224</v>
      </c>
      <c r="F2973" t="s">
        <v>8246</v>
      </c>
      <c r="G2973">
        <v>1437331463</v>
      </c>
      <c r="H2973">
        <v>1434739463</v>
      </c>
      <c r="I2973" t="b">
        <v>0</v>
      </c>
      <c r="J2973">
        <v>1</v>
      </c>
      <c r="K2973" t="b">
        <v>0</v>
      </c>
      <c r="L2973" t="s">
        <v>8271</v>
      </c>
      <c r="M2973" s="4">
        <v>0</v>
      </c>
      <c r="N2973" s="6">
        <v>1</v>
      </c>
      <c r="O2973" t="s">
        <v>8317</v>
      </c>
      <c r="P2973" t="s">
        <v>8318</v>
      </c>
      <c r="Q2973" s="10">
        <v>42174.780821759254</v>
      </c>
      <c r="R2973" s="10">
        <v>42204.780821759254</v>
      </c>
      <c r="S2973" s="12">
        <f t="shared" si="46"/>
        <v>30</v>
      </c>
    </row>
    <row r="2974" spans="1:19" x14ac:dyDescent="0.3">
      <c r="A2974">
        <v>4017</v>
      </c>
      <c r="B2974" s="14">
        <v>10000</v>
      </c>
      <c r="C2974" s="14">
        <v>105</v>
      </c>
      <c r="D2974" s="5" t="s">
        <v>8221</v>
      </c>
      <c r="E2974" t="s">
        <v>8224</v>
      </c>
      <c r="F2974" t="s">
        <v>8246</v>
      </c>
      <c r="G2974">
        <v>1409846874</v>
      </c>
      <c r="H2974">
        <v>1407254874</v>
      </c>
      <c r="I2974" t="b">
        <v>0</v>
      </c>
      <c r="J2974">
        <v>2</v>
      </c>
      <c r="K2974" t="b">
        <v>0</v>
      </c>
      <c r="L2974" t="s">
        <v>8271</v>
      </c>
      <c r="M2974" s="4">
        <v>1</v>
      </c>
      <c r="N2974" s="6">
        <v>52.5</v>
      </c>
      <c r="O2974" t="s">
        <v>8317</v>
      </c>
      <c r="P2974" t="s">
        <v>8318</v>
      </c>
      <c r="Q2974" s="10">
        <v>41856.672152777777</v>
      </c>
      <c r="R2974" s="10">
        <v>41886.672152777777</v>
      </c>
      <c r="S2974" s="12">
        <f t="shared" si="46"/>
        <v>30</v>
      </c>
    </row>
    <row r="2975" spans="1:19" x14ac:dyDescent="0.3">
      <c r="A2975">
        <v>4019</v>
      </c>
      <c r="B2975" s="14">
        <v>3500</v>
      </c>
      <c r="C2975" s="14">
        <v>29</v>
      </c>
      <c r="D2975" s="5" t="s">
        <v>8221</v>
      </c>
      <c r="E2975" t="s">
        <v>8224</v>
      </c>
      <c r="F2975" t="s">
        <v>8246</v>
      </c>
      <c r="G2975">
        <v>1460737680</v>
      </c>
      <c r="H2975">
        <v>1455725596</v>
      </c>
      <c r="I2975" t="b">
        <v>0</v>
      </c>
      <c r="J2975">
        <v>4</v>
      </c>
      <c r="K2975" t="b">
        <v>0</v>
      </c>
      <c r="L2975" t="s">
        <v>8271</v>
      </c>
      <c r="M2975" s="4">
        <v>1</v>
      </c>
      <c r="N2975" s="6">
        <v>7.25</v>
      </c>
      <c r="O2975" t="s">
        <v>8317</v>
      </c>
      <c r="P2975" t="s">
        <v>8318</v>
      </c>
      <c r="Q2975" s="10">
        <v>42417.675879629634</v>
      </c>
      <c r="R2975" s="10">
        <v>42475.686111111107</v>
      </c>
      <c r="S2975" s="12">
        <f t="shared" si="46"/>
        <v>58</v>
      </c>
    </row>
    <row r="2976" spans="1:19" x14ac:dyDescent="0.3">
      <c r="A2976">
        <v>4020</v>
      </c>
      <c r="B2976" s="14">
        <v>600</v>
      </c>
      <c r="C2976" s="14">
        <v>100</v>
      </c>
      <c r="D2976" s="5" t="s">
        <v>8221</v>
      </c>
      <c r="E2976" t="s">
        <v>8224</v>
      </c>
      <c r="F2976" t="s">
        <v>8246</v>
      </c>
      <c r="G2976">
        <v>1427168099</v>
      </c>
      <c r="H2976">
        <v>1424579699</v>
      </c>
      <c r="I2976" t="b">
        <v>0</v>
      </c>
      <c r="J2976">
        <v>3</v>
      </c>
      <c r="K2976" t="b">
        <v>0</v>
      </c>
      <c r="L2976" t="s">
        <v>8271</v>
      </c>
      <c r="M2976" s="4">
        <v>17</v>
      </c>
      <c r="N2976" s="6">
        <v>33.33</v>
      </c>
      <c r="O2976" t="s">
        <v>8317</v>
      </c>
      <c r="P2976" t="s">
        <v>8318</v>
      </c>
      <c r="Q2976" s="10">
        <v>42057.190960648149</v>
      </c>
      <c r="R2976" s="10">
        <v>42087.149293981478</v>
      </c>
      <c r="S2976" s="12">
        <f t="shared" si="46"/>
        <v>30</v>
      </c>
    </row>
    <row r="2977" spans="1:19" x14ac:dyDescent="0.3">
      <c r="A2977">
        <v>4021</v>
      </c>
      <c r="B2977" s="14">
        <v>15000</v>
      </c>
      <c r="C2977" s="14">
        <v>125</v>
      </c>
      <c r="D2977" s="5" t="s">
        <v>8221</v>
      </c>
      <c r="E2977" t="s">
        <v>8224</v>
      </c>
      <c r="F2977" t="s">
        <v>8246</v>
      </c>
      <c r="G2977">
        <v>1414360358</v>
      </c>
      <c r="H2977">
        <v>1409176358</v>
      </c>
      <c r="I2977" t="b">
        <v>0</v>
      </c>
      <c r="J2977">
        <v>2</v>
      </c>
      <c r="K2977" t="b">
        <v>0</v>
      </c>
      <c r="L2977" t="s">
        <v>8271</v>
      </c>
      <c r="M2977" s="4">
        <v>1</v>
      </c>
      <c r="N2977" s="6">
        <v>62.5</v>
      </c>
      <c r="O2977" t="s">
        <v>8317</v>
      </c>
      <c r="P2977" t="s">
        <v>8318</v>
      </c>
      <c r="Q2977" s="10">
        <v>41878.911550925928</v>
      </c>
      <c r="R2977" s="10">
        <v>41938.911550925928</v>
      </c>
      <c r="S2977" s="12">
        <f t="shared" si="46"/>
        <v>60</v>
      </c>
    </row>
    <row r="2978" spans="1:19" x14ac:dyDescent="0.3">
      <c r="A2978">
        <v>4022</v>
      </c>
      <c r="B2978" s="14">
        <v>18000</v>
      </c>
      <c r="C2978" s="14">
        <v>12521</v>
      </c>
      <c r="D2978" s="5" t="s">
        <v>8221</v>
      </c>
      <c r="E2978" t="s">
        <v>8224</v>
      </c>
      <c r="F2978" t="s">
        <v>8246</v>
      </c>
      <c r="G2978">
        <v>1422759240</v>
      </c>
      <c r="H2978">
        <v>1418824867</v>
      </c>
      <c r="I2978" t="b">
        <v>0</v>
      </c>
      <c r="J2978">
        <v>197</v>
      </c>
      <c r="K2978" t="b">
        <v>0</v>
      </c>
      <c r="L2978" t="s">
        <v>8271</v>
      </c>
      <c r="M2978" s="4">
        <v>70</v>
      </c>
      <c r="N2978" s="6">
        <v>63.56</v>
      </c>
      <c r="O2978" t="s">
        <v>8317</v>
      </c>
      <c r="P2978" t="s">
        <v>8318</v>
      </c>
      <c r="Q2978" s="10">
        <v>41990.584108796291</v>
      </c>
      <c r="R2978" s="10">
        <v>42036.120833333334</v>
      </c>
      <c r="S2978" s="12">
        <f t="shared" si="46"/>
        <v>46</v>
      </c>
    </row>
    <row r="2979" spans="1:19" x14ac:dyDescent="0.3">
      <c r="A2979">
        <v>4023</v>
      </c>
      <c r="B2979" s="14">
        <v>7000</v>
      </c>
      <c r="C2979" s="14">
        <v>0</v>
      </c>
      <c r="D2979" s="5" t="s">
        <v>8221</v>
      </c>
      <c r="E2979" t="s">
        <v>8224</v>
      </c>
      <c r="F2979" t="s">
        <v>8246</v>
      </c>
      <c r="G2979">
        <v>1458860363</v>
      </c>
      <c r="H2979">
        <v>1454975963</v>
      </c>
      <c r="I2979" t="b">
        <v>0</v>
      </c>
      <c r="J2979">
        <v>0</v>
      </c>
      <c r="K2979" t="b">
        <v>0</v>
      </c>
      <c r="L2979" t="s">
        <v>8271</v>
      </c>
      <c r="M2979" s="4">
        <v>0</v>
      </c>
      <c r="N2979" s="6">
        <v>0</v>
      </c>
      <c r="O2979" t="s">
        <v>8317</v>
      </c>
      <c r="P2979" t="s">
        <v>8318</v>
      </c>
      <c r="Q2979" s="10">
        <v>42408.999571759254</v>
      </c>
      <c r="R2979" s="10">
        <v>42453.957905092597</v>
      </c>
      <c r="S2979" s="12">
        <f t="shared" si="46"/>
        <v>45</v>
      </c>
    </row>
    <row r="2980" spans="1:19" x14ac:dyDescent="0.3">
      <c r="A2980">
        <v>4024</v>
      </c>
      <c r="B2980" s="14">
        <v>800</v>
      </c>
      <c r="C2980" s="14">
        <v>10</v>
      </c>
      <c r="D2980" s="5" t="s">
        <v>8221</v>
      </c>
      <c r="E2980" t="s">
        <v>8224</v>
      </c>
      <c r="F2980" t="s">
        <v>8246</v>
      </c>
      <c r="G2980">
        <v>1441037097</v>
      </c>
      <c r="H2980">
        <v>1438445097</v>
      </c>
      <c r="I2980" t="b">
        <v>0</v>
      </c>
      <c r="J2980">
        <v>1</v>
      </c>
      <c r="K2980" t="b">
        <v>0</v>
      </c>
      <c r="L2980" t="s">
        <v>8271</v>
      </c>
      <c r="M2980" s="4">
        <v>1</v>
      </c>
      <c r="N2980" s="6">
        <v>10</v>
      </c>
      <c r="O2980" t="s">
        <v>8317</v>
      </c>
      <c r="P2980" t="s">
        <v>8318</v>
      </c>
      <c r="Q2980" s="10">
        <v>42217.670104166667</v>
      </c>
      <c r="R2980" s="10">
        <v>42247.670104166667</v>
      </c>
      <c r="S2980" s="12">
        <f t="shared" si="46"/>
        <v>30</v>
      </c>
    </row>
    <row r="2981" spans="1:19" x14ac:dyDescent="0.3">
      <c r="A2981">
        <v>4026</v>
      </c>
      <c r="B2981" s="14">
        <v>4000</v>
      </c>
      <c r="C2981" s="14">
        <v>0</v>
      </c>
      <c r="D2981" s="5" t="s">
        <v>8221</v>
      </c>
      <c r="E2981" t="s">
        <v>8224</v>
      </c>
      <c r="F2981" t="s">
        <v>8246</v>
      </c>
      <c r="G2981">
        <v>1449247439</v>
      </c>
      <c r="H2981">
        <v>1444059839</v>
      </c>
      <c r="I2981" t="b">
        <v>0</v>
      </c>
      <c r="J2981">
        <v>0</v>
      </c>
      <c r="K2981" t="b">
        <v>0</v>
      </c>
      <c r="L2981" t="s">
        <v>8271</v>
      </c>
      <c r="M2981" s="4">
        <v>0</v>
      </c>
      <c r="N2981" s="6">
        <v>0</v>
      </c>
      <c r="O2981" t="s">
        <v>8317</v>
      </c>
      <c r="P2981" t="s">
        <v>8318</v>
      </c>
      <c r="Q2981" s="10">
        <v>42282.655543981484</v>
      </c>
      <c r="R2981" s="10">
        <v>42342.697210648148</v>
      </c>
      <c r="S2981" s="12">
        <f t="shared" si="46"/>
        <v>60</v>
      </c>
    </row>
    <row r="2982" spans="1:19" x14ac:dyDescent="0.3">
      <c r="A2982">
        <v>4027</v>
      </c>
      <c r="B2982" s="14">
        <v>3000</v>
      </c>
      <c r="C2982" s="14">
        <v>215</v>
      </c>
      <c r="D2982" s="5" t="s">
        <v>8221</v>
      </c>
      <c r="E2982" t="s">
        <v>8224</v>
      </c>
      <c r="F2982" t="s">
        <v>8246</v>
      </c>
      <c r="G2982">
        <v>1487811600</v>
      </c>
      <c r="H2982">
        <v>1486077481</v>
      </c>
      <c r="I2982" t="b">
        <v>0</v>
      </c>
      <c r="J2982">
        <v>7</v>
      </c>
      <c r="K2982" t="b">
        <v>0</v>
      </c>
      <c r="L2982" t="s">
        <v>8271</v>
      </c>
      <c r="M2982" s="4">
        <v>7</v>
      </c>
      <c r="N2982" s="6">
        <v>30.71</v>
      </c>
      <c r="O2982" t="s">
        <v>8317</v>
      </c>
      <c r="P2982" t="s">
        <v>8318</v>
      </c>
      <c r="Q2982" s="10">
        <v>42768.97084490741</v>
      </c>
      <c r="R2982" s="10">
        <v>42789.041666666672</v>
      </c>
      <c r="S2982" s="12">
        <f t="shared" si="46"/>
        <v>20</v>
      </c>
    </row>
    <row r="2983" spans="1:19" x14ac:dyDescent="0.3">
      <c r="A2983">
        <v>4028</v>
      </c>
      <c r="B2983" s="14">
        <v>2000</v>
      </c>
      <c r="C2983" s="14">
        <v>561</v>
      </c>
      <c r="D2983" s="5" t="s">
        <v>8221</v>
      </c>
      <c r="E2983" t="s">
        <v>8224</v>
      </c>
      <c r="F2983" t="s">
        <v>8246</v>
      </c>
      <c r="G2983">
        <v>1402007500</v>
      </c>
      <c r="H2983">
        <v>1399415500</v>
      </c>
      <c r="I2983" t="b">
        <v>0</v>
      </c>
      <c r="J2983">
        <v>11</v>
      </c>
      <c r="K2983" t="b">
        <v>0</v>
      </c>
      <c r="L2983" t="s">
        <v>8271</v>
      </c>
      <c r="M2983" s="4">
        <v>28</v>
      </c>
      <c r="N2983" s="6">
        <v>51</v>
      </c>
      <c r="O2983" t="s">
        <v>8317</v>
      </c>
      <c r="P2983" t="s">
        <v>8318</v>
      </c>
      <c r="Q2983" s="10">
        <v>41765.938657407409</v>
      </c>
      <c r="R2983" s="10">
        <v>41795.938657407409</v>
      </c>
      <c r="S2983" s="12">
        <f t="shared" si="46"/>
        <v>30</v>
      </c>
    </row>
    <row r="2984" spans="1:19" x14ac:dyDescent="0.3">
      <c r="A2984">
        <v>4029</v>
      </c>
      <c r="B2984" s="14">
        <v>20000</v>
      </c>
      <c r="C2984" s="14">
        <v>0</v>
      </c>
      <c r="D2984" s="5" t="s">
        <v>8221</v>
      </c>
      <c r="E2984" t="s">
        <v>8224</v>
      </c>
      <c r="F2984" t="s">
        <v>8246</v>
      </c>
      <c r="G2984">
        <v>1450053370</v>
      </c>
      <c r="H2984">
        <v>1447461370</v>
      </c>
      <c r="I2984" t="b">
        <v>0</v>
      </c>
      <c r="J2984">
        <v>0</v>
      </c>
      <c r="K2984" t="b">
        <v>0</v>
      </c>
      <c r="L2984" t="s">
        <v>8271</v>
      </c>
      <c r="M2984" s="4">
        <v>0</v>
      </c>
      <c r="N2984" s="6">
        <v>0</v>
      </c>
      <c r="O2984" t="s">
        <v>8317</v>
      </c>
      <c r="P2984" t="s">
        <v>8318</v>
      </c>
      <c r="Q2984" s="10">
        <v>42322.025115740747</v>
      </c>
      <c r="R2984" s="10">
        <v>42352.025115740747</v>
      </c>
      <c r="S2984" s="12">
        <f t="shared" si="46"/>
        <v>30</v>
      </c>
    </row>
    <row r="2985" spans="1:19" x14ac:dyDescent="0.3">
      <c r="A2985">
        <v>4030</v>
      </c>
      <c r="B2985" s="14">
        <v>2500</v>
      </c>
      <c r="C2985" s="14">
        <v>400</v>
      </c>
      <c r="D2985" s="5" t="s">
        <v>8221</v>
      </c>
      <c r="E2985" t="s">
        <v>8224</v>
      </c>
      <c r="F2985" t="s">
        <v>8246</v>
      </c>
      <c r="G2985">
        <v>1454525340</v>
      </c>
      <c r="H2985">
        <v>1452008599</v>
      </c>
      <c r="I2985" t="b">
        <v>0</v>
      </c>
      <c r="J2985">
        <v>6</v>
      </c>
      <c r="K2985" t="b">
        <v>0</v>
      </c>
      <c r="L2985" t="s">
        <v>8271</v>
      </c>
      <c r="M2985" s="4">
        <v>16</v>
      </c>
      <c r="N2985" s="6">
        <v>66.67</v>
      </c>
      <c r="O2985" t="s">
        <v>8317</v>
      </c>
      <c r="P2985" t="s">
        <v>8318</v>
      </c>
      <c r="Q2985" s="10">
        <v>42374.655081018514</v>
      </c>
      <c r="R2985" s="10">
        <v>42403.784027777772</v>
      </c>
      <c r="S2985" s="12">
        <f t="shared" si="46"/>
        <v>29</v>
      </c>
    </row>
    <row r="2986" spans="1:19" x14ac:dyDescent="0.3">
      <c r="A2986">
        <v>4031</v>
      </c>
      <c r="B2986" s="14">
        <v>5000</v>
      </c>
      <c r="C2986" s="14">
        <v>0</v>
      </c>
      <c r="D2986" s="5" t="s">
        <v>8221</v>
      </c>
      <c r="E2986" t="s">
        <v>8224</v>
      </c>
      <c r="F2986" t="s">
        <v>8246</v>
      </c>
      <c r="G2986">
        <v>1418914964</v>
      </c>
      <c r="H2986">
        <v>1414591364</v>
      </c>
      <c r="I2986" t="b">
        <v>0</v>
      </c>
      <c r="J2986">
        <v>0</v>
      </c>
      <c r="K2986" t="b">
        <v>0</v>
      </c>
      <c r="L2986" t="s">
        <v>8271</v>
      </c>
      <c r="M2986" s="4">
        <v>0</v>
      </c>
      <c r="N2986" s="6">
        <v>0</v>
      </c>
      <c r="O2986" t="s">
        <v>8317</v>
      </c>
      <c r="P2986" t="s">
        <v>8318</v>
      </c>
      <c r="Q2986" s="10">
        <v>41941.585231481484</v>
      </c>
      <c r="R2986" s="10">
        <v>41991.626898148148</v>
      </c>
      <c r="S2986" s="12">
        <f t="shared" si="46"/>
        <v>50</v>
      </c>
    </row>
    <row r="2987" spans="1:19" x14ac:dyDescent="0.3">
      <c r="A2987">
        <v>4032</v>
      </c>
      <c r="B2987" s="14">
        <v>6048</v>
      </c>
      <c r="C2987" s="14">
        <v>413</v>
      </c>
      <c r="D2987" s="5" t="s">
        <v>8221</v>
      </c>
      <c r="E2987" t="s">
        <v>8224</v>
      </c>
      <c r="F2987" t="s">
        <v>8246</v>
      </c>
      <c r="G2987">
        <v>1450211116</v>
      </c>
      <c r="H2987">
        <v>1445023516</v>
      </c>
      <c r="I2987" t="b">
        <v>0</v>
      </c>
      <c r="J2987">
        <v>7</v>
      </c>
      <c r="K2987" t="b">
        <v>0</v>
      </c>
      <c r="L2987" t="s">
        <v>8271</v>
      </c>
      <c r="M2987" s="4">
        <v>7</v>
      </c>
      <c r="N2987" s="6">
        <v>59</v>
      </c>
      <c r="O2987" t="s">
        <v>8317</v>
      </c>
      <c r="P2987" t="s">
        <v>8318</v>
      </c>
      <c r="Q2987" s="10">
        <v>42293.809212962966</v>
      </c>
      <c r="R2987" s="10">
        <v>42353.85087962963</v>
      </c>
      <c r="S2987" s="12">
        <f t="shared" si="46"/>
        <v>60</v>
      </c>
    </row>
    <row r="2988" spans="1:19" x14ac:dyDescent="0.3">
      <c r="A2988">
        <v>4034</v>
      </c>
      <c r="B2988" s="14">
        <v>13500</v>
      </c>
      <c r="C2988" s="14">
        <v>200</v>
      </c>
      <c r="D2988" s="5" t="s">
        <v>8221</v>
      </c>
      <c r="E2988" t="s">
        <v>8224</v>
      </c>
      <c r="F2988" t="s">
        <v>8246</v>
      </c>
      <c r="G2988">
        <v>1428097450</v>
      </c>
      <c r="H2988">
        <v>1425509050</v>
      </c>
      <c r="I2988" t="b">
        <v>0</v>
      </c>
      <c r="J2988">
        <v>2</v>
      </c>
      <c r="K2988" t="b">
        <v>0</v>
      </c>
      <c r="L2988" t="s">
        <v>8271</v>
      </c>
      <c r="M2988" s="4">
        <v>1</v>
      </c>
      <c r="N2988" s="6">
        <v>100</v>
      </c>
      <c r="O2988" t="s">
        <v>8317</v>
      </c>
      <c r="P2988" t="s">
        <v>8318</v>
      </c>
      <c r="Q2988" s="10">
        <v>42067.947337962964</v>
      </c>
      <c r="R2988" s="10">
        <v>42097.905671296292</v>
      </c>
      <c r="S2988" s="12">
        <f t="shared" si="46"/>
        <v>30</v>
      </c>
    </row>
    <row r="2989" spans="1:19" x14ac:dyDescent="0.3">
      <c r="A2989">
        <v>4035</v>
      </c>
      <c r="B2989" s="14">
        <v>10000</v>
      </c>
      <c r="C2989" s="14">
        <v>3685</v>
      </c>
      <c r="D2989" s="5" t="s">
        <v>8221</v>
      </c>
      <c r="E2989" t="s">
        <v>8224</v>
      </c>
      <c r="F2989" t="s">
        <v>8246</v>
      </c>
      <c r="G2989">
        <v>1413925887</v>
      </c>
      <c r="H2989">
        <v>1411333887</v>
      </c>
      <c r="I2989" t="b">
        <v>0</v>
      </c>
      <c r="J2989">
        <v>25</v>
      </c>
      <c r="K2989" t="b">
        <v>0</v>
      </c>
      <c r="L2989" t="s">
        <v>8271</v>
      </c>
      <c r="M2989" s="4">
        <v>37</v>
      </c>
      <c r="N2989" s="6">
        <v>147.4</v>
      </c>
      <c r="O2989" t="s">
        <v>8317</v>
      </c>
      <c r="P2989" t="s">
        <v>8318</v>
      </c>
      <c r="Q2989" s="10">
        <v>41903.882951388885</v>
      </c>
      <c r="R2989" s="10">
        <v>41933.882951388885</v>
      </c>
      <c r="S2989" s="12">
        <f t="shared" si="46"/>
        <v>30</v>
      </c>
    </row>
    <row r="2990" spans="1:19" x14ac:dyDescent="0.3">
      <c r="A2990">
        <v>4036</v>
      </c>
      <c r="B2990" s="14">
        <v>6000</v>
      </c>
      <c r="C2990" s="14">
        <v>2823</v>
      </c>
      <c r="D2990" s="5" t="s">
        <v>8221</v>
      </c>
      <c r="E2990" t="s">
        <v>8224</v>
      </c>
      <c r="F2990" t="s">
        <v>8246</v>
      </c>
      <c r="G2990">
        <v>1404253800</v>
      </c>
      <c r="H2990">
        <v>1402784964</v>
      </c>
      <c r="I2990" t="b">
        <v>0</v>
      </c>
      <c r="J2990">
        <v>17</v>
      </c>
      <c r="K2990" t="b">
        <v>0</v>
      </c>
      <c r="L2990" t="s">
        <v>8271</v>
      </c>
      <c r="M2990" s="4">
        <v>47</v>
      </c>
      <c r="N2990" s="6">
        <v>166.06</v>
      </c>
      <c r="O2990" t="s">
        <v>8317</v>
      </c>
      <c r="P2990" t="s">
        <v>8318</v>
      </c>
      <c r="Q2990" s="10">
        <v>41804.937083333331</v>
      </c>
      <c r="R2990" s="10">
        <v>41821.9375</v>
      </c>
      <c r="S2990" s="12">
        <f t="shared" si="46"/>
        <v>17</v>
      </c>
    </row>
    <row r="2991" spans="1:19" x14ac:dyDescent="0.3">
      <c r="A2991">
        <v>4037</v>
      </c>
      <c r="B2991" s="14">
        <v>700</v>
      </c>
      <c r="C2991" s="14">
        <v>80</v>
      </c>
      <c r="D2991" s="5" t="s">
        <v>8221</v>
      </c>
      <c r="E2991" t="s">
        <v>8224</v>
      </c>
      <c r="F2991" t="s">
        <v>8246</v>
      </c>
      <c r="G2991">
        <v>1464099900</v>
      </c>
      <c r="H2991">
        <v>1462585315</v>
      </c>
      <c r="I2991" t="b">
        <v>0</v>
      </c>
      <c r="J2991">
        <v>2</v>
      </c>
      <c r="K2991" t="b">
        <v>0</v>
      </c>
      <c r="L2991" t="s">
        <v>8271</v>
      </c>
      <c r="M2991" s="4">
        <v>11</v>
      </c>
      <c r="N2991" s="6">
        <v>40</v>
      </c>
      <c r="O2991" t="s">
        <v>8317</v>
      </c>
      <c r="P2991" t="s">
        <v>8318</v>
      </c>
      <c r="Q2991" s="10">
        <v>42497.070775462969</v>
      </c>
      <c r="R2991" s="10">
        <v>42514.600694444445</v>
      </c>
      <c r="S2991" s="12">
        <f t="shared" si="46"/>
        <v>18</v>
      </c>
    </row>
    <row r="2992" spans="1:19" x14ac:dyDescent="0.3">
      <c r="A2992">
        <v>4038</v>
      </c>
      <c r="B2992" s="14">
        <v>2500</v>
      </c>
      <c r="C2992" s="14">
        <v>301</v>
      </c>
      <c r="D2992" s="5" t="s">
        <v>8221</v>
      </c>
      <c r="E2992" t="s">
        <v>8224</v>
      </c>
      <c r="F2992" t="s">
        <v>8246</v>
      </c>
      <c r="G2992">
        <v>1413573010</v>
      </c>
      <c r="H2992">
        <v>1408389010</v>
      </c>
      <c r="I2992" t="b">
        <v>0</v>
      </c>
      <c r="J2992">
        <v>4</v>
      </c>
      <c r="K2992" t="b">
        <v>0</v>
      </c>
      <c r="L2992" t="s">
        <v>8271</v>
      </c>
      <c r="M2992" s="4">
        <v>12</v>
      </c>
      <c r="N2992" s="6">
        <v>75.25</v>
      </c>
      <c r="O2992" t="s">
        <v>8317</v>
      </c>
      <c r="P2992" t="s">
        <v>8318</v>
      </c>
      <c r="Q2992" s="10">
        <v>41869.798726851855</v>
      </c>
      <c r="R2992" s="10">
        <v>41929.798726851855</v>
      </c>
      <c r="S2992" s="12">
        <f t="shared" si="46"/>
        <v>60</v>
      </c>
    </row>
    <row r="2993" spans="1:19" x14ac:dyDescent="0.3">
      <c r="A2993">
        <v>4039</v>
      </c>
      <c r="B2993" s="14">
        <v>500</v>
      </c>
      <c r="C2993" s="14">
        <v>300</v>
      </c>
      <c r="D2993" s="5" t="s">
        <v>8221</v>
      </c>
      <c r="E2993" t="s">
        <v>8224</v>
      </c>
      <c r="F2993" t="s">
        <v>8246</v>
      </c>
      <c r="G2993">
        <v>1448949540</v>
      </c>
      <c r="H2993">
        <v>1446048367</v>
      </c>
      <c r="I2993" t="b">
        <v>0</v>
      </c>
      <c r="J2993">
        <v>5</v>
      </c>
      <c r="K2993" t="b">
        <v>0</v>
      </c>
      <c r="L2993" t="s">
        <v>8271</v>
      </c>
      <c r="M2993" s="4">
        <v>60</v>
      </c>
      <c r="N2993" s="6">
        <v>60</v>
      </c>
      <c r="O2993" t="s">
        <v>8317</v>
      </c>
      <c r="P2993" t="s">
        <v>8318</v>
      </c>
      <c r="Q2993" s="10">
        <v>42305.670914351853</v>
      </c>
      <c r="R2993" s="10">
        <v>42339.249305555553</v>
      </c>
      <c r="S2993" s="12">
        <f t="shared" si="46"/>
        <v>34</v>
      </c>
    </row>
    <row r="2994" spans="1:19" x14ac:dyDescent="0.3">
      <c r="A2994">
        <v>4040</v>
      </c>
      <c r="B2994" s="14">
        <v>8000</v>
      </c>
      <c r="C2994" s="14">
        <v>2500</v>
      </c>
      <c r="D2994" s="5" t="s">
        <v>8221</v>
      </c>
      <c r="E2994" t="s">
        <v>8224</v>
      </c>
      <c r="F2994" t="s">
        <v>8246</v>
      </c>
      <c r="G2994">
        <v>1437188400</v>
      </c>
      <c r="H2994">
        <v>1432100004</v>
      </c>
      <c r="I2994" t="b">
        <v>0</v>
      </c>
      <c r="J2994">
        <v>2</v>
      </c>
      <c r="K2994" t="b">
        <v>0</v>
      </c>
      <c r="L2994" t="s">
        <v>8271</v>
      </c>
      <c r="M2994" s="4">
        <v>31</v>
      </c>
      <c r="N2994" s="6">
        <v>1250</v>
      </c>
      <c r="O2994" t="s">
        <v>8317</v>
      </c>
      <c r="P2994" t="s">
        <v>8318</v>
      </c>
      <c r="Q2994" s="10">
        <v>42144.231527777782</v>
      </c>
      <c r="R2994" s="10">
        <v>42203.125</v>
      </c>
      <c r="S2994" s="12">
        <f t="shared" si="46"/>
        <v>59</v>
      </c>
    </row>
    <row r="2995" spans="1:19" x14ac:dyDescent="0.3">
      <c r="A2995">
        <v>4042</v>
      </c>
      <c r="B2995" s="14">
        <v>10000</v>
      </c>
      <c r="C2995" s="14">
        <v>21</v>
      </c>
      <c r="D2995" s="5" t="s">
        <v>8221</v>
      </c>
      <c r="E2995" t="s">
        <v>8224</v>
      </c>
      <c r="F2995" t="s">
        <v>8246</v>
      </c>
      <c r="G2995">
        <v>1421781360</v>
      </c>
      <c r="H2995">
        <v>1419213664</v>
      </c>
      <c r="I2995" t="b">
        <v>0</v>
      </c>
      <c r="J2995">
        <v>3</v>
      </c>
      <c r="K2995" t="b">
        <v>0</v>
      </c>
      <c r="L2995" t="s">
        <v>8271</v>
      </c>
      <c r="M2995" s="4">
        <v>0</v>
      </c>
      <c r="N2995" s="6">
        <v>7</v>
      </c>
      <c r="O2995" t="s">
        <v>8317</v>
      </c>
      <c r="P2995" t="s">
        <v>8318</v>
      </c>
      <c r="Q2995" s="10">
        <v>41995.084074074075</v>
      </c>
      <c r="R2995" s="10">
        <v>42024.802777777775</v>
      </c>
      <c r="S2995" s="12">
        <f t="shared" si="46"/>
        <v>30</v>
      </c>
    </row>
    <row r="2996" spans="1:19" x14ac:dyDescent="0.3">
      <c r="A2996">
        <v>4044</v>
      </c>
      <c r="B2996" s="14">
        <v>600</v>
      </c>
      <c r="C2996" s="14">
        <v>225</v>
      </c>
      <c r="D2996" s="5" t="s">
        <v>8221</v>
      </c>
      <c r="E2996" t="s">
        <v>8224</v>
      </c>
      <c r="F2996" t="s">
        <v>8246</v>
      </c>
      <c r="G2996">
        <v>1428642000</v>
      </c>
      <c r="H2996">
        <v>1426050982</v>
      </c>
      <c r="I2996" t="b">
        <v>0</v>
      </c>
      <c r="J2996">
        <v>4</v>
      </c>
      <c r="K2996" t="b">
        <v>0</v>
      </c>
      <c r="L2996" t="s">
        <v>8271</v>
      </c>
      <c r="M2996" s="4">
        <v>38</v>
      </c>
      <c r="N2996" s="6">
        <v>56.25</v>
      </c>
      <c r="O2996" t="s">
        <v>8317</v>
      </c>
      <c r="P2996" t="s">
        <v>8318</v>
      </c>
      <c r="Q2996" s="10">
        <v>42074.219699074078</v>
      </c>
      <c r="R2996" s="10">
        <v>42104.208333333328</v>
      </c>
      <c r="S2996" s="12">
        <f t="shared" si="46"/>
        <v>30</v>
      </c>
    </row>
    <row r="2997" spans="1:19" x14ac:dyDescent="0.3">
      <c r="A2997">
        <v>4046</v>
      </c>
      <c r="B2997" s="14">
        <v>5600</v>
      </c>
      <c r="C2997" s="14">
        <v>460</v>
      </c>
      <c r="D2997" s="5" t="s">
        <v>8221</v>
      </c>
      <c r="E2997" t="s">
        <v>8224</v>
      </c>
      <c r="F2997" t="s">
        <v>8246</v>
      </c>
      <c r="G2997">
        <v>1413992210</v>
      </c>
      <c r="H2997">
        <v>1411400210</v>
      </c>
      <c r="I2997" t="b">
        <v>0</v>
      </c>
      <c r="J2997">
        <v>12</v>
      </c>
      <c r="K2997" t="b">
        <v>0</v>
      </c>
      <c r="L2997" t="s">
        <v>8271</v>
      </c>
      <c r="M2997" s="4">
        <v>8</v>
      </c>
      <c r="N2997" s="6">
        <v>38.33</v>
      </c>
      <c r="O2997" t="s">
        <v>8317</v>
      </c>
      <c r="P2997" t="s">
        <v>8318</v>
      </c>
      <c r="Q2997" s="10">
        <v>41904.650578703702</v>
      </c>
      <c r="R2997" s="10">
        <v>41934.650578703702</v>
      </c>
      <c r="S2997" s="12">
        <f t="shared" si="46"/>
        <v>30</v>
      </c>
    </row>
    <row r="2998" spans="1:19" x14ac:dyDescent="0.3">
      <c r="A2998">
        <v>4047</v>
      </c>
      <c r="B2998" s="14">
        <v>5000</v>
      </c>
      <c r="C2998" s="14">
        <v>110</v>
      </c>
      <c r="D2998" s="5" t="s">
        <v>8221</v>
      </c>
      <c r="E2998" t="s">
        <v>8224</v>
      </c>
      <c r="F2998" t="s">
        <v>8246</v>
      </c>
      <c r="G2998">
        <v>1420938000</v>
      </c>
      <c r="H2998">
        <v>1418862743</v>
      </c>
      <c r="I2998" t="b">
        <v>0</v>
      </c>
      <c r="J2998">
        <v>4</v>
      </c>
      <c r="K2998" t="b">
        <v>0</v>
      </c>
      <c r="L2998" t="s">
        <v>8271</v>
      </c>
      <c r="M2998" s="4">
        <v>2</v>
      </c>
      <c r="N2998" s="6">
        <v>27.5</v>
      </c>
      <c r="O2998" t="s">
        <v>8317</v>
      </c>
      <c r="P2998" t="s">
        <v>8318</v>
      </c>
      <c r="Q2998" s="10">
        <v>41991.022488425922</v>
      </c>
      <c r="R2998" s="10">
        <v>42015.041666666672</v>
      </c>
      <c r="S2998" s="12">
        <f t="shared" si="46"/>
        <v>24</v>
      </c>
    </row>
    <row r="2999" spans="1:19" x14ac:dyDescent="0.3">
      <c r="A2999">
        <v>4049</v>
      </c>
      <c r="B2999" s="14">
        <v>20000</v>
      </c>
      <c r="C2999" s="14">
        <v>16</v>
      </c>
      <c r="D2999" s="5" t="s">
        <v>8221</v>
      </c>
      <c r="E2999" t="s">
        <v>8224</v>
      </c>
      <c r="F2999" t="s">
        <v>8246</v>
      </c>
      <c r="G2999">
        <v>1436914815</v>
      </c>
      <c r="H2999">
        <v>1434322815</v>
      </c>
      <c r="I2999" t="b">
        <v>0</v>
      </c>
      <c r="J2999">
        <v>1</v>
      </c>
      <c r="K2999" t="b">
        <v>0</v>
      </c>
      <c r="L2999" t="s">
        <v>8271</v>
      </c>
      <c r="M2999" s="4">
        <v>0</v>
      </c>
      <c r="N2999" s="6">
        <v>16</v>
      </c>
      <c r="O2999" t="s">
        <v>8317</v>
      </c>
      <c r="P2999" t="s">
        <v>8318</v>
      </c>
      <c r="Q2999" s="10">
        <v>42169.958506944444</v>
      </c>
      <c r="R2999" s="10">
        <v>42199.958506944444</v>
      </c>
      <c r="S2999" s="12">
        <f t="shared" si="46"/>
        <v>30</v>
      </c>
    </row>
    <row r="3000" spans="1:19" x14ac:dyDescent="0.3">
      <c r="A3000">
        <v>4050</v>
      </c>
      <c r="B3000" s="14">
        <v>1500</v>
      </c>
      <c r="C3000" s="14">
        <v>1</v>
      </c>
      <c r="D3000" s="5" t="s">
        <v>8221</v>
      </c>
      <c r="E3000" t="s">
        <v>8224</v>
      </c>
      <c r="F3000" t="s">
        <v>8246</v>
      </c>
      <c r="G3000">
        <v>1414077391</v>
      </c>
      <c r="H3000">
        <v>1411485391</v>
      </c>
      <c r="I3000" t="b">
        <v>0</v>
      </c>
      <c r="J3000">
        <v>1</v>
      </c>
      <c r="K3000" t="b">
        <v>0</v>
      </c>
      <c r="L3000" t="s">
        <v>8271</v>
      </c>
      <c r="M3000" s="4">
        <v>0</v>
      </c>
      <c r="N3000" s="6">
        <v>1</v>
      </c>
      <c r="O3000" t="s">
        <v>8317</v>
      </c>
      <c r="P3000" t="s">
        <v>8318</v>
      </c>
      <c r="Q3000" s="10">
        <v>41905.636469907404</v>
      </c>
      <c r="R3000" s="10">
        <v>41935.636469907404</v>
      </c>
      <c r="S3000" s="12">
        <f t="shared" si="46"/>
        <v>30</v>
      </c>
    </row>
    <row r="3001" spans="1:19" x14ac:dyDescent="0.3">
      <c r="A3001">
        <v>4051</v>
      </c>
      <c r="B3001" s="14">
        <v>500</v>
      </c>
      <c r="C3001" s="14">
        <v>0</v>
      </c>
      <c r="D3001" s="5" t="s">
        <v>8221</v>
      </c>
      <c r="E3001" t="s">
        <v>8224</v>
      </c>
      <c r="F3001" t="s">
        <v>8246</v>
      </c>
      <c r="G3001">
        <v>1399618380</v>
      </c>
      <c r="H3001">
        <v>1399058797</v>
      </c>
      <c r="I3001" t="b">
        <v>0</v>
      </c>
      <c r="J3001">
        <v>0</v>
      </c>
      <c r="K3001" t="b">
        <v>0</v>
      </c>
      <c r="L3001" t="s">
        <v>8271</v>
      </c>
      <c r="M3001" s="4">
        <v>0</v>
      </c>
      <c r="N3001" s="6">
        <v>0</v>
      </c>
      <c r="O3001" t="s">
        <v>8317</v>
      </c>
      <c r="P3001" t="s">
        <v>8318</v>
      </c>
      <c r="Q3001" s="10">
        <v>41761.810150462967</v>
      </c>
      <c r="R3001" s="10">
        <v>41768.286805555559</v>
      </c>
      <c r="S3001" s="12">
        <f t="shared" si="46"/>
        <v>6</v>
      </c>
    </row>
    <row r="3002" spans="1:19" x14ac:dyDescent="0.3">
      <c r="A3002">
        <v>4052</v>
      </c>
      <c r="B3002" s="14">
        <v>3000</v>
      </c>
      <c r="C3002" s="14">
        <v>1126</v>
      </c>
      <c r="D3002" s="5" t="s">
        <v>8221</v>
      </c>
      <c r="E3002" t="s">
        <v>8224</v>
      </c>
      <c r="F3002" t="s">
        <v>8246</v>
      </c>
      <c r="G3002">
        <v>1413234316</v>
      </c>
      <c r="H3002">
        <v>1408050316</v>
      </c>
      <c r="I3002" t="b">
        <v>0</v>
      </c>
      <c r="J3002">
        <v>13</v>
      </c>
      <c r="K3002" t="b">
        <v>0</v>
      </c>
      <c r="L3002" t="s">
        <v>8271</v>
      </c>
      <c r="M3002" s="4">
        <v>38</v>
      </c>
      <c r="N3002" s="6">
        <v>86.62</v>
      </c>
      <c r="O3002" t="s">
        <v>8317</v>
      </c>
      <c r="P3002" t="s">
        <v>8318</v>
      </c>
      <c r="Q3002" s="10">
        <v>41865.878657407404</v>
      </c>
      <c r="R3002" s="10">
        <v>41925.878657407404</v>
      </c>
      <c r="S3002" s="12">
        <f t="shared" si="46"/>
        <v>60</v>
      </c>
    </row>
    <row r="3003" spans="1:19" x14ac:dyDescent="0.3">
      <c r="A3003">
        <v>4054</v>
      </c>
      <c r="B3003" s="14">
        <v>8880</v>
      </c>
      <c r="C3003" s="14">
        <v>0</v>
      </c>
      <c r="D3003" s="5" t="s">
        <v>8221</v>
      </c>
      <c r="E3003" t="s">
        <v>8224</v>
      </c>
      <c r="F3003" t="s">
        <v>8246</v>
      </c>
      <c r="G3003">
        <v>1475294400</v>
      </c>
      <c r="H3003">
        <v>1472674285</v>
      </c>
      <c r="I3003" t="b">
        <v>0</v>
      </c>
      <c r="J3003">
        <v>0</v>
      </c>
      <c r="K3003" t="b">
        <v>0</v>
      </c>
      <c r="L3003" t="s">
        <v>8271</v>
      </c>
      <c r="M3003" s="4">
        <v>0</v>
      </c>
      <c r="N3003" s="6">
        <v>0</v>
      </c>
      <c r="O3003" t="s">
        <v>8317</v>
      </c>
      <c r="P3003" t="s">
        <v>8318</v>
      </c>
      <c r="Q3003" s="10">
        <v>42613.841261574074</v>
      </c>
      <c r="R3003" s="10">
        <v>42644.166666666672</v>
      </c>
      <c r="S3003" s="12">
        <f t="shared" si="46"/>
        <v>30</v>
      </c>
    </row>
    <row r="3004" spans="1:19" x14ac:dyDescent="0.3">
      <c r="A3004">
        <v>4056</v>
      </c>
      <c r="B3004" s="14">
        <v>1500</v>
      </c>
      <c r="C3004" s="14">
        <v>795</v>
      </c>
      <c r="D3004" s="5" t="s">
        <v>8221</v>
      </c>
      <c r="E3004" t="s">
        <v>8224</v>
      </c>
      <c r="F3004" t="s">
        <v>8246</v>
      </c>
      <c r="G3004">
        <v>1467575940</v>
      </c>
      <c r="H3004">
        <v>1465856639</v>
      </c>
      <c r="I3004" t="b">
        <v>0</v>
      </c>
      <c r="J3004">
        <v>9</v>
      </c>
      <c r="K3004" t="b">
        <v>0</v>
      </c>
      <c r="L3004" t="s">
        <v>8271</v>
      </c>
      <c r="M3004" s="4">
        <v>53</v>
      </c>
      <c r="N3004" s="6">
        <v>88.33</v>
      </c>
      <c r="O3004" t="s">
        <v>8317</v>
      </c>
      <c r="P3004" t="s">
        <v>8318</v>
      </c>
      <c r="Q3004" s="10">
        <v>42534.933321759265</v>
      </c>
      <c r="R3004" s="10">
        <v>42554.832638888889</v>
      </c>
      <c r="S3004" s="12">
        <f t="shared" si="46"/>
        <v>20</v>
      </c>
    </row>
    <row r="3005" spans="1:19" x14ac:dyDescent="0.3">
      <c r="A3005">
        <v>4058</v>
      </c>
      <c r="B3005" s="14">
        <v>3750</v>
      </c>
      <c r="C3005" s="14">
        <v>95</v>
      </c>
      <c r="D3005" s="5" t="s">
        <v>8221</v>
      </c>
      <c r="E3005" t="s">
        <v>8224</v>
      </c>
      <c r="F3005" t="s">
        <v>8246</v>
      </c>
      <c r="G3005">
        <v>1459483140</v>
      </c>
      <c r="H3005">
        <v>1458178044</v>
      </c>
      <c r="I3005" t="b">
        <v>0</v>
      </c>
      <c r="J3005">
        <v>4</v>
      </c>
      <c r="K3005" t="b">
        <v>0</v>
      </c>
      <c r="L3005" t="s">
        <v>8271</v>
      </c>
      <c r="M3005" s="4">
        <v>3</v>
      </c>
      <c r="N3005" s="6">
        <v>23.75</v>
      </c>
      <c r="O3005" t="s">
        <v>8317</v>
      </c>
      <c r="P3005" t="s">
        <v>8318</v>
      </c>
      <c r="Q3005" s="10">
        <v>42446.060694444444</v>
      </c>
      <c r="R3005" s="10">
        <v>42461.165972222225</v>
      </c>
      <c r="S3005" s="12">
        <f t="shared" si="46"/>
        <v>15</v>
      </c>
    </row>
    <row r="3006" spans="1:19" x14ac:dyDescent="0.3">
      <c r="A3006">
        <v>4061</v>
      </c>
      <c r="B3006" s="14">
        <v>525</v>
      </c>
      <c r="C3006" s="14">
        <v>0</v>
      </c>
      <c r="D3006" s="5" t="s">
        <v>8221</v>
      </c>
      <c r="E3006" t="s">
        <v>8224</v>
      </c>
      <c r="F3006" t="s">
        <v>8246</v>
      </c>
      <c r="G3006">
        <v>1461205423</v>
      </c>
      <c r="H3006">
        <v>1456025023</v>
      </c>
      <c r="I3006" t="b">
        <v>0</v>
      </c>
      <c r="J3006">
        <v>0</v>
      </c>
      <c r="K3006" t="b">
        <v>0</v>
      </c>
      <c r="L3006" t="s">
        <v>8271</v>
      </c>
      <c r="M3006" s="4">
        <v>0</v>
      </c>
      <c r="N3006" s="6">
        <v>0</v>
      </c>
      <c r="O3006" t="s">
        <v>8317</v>
      </c>
      <c r="P3006" t="s">
        <v>8318</v>
      </c>
      <c r="Q3006" s="10">
        <v>42421.141469907408</v>
      </c>
      <c r="R3006" s="10">
        <v>42481.099803240737</v>
      </c>
      <c r="S3006" s="12">
        <f t="shared" si="46"/>
        <v>60</v>
      </c>
    </row>
    <row r="3007" spans="1:19" x14ac:dyDescent="0.3">
      <c r="A3007">
        <v>4062</v>
      </c>
      <c r="B3007" s="14">
        <v>20000</v>
      </c>
      <c r="C3007" s="14">
        <v>490</v>
      </c>
      <c r="D3007" s="5" t="s">
        <v>8221</v>
      </c>
      <c r="E3007" t="s">
        <v>8224</v>
      </c>
      <c r="F3007" t="s">
        <v>8246</v>
      </c>
      <c r="G3007">
        <v>1467481468</v>
      </c>
      <c r="H3007">
        <v>1464889468</v>
      </c>
      <c r="I3007" t="b">
        <v>0</v>
      </c>
      <c r="J3007">
        <v>3</v>
      </c>
      <c r="K3007" t="b">
        <v>0</v>
      </c>
      <c r="L3007" t="s">
        <v>8271</v>
      </c>
      <c r="M3007" s="4">
        <v>2</v>
      </c>
      <c r="N3007" s="6">
        <v>163.33000000000001</v>
      </c>
      <c r="O3007" t="s">
        <v>8317</v>
      </c>
      <c r="P3007" t="s">
        <v>8318</v>
      </c>
      <c r="Q3007" s="10">
        <v>42523.739212962959</v>
      </c>
      <c r="R3007" s="10">
        <v>42553.739212962959</v>
      </c>
      <c r="S3007" s="12">
        <f t="shared" si="46"/>
        <v>30</v>
      </c>
    </row>
    <row r="3008" spans="1:19" x14ac:dyDescent="0.3">
      <c r="A3008">
        <v>4065</v>
      </c>
      <c r="B3008" s="14">
        <v>4000</v>
      </c>
      <c r="C3008" s="14">
        <v>27</v>
      </c>
      <c r="D3008" s="5" t="s">
        <v>8221</v>
      </c>
      <c r="E3008" t="s">
        <v>8224</v>
      </c>
      <c r="F3008" t="s">
        <v>8246</v>
      </c>
      <c r="G3008">
        <v>1407883811</v>
      </c>
      <c r="H3008">
        <v>1405291811</v>
      </c>
      <c r="I3008" t="b">
        <v>0</v>
      </c>
      <c r="J3008">
        <v>4</v>
      </c>
      <c r="K3008" t="b">
        <v>0</v>
      </c>
      <c r="L3008" t="s">
        <v>8271</v>
      </c>
      <c r="M3008" s="4">
        <v>1</v>
      </c>
      <c r="N3008" s="6">
        <v>6.75</v>
      </c>
      <c r="O3008" t="s">
        <v>8317</v>
      </c>
      <c r="P3008" t="s">
        <v>8318</v>
      </c>
      <c r="Q3008" s="10">
        <v>41833.951516203706</v>
      </c>
      <c r="R3008" s="10">
        <v>41863.951516203706</v>
      </c>
      <c r="S3008" s="12">
        <f t="shared" si="46"/>
        <v>30</v>
      </c>
    </row>
    <row r="3009" spans="1:19" x14ac:dyDescent="0.3">
      <c r="A3009">
        <v>4066</v>
      </c>
      <c r="B3009" s="14">
        <v>15000</v>
      </c>
      <c r="C3009" s="14">
        <v>25</v>
      </c>
      <c r="D3009" s="5" t="s">
        <v>8221</v>
      </c>
      <c r="E3009" t="s">
        <v>8224</v>
      </c>
      <c r="F3009" t="s">
        <v>8246</v>
      </c>
      <c r="G3009">
        <v>1463619388</v>
      </c>
      <c r="H3009">
        <v>1461027388</v>
      </c>
      <c r="I3009" t="b">
        <v>0</v>
      </c>
      <c r="J3009">
        <v>1</v>
      </c>
      <c r="K3009" t="b">
        <v>0</v>
      </c>
      <c r="L3009" t="s">
        <v>8271</v>
      </c>
      <c r="M3009" s="4">
        <v>0</v>
      </c>
      <c r="N3009" s="6">
        <v>25</v>
      </c>
      <c r="O3009" t="s">
        <v>8317</v>
      </c>
      <c r="P3009" t="s">
        <v>8318</v>
      </c>
      <c r="Q3009" s="10">
        <v>42479.039212962962</v>
      </c>
      <c r="R3009" s="10">
        <v>42509.039212962962</v>
      </c>
      <c r="S3009" s="12">
        <f t="shared" si="46"/>
        <v>30</v>
      </c>
    </row>
    <row r="3010" spans="1:19" x14ac:dyDescent="0.3">
      <c r="A3010">
        <v>4067</v>
      </c>
      <c r="B3010" s="14">
        <v>5000</v>
      </c>
      <c r="C3010" s="14">
        <v>3045</v>
      </c>
      <c r="D3010" s="5" t="s">
        <v>8221</v>
      </c>
      <c r="E3010" t="s">
        <v>8224</v>
      </c>
      <c r="F3010" t="s">
        <v>8246</v>
      </c>
      <c r="G3010">
        <v>1443408550</v>
      </c>
      <c r="H3010">
        <v>1439952550</v>
      </c>
      <c r="I3010" t="b">
        <v>0</v>
      </c>
      <c r="J3010">
        <v>17</v>
      </c>
      <c r="K3010" t="b">
        <v>0</v>
      </c>
      <c r="L3010" t="s">
        <v>8271</v>
      </c>
      <c r="M3010" s="4">
        <v>61</v>
      </c>
      <c r="N3010" s="6">
        <v>179.12</v>
      </c>
      <c r="O3010" t="s">
        <v>8317</v>
      </c>
      <c r="P3010" t="s">
        <v>8318</v>
      </c>
      <c r="Q3010" s="10">
        <v>42235.117476851854</v>
      </c>
      <c r="R3010" s="10">
        <v>42275.117476851854</v>
      </c>
      <c r="S3010" s="12">
        <f t="shared" si="46"/>
        <v>40</v>
      </c>
    </row>
    <row r="3011" spans="1:19" x14ac:dyDescent="0.3">
      <c r="A3011">
        <v>4068</v>
      </c>
      <c r="B3011" s="14">
        <v>3495</v>
      </c>
      <c r="C3011" s="14">
        <v>34.950000000000003</v>
      </c>
      <c r="D3011" s="5" t="s">
        <v>8221</v>
      </c>
      <c r="E3011" t="s">
        <v>8224</v>
      </c>
      <c r="F3011" t="s">
        <v>8246</v>
      </c>
      <c r="G3011">
        <v>1484348700</v>
      </c>
      <c r="H3011">
        <v>1481756855</v>
      </c>
      <c r="I3011" t="b">
        <v>0</v>
      </c>
      <c r="J3011">
        <v>1</v>
      </c>
      <c r="K3011" t="b">
        <v>0</v>
      </c>
      <c r="L3011" t="s">
        <v>8271</v>
      </c>
      <c r="M3011" s="4">
        <v>1</v>
      </c>
      <c r="N3011" s="6">
        <v>34.950000000000003</v>
      </c>
      <c r="O3011" t="s">
        <v>8317</v>
      </c>
      <c r="P3011" t="s">
        <v>8318</v>
      </c>
      <c r="Q3011" s="10">
        <v>42718.963599537034</v>
      </c>
      <c r="R3011" s="10">
        <v>42748.961805555555</v>
      </c>
      <c r="S3011" s="12">
        <f t="shared" ref="S3011:S3039" si="47">ROUND(+R3011-Q3011,0)</f>
        <v>30</v>
      </c>
    </row>
    <row r="3012" spans="1:19" x14ac:dyDescent="0.3">
      <c r="A3012">
        <v>4070</v>
      </c>
      <c r="B3012" s="14">
        <v>1000</v>
      </c>
      <c r="C3012" s="14">
        <v>165</v>
      </c>
      <c r="D3012" s="5" t="s">
        <v>8221</v>
      </c>
      <c r="E3012" t="s">
        <v>8224</v>
      </c>
      <c r="F3012" t="s">
        <v>8246</v>
      </c>
      <c r="G3012">
        <v>1425178800</v>
      </c>
      <c r="H3012">
        <v>1422374420</v>
      </c>
      <c r="I3012" t="b">
        <v>0</v>
      </c>
      <c r="J3012">
        <v>6</v>
      </c>
      <c r="K3012" t="b">
        <v>0</v>
      </c>
      <c r="L3012" t="s">
        <v>8271</v>
      </c>
      <c r="M3012" s="4">
        <v>17</v>
      </c>
      <c r="N3012" s="6">
        <v>27.5</v>
      </c>
      <c r="O3012" t="s">
        <v>8317</v>
      </c>
      <c r="P3012" t="s">
        <v>8318</v>
      </c>
      <c r="Q3012" s="10">
        <v>42031.666898148149</v>
      </c>
      <c r="R3012" s="10">
        <v>42064.125</v>
      </c>
      <c r="S3012" s="12">
        <f t="shared" si="47"/>
        <v>32</v>
      </c>
    </row>
    <row r="3013" spans="1:19" x14ac:dyDescent="0.3">
      <c r="A3013">
        <v>4073</v>
      </c>
      <c r="B3013" s="14">
        <v>3500</v>
      </c>
      <c r="C3013" s="14">
        <v>37</v>
      </c>
      <c r="D3013" s="5" t="s">
        <v>8221</v>
      </c>
      <c r="E3013" t="s">
        <v>8224</v>
      </c>
      <c r="F3013" t="s">
        <v>8246</v>
      </c>
      <c r="G3013">
        <v>1431144000</v>
      </c>
      <c r="H3013">
        <v>1426407426</v>
      </c>
      <c r="I3013" t="b">
        <v>0</v>
      </c>
      <c r="J3013">
        <v>2</v>
      </c>
      <c r="K3013" t="b">
        <v>0</v>
      </c>
      <c r="L3013" t="s">
        <v>8271</v>
      </c>
      <c r="M3013" s="4">
        <v>1</v>
      </c>
      <c r="N3013" s="6">
        <v>18.5</v>
      </c>
      <c r="O3013" t="s">
        <v>8317</v>
      </c>
      <c r="P3013" t="s">
        <v>8318</v>
      </c>
      <c r="Q3013" s="10">
        <v>42078.34520833334</v>
      </c>
      <c r="R3013" s="10">
        <v>42133.166666666672</v>
      </c>
      <c r="S3013" s="12">
        <f t="shared" si="47"/>
        <v>55</v>
      </c>
    </row>
    <row r="3014" spans="1:19" x14ac:dyDescent="0.3">
      <c r="A3014">
        <v>4076</v>
      </c>
      <c r="B3014" s="14">
        <v>700</v>
      </c>
      <c r="C3014" s="14">
        <v>0</v>
      </c>
      <c r="D3014" s="5" t="s">
        <v>8221</v>
      </c>
      <c r="E3014" t="s">
        <v>8224</v>
      </c>
      <c r="F3014" t="s">
        <v>8246</v>
      </c>
      <c r="G3014">
        <v>1413921060</v>
      </c>
      <c r="H3014">
        <v>1411499149</v>
      </c>
      <c r="I3014" t="b">
        <v>0</v>
      </c>
      <c r="J3014">
        <v>0</v>
      </c>
      <c r="K3014" t="b">
        <v>0</v>
      </c>
      <c r="L3014" t="s">
        <v>8271</v>
      </c>
      <c r="M3014" s="4">
        <v>0</v>
      </c>
      <c r="N3014" s="6">
        <v>0</v>
      </c>
      <c r="O3014" t="s">
        <v>8317</v>
      </c>
      <c r="P3014" t="s">
        <v>8318</v>
      </c>
      <c r="Q3014" s="10">
        <v>41905.795706018522</v>
      </c>
      <c r="R3014" s="10">
        <v>41933.82708333333</v>
      </c>
      <c r="S3014" s="12">
        <f t="shared" si="47"/>
        <v>28</v>
      </c>
    </row>
    <row r="3015" spans="1:19" x14ac:dyDescent="0.3">
      <c r="A3015">
        <v>4077</v>
      </c>
      <c r="B3015" s="14">
        <v>15000</v>
      </c>
      <c r="C3015" s="14">
        <v>1335</v>
      </c>
      <c r="D3015" s="5" t="s">
        <v>8221</v>
      </c>
      <c r="E3015" t="s">
        <v>8224</v>
      </c>
      <c r="F3015" t="s">
        <v>8246</v>
      </c>
      <c r="G3015">
        <v>1482339794</v>
      </c>
      <c r="H3015">
        <v>1479747794</v>
      </c>
      <c r="I3015" t="b">
        <v>0</v>
      </c>
      <c r="J3015">
        <v>6</v>
      </c>
      <c r="K3015" t="b">
        <v>0</v>
      </c>
      <c r="L3015" t="s">
        <v>8271</v>
      </c>
      <c r="M3015" s="4">
        <v>9</v>
      </c>
      <c r="N3015" s="6">
        <v>222.5</v>
      </c>
      <c r="O3015" t="s">
        <v>8317</v>
      </c>
      <c r="P3015" t="s">
        <v>8318</v>
      </c>
      <c r="Q3015" s="10">
        <v>42695.7105787037</v>
      </c>
      <c r="R3015" s="10">
        <v>42725.7105787037</v>
      </c>
      <c r="S3015" s="12">
        <f t="shared" si="47"/>
        <v>30</v>
      </c>
    </row>
    <row r="3016" spans="1:19" x14ac:dyDescent="0.3">
      <c r="A3016">
        <v>4079</v>
      </c>
      <c r="B3016" s="14">
        <v>3000</v>
      </c>
      <c r="C3016" s="14">
        <v>5</v>
      </c>
      <c r="D3016" s="5" t="s">
        <v>8221</v>
      </c>
      <c r="E3016" t="s">
        <v>8224</v>
      </c>
      <c r="F3016" t="s">
        <v>8246</v>
      </c>
      <c r="G3016">
        <v>1466375521</v>
      </c>
      <c r="H3016">
        <v>1463783521</v>
      </c>
      <c r="I3016" t="b">
        <v>0</v>
      </c>
      <c r="J3016">
        <v>1</v>
      </c>
      <c r="K3016" t="b">
        <v>0</v>
      </c>
      <c r="L3016" t="s">
        <v>8271</v>
      </c>
      <c r="M3016" s="4">
        <v>0</v>
      </c>
      <c r="N3016" s="6">
        <v>5</v>
      </c>
      <c r="O3016" t="s">
        <v>8317</v>
      </c>
      <c r="P3016" t="s">
        <v>8318</v>
      </c>
      <c r="Q3016" s="10">
        <v>42510.938900462963</v>
      </c>
      <c r="R3016" s="10">
        <v>42540.938900462963</v>
      </c>
      <c r="S3016" s="12">
        <f t="shared" si="47"/>
        <v>30</v>
      </c>
    </row>
    <row r="3017" spans="1:19" x14ac:dyDescent="0.3">
      <c r="A3017">
        <v>4080</v>
      </c>
      <c r="B3017" s="14">
        <v>3000</v>
      </c>
      <c r="C3017" s="14">
        <v>0</v>
      </c>
      <c r="D3017" s="5" t="s">
        <v>8221</v>
      </c>
      <c r="E3017" t="s">
        <v>8224</v>
      </c>
      <c r="F3017" t="s">
        <v>8246</v>
      </c>
      <c r="G3017">
        <v>1465930440</v>
      </c>
      <c r="H3017">
        <v>1463849116</v>
      </c>
      <c r="I3017" t="b">
        <v>0</v>
      </c>
      <c r="J3017">
        <v>0</v>
      </c>
      <c r="K3017" t="b">
        <v>0</v>
      </c>
      <c r="L3017" t="s">
        <v>8271</v>
      </c>
      <c r="M3017" s="4">
        <v>0</v>
      </c>
      <c r="N3017" s="6">
        <v>0</v>
      </c>
      <c r="O3017" t="s">
        <v>8317</v>
      </c>
      <c r="P3017" t="s">
        <v>8318</v>
      </c>
      <c r="Q3017" s="10">
        <v>42511.698101851856</v>
      </c>
      <c r="R3017" s="10">
        <v>42535.787500000006</v>
      </c>
      <c r="S3017" s="12">
        <f t="shared" si="47"/>
        <v>24</v>
      </c>
    </row>
    <row r="3018" spans="1:19" x14ac:dyDescent="0.3">
      <c r="A3018">
        <v>4081</v>
      </c>
      <c r="B3018" s="14">
        <v>2224</v>
      </c>
      <c r="C3018" s="14">
        <v>350</v>
      </c>
      <c r="D3018" s="5" t="s">
        <v>8221</v>
      </c>
      <c r="E3018" t="s">
        <v>8224</v>
      </c>
      <c r="F3018" t="s">
        <v>8246</v>
      </c>
      <c r="G3018">
        <v>1425819425</v>
      </c>
      <c r="H3018">
        <v>1423231025</v>
      </c>
      <c r="I3018" t="b">
        <v>0</v>
      </c>
      <c r="J3018">
        <v>12</v>
      </c>
      <c r="K3018" t="b">
        <v>0</v>
      </c>
      <c r="L3018" t="s">
        <v>8271</v>
      </c>
      <c r="M3018" s="4">
        <v>16</v>
      </c>
      <c r="N3018" s="6">
        <v>29.17</v>
      </c>
      <c r="O3018" t="s">
        <v>8317</v>
      </c>
      <c r="P3018" t="s">
        <v>8318</v>
      </c>
      <c r="Q3018" s="10">
        <v>42041.581307870365</v>
      </c>
      <c r="R3018" s="10">
        <v>42071.539641203708</v>
      </c>
      <c r="S3018" s="12">
        <f t="shared" si="47"/>
        <v>30</v>
      </c>
    </row>
    <row r="3019" spans="1:19" x14ac:dyDescent="0.3">
      <c r="A3019">
        <v>4082</v>
      </c>
      <c r="B3019" s="14">
        <v>150</v>
      </c>
      <c r="C3019" s="14">
        <v>3</v>
      </c>
      <c r="D3019" s="5" t="s">
        <v>8221</v>
      </c>
      <c r="E3019" t="s">
        <v>8224</v>
      </c>
      <c r="F3019" t="s">
        <v>8246</v>
      </c>
      <c r="G3019">
        <v>1447542000</v>
      </c>
      <c r="H3019">
        <v>1446179553</v>
      </c>
      <c r="I3019" t="b">
        <v>0</v>
      </c>
      <c r="J3019">
        <v>2</v>
      </c>
      <c r="K3019" t="b">
        <v>0</v>
      </c>
      <c r="L3019" t="s">
        <v>8271</v>
      </c>
      <c r="M3019" s="4">
        <v>2</v>
      </c>
      <c r="N3019" s="6">
        <v>1.5</v>
      </c>
      <c r="O3019" t="s">
        <v>8317</v>
      </c>
      <c r="P3019" t="s">
        <v>8318</v>
      </c>
      <c r="Q3019" s="10">
        <v>42307.189270833333</v>
      </c>
      <c r="R3019" s="10">
        <v>42322.958333333328</v>
      </c>
      <c r="S3019" s="12">
        <f t="shared" si="47"/>
        <v>16</v>
      </c>
    </row>
    <row r="3020" spans="1:19" x14ac:dyDescent="0.3">
      <c r="A3020">
        <v>4083</v>
      </c>
      <c r="B3020" s="14">
        <v>3500</v>
      </c>
      <c r="C3020" s="14">
        <v>759</v>
      </c>
      <c r="D3020" s="5" t="s">
        <v>8221</v>
      </c>
      <c r="E3020" t="s">
        <v>8224</v>
      </c>
      <c r="F3020" t="s">
        <v>8246</v>
      </c>
      <c r="G3020">
        <v>1452795416</v>
      </c>
      <c r="H3020">
        <v>1450203416</v>
      </c>
      <c r="I3020" t="b">
        <v>0</v>
      </c>
      <c r="J3020">
        <v>6</v>
      </c>
      <c r="K3020" t="b">
        <v>0</v>
      </c>
      <c r="L3020" t="s">
        <v>8271</v>
      </c>
      <c r="M3020" s="4">
        <v>22</v>
      </c>
      <c r="N3020" s="6">
        <v>126.5</v>
      </c>
      <c r="O3020" t="s">
        <v>8317</v>
      </c>
      <c r="P3020" t="s">
        <v>8318</v>
      </c>
      <c r="Q3020" s="10">
        <v>42353.761759259258</v>
      </c>
      <c r="R3020" s="10">
        <v>42383.761759259258</v>
      </c>
      <c r="S3020" s="12">
        <f t="shared" si="47"/>
        <v>30</v>
      </c>
    </row>
    <row r="3021" spans="1:19" x14ac:dyDescent="0.3">
      <c r="A3021">
        <v>4085</v>
      </c>
      <c r="B3021" s="14">
        <v>3500</v>
      </c>
      <c r="C3021" s="14">
        <v>10</v>
      </c>
      <c r="D3021" s="5" t="s">
        <v>8221</v>
      </c>
      <c r="E3021" t="s">
        <v>8224</v>
      </c>
      <c r="F3021" t="s">
        <v>8246</v>
      </c>
      <c r="G3021">
        <v>1427169540</v>
      </c>
      <c r="H3021">
        <v>1424701775</v>
      </c>
      <c r="I3021" t="b">
        <v>0</v>
      </c>
      <c r="J3021">
        <v>1</v>
      </c>
      <c r="K3021" t="b">
        <v>0</v>
      </c>
      <c r="L3021" t="s">
        <v>8271</v>
      </c>
      <c r="M3021" s="4">
        <v>0</v>
      </c>
      <c r="N3021" s="6">
        <v>10</v>
      </c>
      <c r="O3021" t="s">
        <v>8317</v>
      </c>
      <c r="P3021" t="s">
        <v>8318</v>
      </c>
      <c r="Q3021" s="10">
        <v>42058.603877314818</v>
      </c>
      <c r="R3021" s="10">
        <v>42087.165972222225</v>
      </c>
      <c r="S3021" s="12">
        <f t="shared" si="47"/>
        <v>29</v>
      </c>
    </row>
    <row r="3022" spans="1:19" x14ac:dyDescent="0.3">
      <c r="A3022">
        <v>4086</v>
      </c>
      <c r="B3022" s="14">
        <v>1000</v>
      </c>
      <c r="C3022" s="14">
        <v>47</v>
      </c>
      <c r="D3022" s="5" t="s">
        <v>8221</v>
      </c>
      <c r="E3022" t="s">
        <v>8224</v>
      </c>
      <c r="F3022" t="s">
        <v>8246</v>
      </c>
      <c r="G3022">
        <v>1448078400</v>
      </c>
      <c r="H3022">
        <v>1445985299</v>
      </c>
      <c r="I3022" t="b">
        <v>0</v>
      </c>
      <c r="J3022">
        <v>5</v>
      </c>
      <c r="K3022" t="b">
        <v>0</v>
      </c>
      <c r="L3022" t="s">
        <v>8271</v>
      </c>
      <c r="M3022" s="4">
        <v>5</v>
      </c>
      <c r="N3022" s="6">
        <v>9.4</v>
      </c>
      <c r="O3022" t="s">
        <v>8317</v>
      </c>
      <c r="P3022" t="s">
        <v>8318</v>
      </c>
      <c r="Q3022" s="10">
        <v>42304.940960648149</v>
      </c>
      <c r="R3022" s="10">
        <v>42329.166666666672</v>
      </c>
      <c r="S3022" s="12">
        <f t="shared" si="47"/>
        <v>24</v>
      </c>
    </row>
    <row r="3023" spans="1:19" x14ac:dyDescent="0.3">
      <c r="A3023">
        <v>4087</v>
      </c>
      <c r="B3023" s="14">
        <v>9600</v>
      </c>
      <c r="C3023" s="14">
        <v>0</v>
      </c>
      <c r="D3023" s="5" t="s">
        <v>8221</v>
      </c>
      <c r="E3023" t="s">
        <v>8224</v>
      </c>
      <c r="F3023" t="s">
        <v>8246</v>
      </c>
      <c r="G3023">
        <v>1468777786</v>
      </c>
      <c r="H3023">
        <v>1466185786</v>
      </c>
      <c r="I3023" t="b">
        <v>0</v>
      </c>
      <c r="J3023">
        <v>0</v>
      </c>
      <c r="K3023" t="b">
        <v>0</v>
      </c>
      <c r="L3023" t="s">
        <v>8271</v>
      </c>
      <c r="M3023" s="4">
        <v>0</v>
      </c>
      <c r="N3023" s="6">
        <v>0</v>
      </c>
      <c r="O3023" t="s">
        <v>8317</v>
      </c>
      <c r="P3023" t="s">
        <v>8318</v>
      </c>
      <c r="Q3023" s="10">
        <v>42538.742893518516</v>
      </c>
      <c r="R3023" s="10">
        <v>42568.742893518516</v>
      </c>
      <c r="S3023" s="12">
        <f t="shared" si="47"/>
        <v>30</v>
      </c>
    </row>
    <row r="3024" spans="1:19" x14ac:dyDescent="0.3">
      <c r="A3024">
        <v>4089</v>
      </c>
      <c r="B3024" s="14">
        <v>5000</v>
      </c>
      <c r="C3024" s="14">
        <v>240</v>
      </c>
      <c r="D3024" s="5" t="s">
        <v>8221</v>
      </c>
      <c r="E3024" t="s">
        <v>8224</v>
      </c>
      <c r="F3024" t="s">
        <v>8246</v>
      </c>
      <c r="G3024">
        <v>1433093700</v>
      </c>
      <c r="H3024">
        <v>1430242488</v>
      </c>
      <c r="I3024" t="b">
        <v>0</v>
      </c>
      <c r="J3024">
        <v>8</v>
      </c>
      <c r="K3024" t="b">
        <v>0</v>
      </c>
      <c r="L3024" t="s">
        <v>8271</v>
      </c>
      <c r="M3024" s="4">
        <v>5</v>
      </c>
      <c r="N3024" s="6">
        <v>30</v>
      </c>
      <c r="O3024" t="s">
        <v>8317</v>
      </c>
      <c r="P3024" t="s">
        <v>8318</v>
      </c>
      <c r="Q3024" s="10">
        <v>42122.732499999998</v>
      </c>
      <c r="R3024" s="10">
        <v>42155.732638888891</v>
      </c>
      <c r="S3024" s="12">
        <f t="shared" si="47"/>
        <v>33</v>
      </c>
    </row>
    <row r="3025" spans="1:19" x14ac:dyDescent="0.3">
      <c r="A3025">
        <v>4090</v>
      </c>
      <c r="B3025" s="14">
        <v>1000</v>
      </c>
      <c r="C3025" s="14">
        <v>32</v>
      </c>
      <c r="D3025" s="5" t="s">
        <v>8221</v>
      </c>
      <c r="E3025" t="s">
        <v>8224</v>
      </c>
      <c r="F3025" t="s">
        <v>8246</v>
      </c>
      <c r="G3025">
        <v>1438959600</v>
      </c>
      <c r="H3025">
        <v>1437754137</v>
      </c>
      <c r="I3025" t="b">
        <v>0</v>
      </c>
      <c r="J3025">
        <v>3</v>
      </c>
      <c r="K3025" t="b">
        <v>0</v>
      </c>
      <c r="L3025" t="s">
        <v>8271</v>
      </c>
      <c r="M3025" s="4">
        <v>3</v>
      </c>
      <c r="N3025" s="6">
        <v>10.67</v>
      </c>
      <c r="O3025" t="s">
        <v>8317</v>
      </c>
      <c r="P3025" t="s">
        <v>8318</v>
      </c>
      <c r="Q3025" s="10">
        <v>42209.67288194444</v>
      </c>
      <c r="R3025" s="10">
        <v>42223.625</v>
      </c>
      <c r="S3025" s="12">
        <f t="shared" si="47"/>
        <v>14</v>
      </c>
    </row>
    <row r="3026" spans="1:19" x14ac:dyDescent="0.3">
      <c r="A3026">
        <v>4091</v>
      </c>
      <c r="B3026" s="14">
        <v>1600</v>
      </c>
      <c r="C3026" s="14">
        <v>204</v>
      </c>
      <c r="D3026" s="5" t="s">
        <v>8221</v>
      </c>
      <c r="E3026" t="s">
        <v>8224</v>
      </c>
      <c r="F3026" t="s">
        <v>8246</v>
      </c>
      <c r="G3026">
        <v>1421410151</v>
      </c>
      <c r="H3026">
        <v>1418818151</v>
      </c>
      <c r="I3026" t="b">
        <v>0</v>
      </c>
      <c r="J3026">
        <v>8</v>
      </c>
      <c r="K3026" t="b">
        <v>0</v>
      </c>
      <c r="L3026" t="s">
        <v>8271</v>
      </c>
      <c r="M3026" s="4">
        <v>13</v>
      </c>
      <c r="N3026" s="6">
        <v>25.5</v>
      </c>
      <c r="O3026" t="s">
        <v>8317</v>
      </c>
      <c r="P3026" t="s">
        <v>8318</v>
      </c>
      <c r="Q3026" s="10">
        <v>41990.506377314814</v>
      </c>
      <c r="R3026" s="10">
        <v>42020.506377314814</v>
      </c>
      <c r="S3026" s="12">
        <f t="shared" si="47"/>
        <v>30</v>
      </c>
    </row>
    <row r="3027" spans="1:19" x14ac:dyDescent="0.3">
      <c r="A3027">
        <v>4092</v>
      </c>
      <c r="B3027" s="14">
        <v>110000</v>
      </c>
      <c r="C3027" s="14">
        <v>20</v>
      </c>
      <c r="D3027" s="5" t="s">
        <v>8221</v>
      </c>
      <c r="E3027" t="s">
        <v>8224</v>
      </c>
      <c r="F3027" t="s">
        <v>8246</v>
      </c>
      <c r="G3027">
        <v>1428205247</v>
      </c>
      <c r="H3027">
        <v>1423024847</v>
      </c>
      <c r="I3027" t="b">
        <v>0</v>
      </c>
      <c r="J3027">
        <v>1</v>
      </c>
      <c r="K3027" t="b">
        <v>0</v>
      </c>
      <c r="L3027" t="s">
        <v>8271</v>
      </c>
      <c r="M3027" s="4">
        <v>0</v>
      </c>
      <c r="N3027" s="6">
        <v>20</v>
      </c>
      <c r="O3027" t="s">
        <v>8317</v>
      </c>
      <c r="P3027" t="s">
        <v>8318</v>
      </c>
      <c r="Q3027" s="10">
        <v>42039.194988425923</v>
      </c>
      <c r="R3027" s="10">
        <v>42099.153321759266</v>
      </c>
      <c r="S3027" s="12">
        <f t="shared" si="47"/>
        <v>60</v>
      </c>
    </row>
    <row r="3028" spans="1:19" x14ac:dyDescent="0.3">
      <c r="A3028">
        <v>4094</v>
      </c>
      <c r="B3028" s="14">
        <v>2000</v>
      </c>
      <c r="C3028" s="14">
        <v>730</v>
      </c>
      <c r="D3028" s="5" t="s">
        <v>8221</v>
      </c>
      <c r="E3028" t="s">
        <v>8224</v>
      </c>
      <c r="F3028" t="s">
        <v>8246</v>
      </c>
      <c r="G3028">
        <v>1413953940</v>
      </c>
      <c r="H3028">
        <v>1410141900</v>
      </c>
      <c r="I3028" t="b">
        <v>0</v>
      </c>
      <c r="J3028">
        <v>8</v>
      </c>
      <c r="K3028" t="b">
        <v>0</v>
      </c>
      <c r="L3028" t="s">
        <v>8271</v>
      </c>
      <c r="M3028" s="4">
        <v>37</v>
      </c>
      <c r="N3028" s="6">
        <v>91.25</v>
      </c>
      <c r="O3028" t="s">
        <v>8317</v>
      </c>
      <c r="P3028" t="s">
        <v>8318</v>
      </c>
      <c r="Q3028" s="10">
        <v>41890.086805555555</v>
      </c>
      <c r="R3028" s="10">
        <v>41934.207638888889</v>
      </c>
      <c r="S3028" s="12">
        <f t="shared" si="47"/>
        <v>44</v>
      </c>
    </row>
    <row r="3029" spans="1:19" x14ac:dyDescent="0.3">
      <c r="A3029">
        <v>4098</v>
      </c>
      <c r="B3029" s="14">
        <v>75000</v>
      </c>
      <c r="C3029" s="14">
        <v>0</v>
      </c>
      <c r="D3029" s="5" t="s">
        <v>8221</v>
      </c>
      <c r="E3029" t="s">
        <v>8224</v>
      </c>
      <c r="F3029" t="s">
        <v>8246</v>
      </c>
      <c r="G3029">
        <v>1465060797</v>
      </c>
      <c r="H3029">
        <v>1462468797</v>
      </c>
      <c r="I3029" t="b">
        <v>0</v>
      </c>
      <c r="J3029">
        <v>0</v>
      </c>
      <c r="K3029" t="b">
        <v>0</v>
      </c>
      <c r="L3029" t="s">
        <v>8271</v>
      </c>
      <c r="M3029" s="4">
        <v>0</v>
      </c>
      <c r="N3029" s="6">
        <v>0</v>
      </c>
      <c r="O3029" t="s">
        <v>8317</v>
      </c>
      <c r="P3029" t="s">
        <v>8318</v>
      </c>
      <c r="Q3029" s="10">
        <v>42495.722187499996</v>
      </c>
      <c r="R3029" s="10">
        <v>42525.722187499996</v>
      </c>
      <c r="S3029" s="12">
        <f t="shared" si="47"/>
        <v>30</v>
      </c>
    </row>
    <row r="3030" spans="1:19" x14ac:dyDescent="0.3">
      <c r="A3030">
        <v>4099</v>
      </c>
      <c r="B3030" s="14">
        <v>4500</v>
      </c>
      <c r="C3030" s="14">
        <v>50</v>
      </c>
      <c r="D3030" s="5" t="s">
        <v>8221</v>
      </c>
      <c r="E3030" t="s">
        <v>8224</v>
      </c>
      <c r="F3030" t="s">
        <v>8246</v>
      </c>
      <c r="G3030">
        <v>1472847873</v>
      </c>
      <c r="H3030">
        <v>1468959873</v>
      </c>
      <c r="I3030" t="b">
        <v>0</v>
      </c>
      <c r="J3030">
        <v>1</v>
      </c>
      <c r="K3030" t="b">
        <v>0</v>
      </c>
      <c r="L3030" t="s">
        <v>8271</v>
      </c>
      <c r="M3030" s="4">
        <v>1</v>
      </c>
      <c r="N3030" s="6">
        <v>50</v>
      </c>
      <c r="O3030" t="s">
        <v>8317</v>
      </c>
      <c r="P3030" t="s">
        <v>8318</v>
      </c>
      <c r="Q3030" s="10">
        <v>42570.850381944445</v>
      </c>
      <c r="R3030" s="10">
        <v>42615.850381944445</v>
      </c>
      <c r="S3030" s="12">
        <f t="shared" si="47"/>
        <v>45</v>
      </c>
    </row>
    <row r="3031" spans="1:19" x14ac:dyDescent="0.3">
      <c r="A3031">
        <v>4100</v>
      </c>
      <c r="B3031" s="14">
        <v>270</v>
      </c>
      <c r="C3031" s="14">
        <v>0</v>
      </c>
      <c r="D3031" s="5" t="s">
        <v>8221</v>
      </c>
      <c r="E3031" t="s">
        <v>8224</v>
      </c>
      <c r="F3031" t="s">
        <v>8246</v>
      </c>
      <c r="G3031">
        <v>1414205990</v>
      </c>
      <c r="H3031">
        <v>1413341990</v>
      </c>
      <c r="I3031" t="b">
        <v>0</v>
      </c>
      <c r="J3031">
        <v>0</v>
      </c>
      <c r="K3031" t="b">
        <v>0</v>
      </c>
      <c r="L3031" t="s">
        <v>8271</v>
      </c>
      <c r="M3031" s="4">
        <v>0</v>
      </c>
      <c r="N3031" s="6">
        <v>0</v>
      </c>
      <c r="O3031" t="s">
        <v>8317</v>
      </c>
      <c r="P3031" t="s">
        <v>8318</v>
      </c>
      <c r="Q3031" s="10">
        <v>41927.124884259261</v>
      </c>
      <c r="R3031" s="10">
        <v>41937.124884259261</v>
      </c>
      <c r="S3031" s="12">
        <f t="shared" si="47"/>
        <v>10</v>
      </c>
    </row>
    <row r="3032" spans="1:19" x14ac:dyDescent="0.3">
      <c r="A3032">
        <v>4101</v>
      </c>
      <c r="B3032" s="14">
        <v>600</v>
      </c>
      <c r="C3032" s="14">
        <v>0</v>
      </c>
      <c r="D3032" s="5" t="s">
        <v>8221</v>
      </c>
      <c r="E3032" t="s">
        <v>8224</v>
      </c>
      <c r="F3032" t="s">
        <v>8246</v>
      </c>
      <c r="G3032">
        <v>1485380482</v>
      </c>
      <c r="H3032">
        <v>1482788482</v>
      </c>
      <c r="I3032" t="b">
        <v>0</v>
      </c>
      <c r="J3032">
        <v>0</v>
      </c>
      <c r="K3032" t="b">
        <v>0</v>
      </c>
      <c r="L3032" t="s">
        <v>8271</v>
      </c>
      <c r="M3032" s="4">
        <v>0</v>
      </c>
      <c r="N3032" s="6">
        <v>0</v>
      </c>
      <c r="O3032" t="s">
        <v>8317</v>
      </c>
      <c r="P3032" t="s">
        <v>8318</v>
      </c>
      <c r="Q3032" s="10">
        <v>42730.903726851851</v>
      </c>
      <c r="R3032" s="10">
        <v>42760.903726851851</v>
      </c>
      <c r="S3032" s="12">
        <f t="shared" si="47"/>
        <v>30</v>
      </c>
    </row>
    <row r="3033" spans="1:19" x14ac:dyDescent="0.3">
      <c r="A3033">
        <v>4102</v>
      </c>
      <c r="B3033" s="14">
        <v>500</v>
      </c>
      <c r="C3033" s="14">
        <v>137</v>
      </c>
      <c r="D3033" s="5" t="s">
        <v>8221</v>
      </c>
      <c r="E3033" t="s">
        <v>8224</v>
      </c>
      <c r="F3033" t="s">
        <v>8246</v>
      </c>
      <c r="G3033">
        <v>1463343673</v>
      </c>
      <c r="H3033">
        <v>1460751673</v>
      </c>
      <c r="I3033" t="b">
        <v>0</v>
      </c>
      <c r="J3033">
        <v>6</v>
      </c>
      <c r="K3033" t="b">
        <v>0</v>
      </c>
      <c r="L3033" t="s">
        <v>8271</v>
      </c>
      <c r="M3033" s="4">
        <v>27</v>
      </c>
      <c r="N3033" s="6">
        <v>22.83</v>
      </c>
      <c r="O3033" t="s">
        <v>8317</v>
      </c>
      <c r="P3033" t="s">
        <v>8318</v>
      </c>
      <c r="Q3033" s="10">
        <v>42475.848067129627</v>
      </c>
      <c r="R3033" s="10">
        <v>42505.848067129627</v>
      </c>
      <c r="S3033" s="12">
        <f t="shared" si="47"/>
        <v>30</v>
      </c>
    </row>
    <row r="3034" spans="1:19" x14ac:dyDescent="0.3">
      <c r="A3034">
        <v>4103</v>
      </c>
      <c r="B3034" s="14">
        <v>1000</v>
      </c>
      <c r="C3034" s="14">
        <v>100</v>
      </c>
      <c r="D3034" s="5" t="s">
        <v>8221</v>
      </c>
      <c r="E3034" t="s">
        <v>8224</v>
      </c>
      <c r="F3034" t="s">
        <v>8246</v>
      </c>
      <c r="G3034">
        <v>1440613920</v>
      </c>
      <c r="H3034">
        <v>1435953566</v>
      </c>
      <c r="I3034" t="b">
        <v>0</v>
      </c>
      <c r="J3034">
        <v>6</v>
      </c>
      <c r="K3034" t="b">
        <v>0</v>
      </c>
      <c r="L3034" t="s">
        <v>8271</v>
      </c>
      <c r="M3034" s="4">
        <v>10</v>
      </c>
      <c r="N3034" s="6">
        <v>16.670000000000002</v>
      </c>
      <c r="O3034" t="s">
        <v>8317</v>
      </c>
      <c r="P3034" t="s">
        <v>8318</v>
      </c>
      <c r="Q3034" s="10">
        <v>42188.83293981482</v>
      </c>
      <c r="R3034" s="10">
        <v>42242.772222222222</v>
      </c>
      <c r="S3034" s="12">
        <f t="shared" si="47"/>
        <v>54</v>
      </c>
    </row>
    <row r="3035" spans="1:19" x14ac:dyDescent="0.3">
      <c r="A3035">
        <v>4106</v>
      </c>
      <c r="B3035" s="14">
        <v>5000</v>
      </c>
      <c r="C3035" s="14">
        <v>3530</v>
      </c>
      <c r="D3035" s="5" t="s">
        <v>8221</v>
      </c>
      <c r="E3035" t="s">
        <v>8224</v>
      </c>
      <c r="F3035" t="s">
        <v>8246</v>
      </c>
      <c r="G3035">
        <v>1427936400</v>
      </c>
      <c r="H3035">
        <v>1424221866</v>
      </c>
      <c r="I3035" t="b">
        <v>0</v>
      </c>
      <c r="J3035">
        <v>33</v>
      </c>
      <c r="K3035" t="b">
        <v>0</v>
      </c>
      <c r="L3035" t="s">
        <v>8271</v>
      </c>
      <c r="M3035" s="4">
        <v>71</v>
      </c>
      <c r="N3035" s="6">
        <v>106.97</v>
      </c>
      <c r="O3035" t="s">
        <v>8317</v>
      </c>
      <c r="P3035" t="s">
        <v>8318</v>
      </c>
      <c r="Q3035" s="10">
        <v>42053.049375000002</v>
      </c>
      <c r="R3035" s="10">
        <v>42096.041666666672</v>
      </c>
      <c r="S3035" s="12">
        <f t="shared" si="47"/>
        <v>43</v>
      </c>
    </row>
    <row r="3036" spans="1:19" x14ac:dyDescent="0.3">
      <c r="A3036">
        <v>4107</v>
      </c>
      <c r="B3036" s="14">
        <v>2000</v>
      </c>
      <c r="C3036" s="14">
        <v>41</v>
      </c>
      <c r="D3036" s="5" t="s">
        <v>8221</v>
      </c>
      <c r="E3036" t="s">
        <v>8224</v>
      </c>
      <c r="F3036" t="s">
        <v>8246</v>
      </c>
      <c r="G3036">
        <v>1411596001</v>
      </c>
      <c r="H3036">
        <v>1409608801</v>
      </c>
      <c r="I3036" t="b">
        <v>0</v>
      </c>
      <c r="J3036">
        <v>4</v>
      </c>
      <c r="K3036" t="b">
        <v>0</v>
      </c>
      <c r="L3036" t="s">
        <v>8271</v>
      </c>
      <c r="M3036" s="4">
        <v>2</v>
      </c>
      <c r="N3036" s="6">
        <v>10.25</v>
      </c>
      <c r="O3036" t="s">
        <v>8317</v>
      </c>
      <c r="P3036" t="s">
        <v>8318</v>
      </c>
      <c r="Q3036" s="10">
        <v>41883.916678240741</v>
      </c>
      <c r="R3036" s="10">
        <v>41906.916678240741</v>
      </c>
      <c r="S3036" s="12">
        <f t="shared" si="47"/>
        <v>23</v>
      </c>
    </row>
    <row r="3037" spans="1:19" x14ac:dyDescent="0.3">
      <c r="A3037">
        <v>4108</v>
      </c>
      <c r="B3037" s="14">
        <v>3000</v>
      </c>
      <c r="C3037" s="14">
        <v>59</v>
      </c>
      <c r="D3037" s="5" t="s">
        <v>8221</v>
      </c>
      <c r="E3037" t="s">
        <v>8224</v>
      </c>
      <c r="F3037" t="s">
        <v>8246</v>
      </c>
      <c r="G3037">
        <v>1488517200</v>
      </c>
      <c r="H3037">
        <v>1485909937</v>
      </c>
      <c r="I3037" t="b">
        <v>0</v>
      </c>
      <c r="J3037">
        <v>1</v>
      </c>
      <c r="K3037" t="b">
        <v>0</v>
      </c>
      <c r="L3037" t="s">
        <v>8271</v>
      </c>
      <c r="M3037" s="4">
        <v>2</v>
      </c>
      <c r="N3037" s="6">
        <v>59</v>
      </c>
      <c r="O3037" t="s">
        <v>8317</v>
      </c>
      <c r="P3037" t="s">
        <v>8318</v>
      </c>
      <c r="Q3037" s="10">
        <v>42767.031678240746</v>
      </c>
      <c r="R3037" s="10">
        <v>42797.208333333328</v>
      </c>
      <c r="S3037" s="12">
        <f t="shared" si="47"/>
        <v>30</v>
      </c>
    </row>
    <row r="3038" spans="1:19" x14ac:dyDescent="0.3">
      <c r="A3038">
        <v>4111</v>
      </c>
      <c r="B3038" s="14">
        <v>3000</v>
      </c>
      <c r="C3038" s="14">
        <v>94</v>
      </c>
      <c r="D3038" s="5" t="s">
        <v>8221</v>
      </c>
      <c r="E3038" t="s">
        <v>8224</v>
      </c>
      <c r="F3038" t="s">
        <v>8246</v>
      </c>
      <c r="G3038">
        <v>1424747740</v>
      </c>
      <c r="H3038">
        <v>1422155740</v>
      </c>
      <c r="I3038" t="b">
        <v>0</v>
      </c>
      <c r="J3038">
        <v>6</v>
      </c>
      <c r="K3038" t="b">
        <v>0</v>
      </c>
      <c r="L3038" t="s">
        <v>8271</v>
      </c>
      <c r="M3038" s="4">
        <v>3</v>
      </c>
      <c r="N3038" s="6">
        <v>15.67</v>
      </c>
      <c r="O3038" t="s">
        <v>8317</v>
      </c>
      <c r="P3038" t="s">
        <v>8318</v>
      </c>
      <c r="Q3038" s="10">
        <v>42029.135879629626</v>
      </c>
      <c r="R3038" s="10">
        <v>42059.135879629626</v>
      </c>
      <c r="S3038" s="12">
        <f t="shared" si="47"/>
        <v>30</v>
      </c>
    </row>
    <row r="3039" spans="1:19" x14ac:dyDescent="0.3">
      <c r="A3039">
        <v>4113</v>
      </c>
      <c r="B3039" s="14">
        <v>1500</v>
      </c>
      <c r="C3039" s="14">
        <v>3</v>
      </c>
      <c r="D3039" s="5" t="s">
        <v>8221</v>
      </c>
      <c r="E3039" t="s">
        <v>8224</v>
      </c>
      <c r="F3039" t="s">
        <v>8246</v>
      </c>
      <c r="G3039">
        <v>1452234840</v>
      </c>
      <c r="H3039">
        <v>1450619123</v>
      </c>
      <c r="I3039" t="b">
        <v>0</v>
      </c>
      <c r="J3039">
        <v>3</v>
      </c>
      <c r="K3039" t="b">
        <v>0</v>
      </c>
      <c r="L3039" t="s">
        <v>8271</v>
      </c>
      <c r="M3039" s="4">
        <v>0</v>
      </c>
      <c r="N3039" s="6">
        <v>1</v>
      </c>
      <c r="O3039" t="s">
        <v>8317</v>
      </c>
      <c r="P3039" t="s">
        <v>8318</v>
      </c>
      <c r="Q3039" s="10">
        <v>42358.573182870372</v>
      </c>
      <c r="R3039" s="10">
        <v>42377.273611111115</v>
      </c>
      <c r="S3039" s="12">
        <f t="shared" si="47"/>
        <v>19</v>
      </c>
    </row>
  </sheetData>
  <conditionalFormatting sqref="D2:D3039">
    <cfRule type="containsText" dxfId="6" priority="4" operator="containsText" text="live">
      <formula>NOT(ISERROR(SEARCH("live",D2)))</formula>
    </cfRule>
    <cfRule type="containsText" dxfId="5" priority="5" operator="containsText" text="canceled">
      <formula>NOT(ISERROR(SEARCH("canceled",D2)))</formula>
    </cfRule>
    <cfRule type="containsText" dxfId="4" priority="6" operator="containsText" text="failed">
      <formula>NOT(ISERROR(SEARCH("failed",D2)))</formula>
    </cfRule>
    <cfRule type="containsText" dxfId="3" priority="7" operator="containsText" text="successful">
      <formula>NOT(ISERROR(SEARCH("successful",D2)))</formula>
    </cfRule>
  </conditionalFormatting>
  <conditionalFormatting sqref="M2:M3039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AF37-950B-43F5-9C68-C2036DA2CE39}">
  <sheetPr codeName="Sheet9"/>
  <dimension ref="A1:C4"/>
  <sheetViews>
    <sheetView workbookViewId="0"/>
  </sheetViews>
  <sheetFormatPr defaultRowHeight="14.4" x14ac:dyDescent="0.3"/>
  <cols>
    <col min="1" max="1" width="12.5546875" bestFit="1" customWidth="1"/>
    <col min="2" max="2" width="12.44140625" bestFit="1" customWidth="1"/>
    <col min="3" max="3" width="20.6640625" bestFit="1" customWidth="1"/>
    <col min="4" max="4" width="26.109375" bestFit="1" customWidth="1"/>
    <col min="5" max="5" width="30.88671875" bestFit="1" customWidth="1"/>
    <col min="6" max="6" width="28" bestFit="1" customWidth="1"/>
  </cols>
  <sheetData>
    <row r="1" spans="1:3" x14ac:dyDescent="0.3">
      <c r="A1" s="7" t="s">
        <v>8360</v>
      </c>
      <c r="B1" t="s">
        <v>8384</v>
      </c>
      <c r="C1" t="s">
        <v>8385</v>
      </c>
    </row>
    <row r="2" spans="1:3" x14ac:dyDescent="0.3">
      <c r="A2" s="8" t="s">
        <v>8382</v>
      </c>
      <c r="B2" s="16">
        <v>75.485315036722284</v>
      </c>
      <c r="C2" s="15">
        <v>67.27754155392347</v>
      </c>
    </row>
    <row r="3" spans="1:3" x14ac:dyDescent="0.3">
      <c r="A3" s="8" t="s">
        <v>8383</v>
      </c>
      <c r="B3" s="16">
        <v>102.33305986696239</v>
      </c>
      <c r="C3" s="15">
        <v>437.05764966740577</v>
      </c>
    </row>
    <row r="4" spans="1:3" x14ac:dyDescent="0.3">
      <c r="A4" s="8" t="s">
        <v>8361</v>
      </c>
      <c r="B4" s="16">
        <v>79.470941408821872</v>
      </c>
      <c r="C4" s="15">
        <v>122.17248189598421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20DCB-E082-4B13-9BED-F0AAEDEB61D4}">
  <sheetPr codeName="Sheet10"/>
  <dimension ref="A1:B8"/>
  <sheetViews>
    <sheetView tabSelected="1" zoomScale="80" zoomScaleNormal="80" workbookViewId="0">
      <selection activeCell="J5" sqref="J5"/>
    </sheetView>
  </sheetViews>
  <sheetFormatPr defaultRowHeight="14.4" x14ac:dyDescent="0.3"/>
  <cols>
    <col min="1" max="1" width="13.33203125" bestFit="1" customWidth="1"/>
    <col min="2" max="2" width="17.88671875" bestFit="1" customWidth="1"/>
    <col min="3" max="3" width="6" bestFit="1" customWidth="1"/>
    <col min="4" max="5" width="11" bestFit="1" customWidth="1"/>
    <col min="6" max="6" width="10.77734375" bestFit="1" customWidth="1"/>
  </cols>
  <sheetData>
    <row r="1" spans="1:2" x14ac:dyDescent="0.3">
      <c r="A1" s="7" t="s">
        <v>8308</v>
      </c>
      <c r="B1" t="s">
        <v>8317</v>
      </c>
    </row>
    <row r="2" spans="1:2" x14ac:dyDescent="0.3">
      <c r="A2" s="7" t="s">
        <v>8379</v>
      </c>
      <c r="B2" t="s">
        <v>8380</v>
      </c>
    </row>
    <row r="3" spans="1:2" x14ac:dyDescent="0.3">
      <c r="A3" s="7" t="s">
        <v>8309</v>
      </c>
      <c r="B3" t="s">
        <v>8318</v>
      </c>
    </row>
    <row r="5" spans="1:2" x14ac:dyDescent="0.3">
      <c r="A5" s="7" t="s">
        <v>8360</v>
      </c>
      <c r="B5" t="s">
        <v>8363</v>
      </c>
    </row>
    <row r="6" spans="1:2" x14ac:dyDescent="0.3">
      <c r="A6" s="8" t="s">
        <v>8219</v>
      </c>
      <c r="B6" s="9">
        <v>678</v>
      </c>
    </row>
    <row r="7" spans="1:2" x14ac:dyDescent="0.3">
      <c r="A7" s="8" t="s">
        <v>8221</v>
      </c>
      <c r="B7" s="9">
        <v>347</v>
      </c>
    </row>
    <row r="8" spans="1:2" x14ac:dyDescent="0.3">
      <c r="A8" s="8" t="s">
        <v>8361</v>
      </c>
      <c r="B8" s="9">
        <v>1025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Campaigns by Category</vt:lpstr>
      <vt:lpstr>Campaigns by Sub-Category</vt:lpstr>
      <vt:lpstr>Campaigns by Date</vt:lpstr>
      <vt:lpstr>Bonus Worksheets</vt:lpstr>
      <vt:lpstr>Bonus 1</vt:lpstr>
      <vt:lpstr>Bonus 2 - Data</vt:lpstr>
      <vt:lpstr>Bonus 2 - Data 2</vt:lpstr>
      <vt:lpstr>Bonus 2 - Results</vt:lpstr>
      <vt:lpstr>Addl Charts and Tables</vt:lpstr>
      <vt:lpstr>Adjusted Data</vt:lpstr>
      <vt:lpstr>Staff Picked</vt:lpstr>
      <vt:lpstr>Plays Success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Rettig</cp:lastModifiedBy>
  <dcterms:created xsi:type="dcterms:W3CDTF">2017-04-20T15:17:24Z</dcterms:created>
  <dcterms:modified xsi:type="dcterms:W3CDTF">2020-12-10T00:38:09Z</dcterms:modified>
</cp:coreProperties>
</file>