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jcristia\Documents\GIS\MSc_Projects\chap1_official_code_repo\01_simulation_prep\plds\"/>
    </mc:Choice>
  </mc:AlternateContent>
  <xr:revisionPtr revIDLastSave="0" documentId="13_ncr:1_{8042DCC5-517D-4011-90D1-CED0D8D59485}" xr6:coauthVersionLast="47" xr6:coauthVersionMax="47" xr10:uidLastSave="{00000000-0000-0000-0000-000000000000}"/>
  <bookViews>
    <workbookView xWindow="-120" yWindow="-120" windowWidth="29040" windowHeight="15840" xr2:uid="{00000000-000D-0000-FFFF-FFFF00000000}"/>
  </bookViews>
  <sheets>
    <sheet name="traits_working" sheetId="3" r:id="rId1"/>
    <sheet name="mortality" sheetId="4" r:id="rId2"/>
  </sheets>
  <definedNames>
    <definedName name="_xlnm._FilterDatabase" localSheetId="0" hidden="1">traits_working!$A$12:$AI$98</definedName>
    <definedName name="Z_7DF76B94_7D8B_43C1_84A8_BFE462009BCF_.wvu.FilterData" localSheetId="0" hidden="1">traits_working!$A$12:$AI$98</definedName>
    <definedName name="Z_FFA2F169_2E38_40F3_AC06_89520B2A5781_.wvu.FilterData" localSheetId="0" hidden="1">traits_working!$B$12:$AI$98</definedName>
  </definedNames>
  <calcPr calcId="191029"/>
  <customWorkbookViews>
    <customWorkbookView name="Filter 1" guid="{FFA2F169-2E38-40F3-AC06-89520B2A5781}" maximized="1" windowWidth="0" windowHeight="0" activeSheetId="0"/>
    <customWorkbookView name="Filter 2" guid="{7DF76B94-7D8B-43C1-84A8-BFE462009BCF}"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5" i="4" l="1"/>
  <c r="D84" i="4"/>
  <c r="D83" i="4"/>
  <c r="D82" i="4"/>
  <c r="D81" i="4"/>
  <c r="D80" i="4"/>
  <c r="D79" i="4"/>
  <c r="D78" i="4"/>
  <c r="D77" i="4"/>
  <c r="D7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2" authorId="0" shapeId="0" xr:uid="{00000000-0006-0000-0200-000001000000}">
      <text>
        <r>
          <rPr>
            <sz val="10"/>
            <color rgb="FF000000"/>
            <rFont val="Arial"/>
          </rPr>
          <t>refer to original for references and additional comments
this is meant to be a high level summary
	-John Cristiani</t>
        </r>
      </text>
    </comment>
  </commentList>
</comments>
</file>

<file path=xl/sharedStrings.xml><?xml version="1.0" encoding="utf-8"?>
<sst xmlns="http://schemas.openxmlformats.org/spreadsheetml/2006/main" count="2124" uniqueCount="835">
  <si>
    <t>species</t>
  </si>
  <si>
    <t>phylum</t>
  </si>
  <si>
    <t>class</t>
  </si>
  <si>
    <t>order</t>
  </si>
  <si>
    <t>family</t>
  </si>
  <si>
    <t>genus</t>
  </si>
  <si>
    <t>offspring per reproductive event</t>
  </si>
  <si>
    <t>motility</t>
  </si>
  <si>
    <t>habit</t>
  </si>
  <si>
    <t>om.ca.he</t>
  </si>
  <si>
    <t>food.size.type</t>
  </si>
  <si>
    <t>feed.mode</t>
  </si>
  <si>
    <t>lifespan</t>
  </si>
  <si>
    <t>non.native</t>
  </si>
  <si>
    <t>introduced.from.location</t>
  </si>
  <si>
    <t>min temp</t>
  </si>
  <si>
    <t>max temp</t>
  </si>
  <si>
    <t>min salinity 0/00</t>
  </si>
  <si>
    <t>max salinity 0/00</t>
  </si>
  <si>
    <t>notes</t>
  </si>
  <si>
    <t>eelgrass specialist or generalist</t>
  </si>
  <si>
    <t>nonplank</t>
  </si>
  <si>
    <t>asexual (budding)</t>
  </si>
  <si>
    <t>Mobile</t>
  </si>
  <si>
    <t>Semelparous</t>
  </si>
  <si>
    <t>yes</t>
  </si>
  <si>
    <t>epibenthic</t>
  </si>
  <si>
    <t>sessile</t>
  </si>
  <si>
    <t>freeliving</t>
  </si>
  <si>
    <t>omnivore</t>
  </si>
  <si>
    <t>Sediment(sed)</t>
  </si>
  <si>
    <t>Deposit</t>
  </si>
  <si>
    <t>Infaunal</t>
  </si>
  <si>
    <t>plankfeed</t>
  </si>
  <si>
    <t>sexual broadcast spawner</t>
  </si>
  <si>
    <t>Semi-mobile</t>
  </si>
  <si>
    <t>Annual episodic</t>
  </si>
  <si>
    <t>no</t>
  </si>
  <si>
    <t>surface</t>
  </si>
  <si>
    <t>discretely motile</t>
  </si>
  <si>
    <t>commensal</t>
  </si>
  <si>
    <t>carnivore</t>
  </si>
  <si>
    <t>Particulate organic matter(pom)</t>
  </si>
  <si>
    <t>Detritivore</t>
  </si>
  <si>
    <t>Epibenthic</t>
  </si>
  <si>
    <t>planknonfeed</t>
  </si>
  <si>
    <t>sexual egg layer/brooder- mini adults</t>
  </si>
  <si>
    <t>Annual protracted</t>
  </si>
  <si>
    <t>subsurface</t>
  </si>
  <si>
    <t>motile</t>
  </si>
  <si>
    <t>tubiculous</t>
  </si>
  <si>
    <t>herbivore</t>
  </si>
  <si>
    <t>Benthic microfauna(mic)</t>
  </si>
  <si>
    <t>Suspension</t>
  </si>
  <si>
    <t>Bentho-pelagic</t>
  </si>
  <si>
    <t>sexual egg layer/brooder- planktonic larve feeding</t>
  </si>
  <si>
    <t>mobile</t>
  </si>
  <si>
    <t>burrow-dwelling</t>
  </si>
  <si>
    <t>Benthic meofauna(mei)</t>
  </si>
  <si>
    <t>predator</t>
  </si>
  <si>
    <t>sexual egg layer/brooder- planktonic larve nonfeeding</t>
  </si>
  <si>
    <t>encrusting</t>
  </si>
  <si>
    <t>Benthic macrofauna(mac)</t>
  </si>
  <si>
    <t>scavenger</t>
  </si>
  <si>
    <t>attached</t>
  </si>
  <si>
    <t>Phytoplankton(phy)</t>
  </si>
  <si>
    <t>suctorial parasite</t>
  </si>
  <si>
    <t>parasitic</t>
  </si>
  <si>
    <t>Zooplankton(zoo)</t>
  </si>
  <si>
    <t>chemosynthetic</t>
  </si>
  <si>
    <t>anchored in mud</t>
  </si>
  <si>
    <t>terrestrial material(terr)</t>
  </si>
  <si>
    <t>lignivorous</t>
  </si>
  <si>
    <t>planktonic</t>
  </si>
  <si>
    <t>diatom(dia)</t>
  </si>
  <si>
    <t>grazer</t>
  </si>
  <si>
    <t>algea(alg)</t>
  </si>
  <si>
    <t>browser</t>
  </si>
  <si>
    <t>Nereis</t>
  </si>
  <si>
    <t>Annelida</t>
  </si>
  <si>
    <t>phyllodocida</t>
  </si>
  <si>
    <t>Nereis pelagica</t>
  </si>
  <si>
    <t>sexual broadcast spawner non-feeding</t>
  </si>
  <si>
    <t>likely</t>
  </si>
  <si>
    <t>mobile/ semi-mibile</t>
  </si>
  <si>
    <t>semelparous</t>
  </si>
  <si>
    <t>surface/infaunal</t>
  </si>
  <si>
    <t>discretely.motile</t>
  </si>
  <si>
    <t>tubiculous/burrow dwelling</t>
  </si>
  <si>
    <t>om</t>
  </si>
  <si>
    <t>pom/mic/dia</t>
  </si>
  <si>
    <t>detritivore/predator</t>
  </si>
  <si>
    <t>3 years max</t>
  </si>
  <si>
    <t>epibenthic in mucus tube so kind of infaunal</t>
  </si>
  <si>
    <t>Platynereis bicanaliculata</t>
  </si>
  <si>
    <t>Polychaeta</t>
  </si>
  <si>
    <t>Phyllodocida</t>
  </si>
  <si>
    <t>Nereididae</t>
  </si>
  <si>
    <t>Platynereis</t>
  </si>
  <si>
    <t>.</t>
  </si>
  <si>
    <t>Exogen sp.</t>
  </si>
  <si>
    <t>Exogone sp.</t>
  </si>
  <si>
    <t>dia</t>
  </si>
  <si>
    <t>Schistomeringos longicornis</t>
  </si>
  <si>
    <t>Eunicida</t>
  </si>
  <si>
    <t>Dorvilleidae</t>
  </si>
  <si>
    <t>Schistomeringos</t>
  </si>
  <si>
    <t>repeat spawning</t>
  </si>
  <si>
    <t>ss</t>
  </si>
  <si>
    <t>mei</t>
  </si>
  <si>
    <t>1 year</t>
  </si>
  <si>
    <t>Harmothoe imbricata CMC01</t>
  </si>
  <si>
    <t>Polynoidae</t>
  </si>
  <si>
    <t>Harmothoe</t>
  </si>
  <si>
    <t>mac</t>
  </si>
  <si>
    <t>Oxydromus pugettensis</t>
  </si>
  <si>
    <t>Hesionidae</t>
  </si>
  <si>
    <t>Oxydromus</t>
  </si>
  <si>
    <t>different name: Ophiodromus pugettensis</t>
  </si>
  <si>
    <t>sexual broadcast spawner feeding</t>
  </si>
  <si>
    <t>f/c</t>
  </si>
  <si>
    <t>pr</t>
  </si>
  <si>
    <t>Lumbrineris japonica</t>
  </si>
  <si>
    <t>Lumbrineridae</t>
  </si>
  <si>
    <t>Lumbrineris</t>
  </si>
  <si>
    <t>Lumbrineris inflata/ zonata</t>
  </si>
  <si>
    <t>mei/mac</t>
  </si>
  <si>
    <t>Eulalia aviculiseta</t>
  </si>
  <si>
    <t>Phyllodocidae</t>
  </si>
  <si>
    <t>Eulalia</t>
  </si>
  <si>
    <t>sexual egg layer/brooder- planktonic larve feeding or sexual broadcast spawner feeding (both in group)</t>
  </si>
  <si>
    <t>Syllidae</t>
  </si>
  <si>
    <t>Syllis prolifera</t>
  </si>
  <si>
    <t>sexual egg layer/brooder mini adults or plankton</t>
  </si>
  <si>
    <t>Chone magna CMC02</t>
  </si>
  <si>
    <t>Sabellida</t>
  </si>
  <si>
    <t>Sabellidae</t>
  </si>
  <si>
    <t>Chone</t>
  </si>
  <si>
    <t>t</t>
  </si>
  <si>
    <t>pom/phy</t>
  </si>
  <si>
    <t>su</t>
  </si>
  <si>
    <t>Asabellides</t>
  </si>
  <si>
    <t>Terebellida</t>
  </si>
  <si>
    <t>Ampharetidae</t>
  </si>
  <si>
    <t>sed/pom/mic/dia</t>
  </si>
  <si>
    <t>de</t>
  </si>
  <si>
    <t>Pugettia richii</t>
  </si>
  <si>
    <t>Arthropoda</t>
  </si>
  <si>
    <t>Malacostraca</t>
  </si>
  <si>
    <t>Decapoda</t>
  </si>
  <si>
    <t>Epialtidae</t>
  </si>
  <si>
    <t>Pugettia</t>
  </si>
  <si>
    <t>Lough 1975</t>
  </si>
  <si>
    <t>1080-1272</t>
  </si>
  <si>
    <t>fall (seems to depend on location)</t>
  </si>
  <si>
    <t>up to 12 (P. producta)</t>
  </si>
  <si>
    <t>6200 to 13,000 eggs per brood</t>
  </si>
  <si>
    <t>pom/alg</t>
  </si>
  <si>
    <t>detritivore/browzer</t>
  </si>
  <si>
    <t>on eelgrass, kelps rocks</t>
  </si>
  <si>
    <t>Pugettia gracilis</t>
  </si>
  <si>
    <t>egg bearing females found all year</t>
  </si>
  <si>
    <t>up  to 12 (P. producta)</t>
  </si>
  <si>
    <t>Metacarcinus magister</t>
  </si>
  <si>
    <t>Cancridae</t>
  </si>
  <si>
    <t>Metacarcinus</t>
  </si>
  <si>
    <t>Cancer is alternative genus name</t>
  </si>
  <si>
    <t>unlikely</t>
  </si>
  <si>
    <t>Cancer oregonensis congener for this trait Grantham</t>
  </si>
  <si>
    <t>winter-spring</t>
  </si>
  <si>
    <t>predator/scavenger</t>
  </si>
  <si>
    <t>10 years</t>
  </si>
  <si>
    <t>on bottom bury in mud somewhat</t>
  </si>
  <si>
    <t>20-25</t>
  </si>
  <si>
    <t>Gammarid</t>
  </si>
  <si>
    <t>malacostraca</t>
  </si>
  <si>
    <t>gammarid</t>
  </si>
  <si>
    <t>freeliving/tubiculous</t>
  </si>
  <si>
    <t>mpom/mic/dia/phy</t>
  </si>
  <si>
    <t>Caprella mutica</t>
  </si>
  <si>
    <t>Caprella</t>
  </si>
  <si>
    <t>Turcotte</t>
  </si>
  <si>
    <t>semi-mobile</t>
  </si>
  <si>
    <t>2 in one summer then they die</t>
  </si>
  <si>
    <t>summer</t>
  </si>
  <si>
    <t>15-363 eggs per brood</t>
  </si>
  <si>
    <t>he</t>
  </si>
  <si>
    <t>1 year max</t>
  </si>
  <si>
    <t>on surfaces</t>
  </si>
  <si>
    <t>North West Pacific</t>
  </si>
  <si>
    <t>Caprella californica</t>
  </si>
  <si>
    <t>Amphipoda</t>
  </si>
  <si>
    <t>Caprellidae</t>
  </si>
  <si>
    <t>no info in grantham</t>
  </si>
  <si>
    <t>Caprella laeviuscula</t>
  </si>
  <si>
    <t>Caine 1980-yes</t>
  </si>
  <si>
    <t>50-160</t>
  </si>
  <si>
    <t>25 Caine 1980wide range of salinities</t>
  </si>
  <si>
    <t>31 Caine- this range seems narrow?</t>
  </si>
  <si>
    <t>Metacaprella kennerlyi</t>
  </si>
  <si>
    <t>Metacaprella</t>
  </si>
  <si>
    <t>22 Caine 1980</t>
  </si>
  <si>
    <t>30 Caine 1980 seems narrow</t>
  </si>
  <si>
    <t>Haustoriidae</t>
  </si>
  <si>
    <t>Isaeidae</t>
  </si>
  <si>
    <t>Idotea ochotnesis</t>
  </si>
  <si>
    <t>Idotea</t>
  </si>
  <si>
    <t>Nonplank</t>
  </si>
  <si>
    <t>alg/dia</t>
  </si>
  <si>
    <t>Idotea resecata</t>
  </si>
  <si>
    <t>, even on drifting kelp rafts (Hobday 2000) in https://core.ac.uk/download/pdf/36687311.pdf</t>
  </si>
  <si>
    <t>1-3 broods per year</t>
  </si>
  <si>
    <t>60-120</t>
  </si>
  <si>
    <t>alg</t>
  </si>
  <si>
    <t>10-12 months</t>
  </si>
  <si>
    <t>yes, but sometimes also on macrocyctis https://core.ac.uk/download/pdf/36687311.pdf</t>
  </si>
  <si>
    <t>Idotea wosnesenskii</t>
  </si>
  <si>
    <t>spring</t>
  </si>
  <si>
    <t>alg/dia plus some small  amphipods and detritus</t>
  </si>
  <si>
    <t>in kelps, on all types of subrate including rock</t>
  </si>
  <si>
    <t>Hyalidae</t>
  </si>
  <si>
    <t>Amphitoidae</t>
  </si>
  <si>
    <t>Aoridae</t>
  </si>
  <si>
    <t>Aoroides intermedius</t>
  </si>
  <si>
    <t>Aoroides</t>
  </si>
  <si>
    <t>Ampithoe lacertosa</t>
  </si>
  <si>
    <t>Ampithoidae</t>
  </si>
  <si>
    <t>Ampithoe</t>
  </si>
  <si>
    <t>64 average</t>
  </si>
  <si>
    <t>Ampithoe valida</t>
  </si>
  <si>
    <t>several broods per year</t>
  </si>
  <si>
    <t>may-sept in new england</t>
  </si>
  <si>
    <t>several-3?</t>
  </si>
  <si>
    <t>6-192 per brood</t>
  </si>
  <si>
    <t>7-9 months</t>
  </si>
  <si>
    <t>western atlantic</t>
  </si>
  <si>
    <t>Corophiidae</t>
  </si>
  <si>
    <t>sed/pom/mi</t>
  </si>
  <si>
    <t>suspension/detritovore</t>
  </si>
  <si>
    <t>Ischyrocerus anguipes</t>
  </si>
  <si>
    <t>Ischyroceridae</t>
  </si>
  <si>
    <t>Ischyrocerus</t>
  </si>
  <si>
    <t>75 average</t>
  </si>
  <si>
    <t>pom/phy/mic/zoo</t>
  </si>
  <si>
    <t>Photidae</t>
  </si>
  <si>
    <t>pom/mic/dia/phy</t>
  </si>
  <si>
    <t>suspension</t>
  </si>
  <si>
    <t>Photis bifurcata</t>
  </si>
  <si>
    <t>Photis</t>
  </si>
  <si>
    <t>14 average</t>
  </si>
  <si>
    <t>14 months</t>
  </si>
  <si>
    <t>Leptochelia dubia</t>
  </si>
  <si>
    <t>Tanaidacea</t>
  </si>
  <si>
    <t>Leptochelia</t>
  </si>
  <si>
    <t>Chondrochelia dubia</t>
  </si>
  <si>
    <t>all year, highest in july</t>
  </si>
  <si>
    <t>pom</t>
  </si>
  <si>
    <t>detritivore</t>
  </si>
  <si>
    <t xml:space="preserve">12 months </t>
  </si>
  <si>
    <t>tubes in sediment</t>
  </si>
  <si>
    <t>Leptochelia savignyi</t>
  </si>
  <si>
    <t>all year</t>
  </si>
  <si>
    <t>4-37</t>
  </si>
  <si>
    <t>12 months</t>
  </si>
  <si>
    <t>herpacticoida</t>
  </si>
  <si>
    <t>Hexanauplia</t>
  </si>
  <si>
    <t>porcellidium</t>
  </si>
  <si>
    <t>Porcellidium</t>
  </si>
  <si>
    <t>porcellidium dilatatum</t>
  </si>
  <si>
    <t>3 a year at most</t>
  </si>
  <si>
    <t>5-20 eggs per clutch</t>
  </si>
  <si>
    <t>Balanus aquila</t>
  </si>
  <si>
    <t>Maxillopoda</t>
  </si>
  <si>
    <t>Sessilia</t>
  </si>
  <si>
    <t>Balanidae</t>
  </si>
  <si>
    <t>Balanus</t>
  </si>
  <si>
    <t>accepted name: Menesiniella aquila</t>
  </si>
  <si>
    <t>Plankfeed</t>
  </si>
  <si>
    <t>peaks in spring and fall</t>
  </si>
  <si>
    <t>pom/phy/zoo</t>
  </si>
  <si>
    <t>present only from Sanfranscisco to Sandiego apparently</t>
  </si>
  <si>
    <t>https://research.nhm.org/pdfs/31753/31753.pdf</t>
  </si>
  <si>
    <t>Balanus crenatus</t>
  </si>
  <si>
    <t>11-30 days https://www.marlin.ac.uk/species/detail/1381</t>
  </si>
  <si>
    <t>annual episodic</t>
  </si>
  <si>
    <t>sporatically year round</t>
  </si>
  <si>
    <t>18 months</t>
  </si>
  <si>
    <t>Balanus glandula</t>
  </si>
  <si>
    <t>up to 6 (2.5-3 common)</t>
  </si>
  <si>
    <t>1000-30,000 young</t>
  </si>
  <si>
    <t>Halacaridae</t>
  </si>
  <si>
    <t>Arachnida</t>
  </si>
  <si>
    <t>Trombidiformes</t>
  </si>
  <si>
    <t>1-20 eggs</t>
  </si>
  <si>
    <t>mic/mei</t>
  </si>
  <si>
    <t>5-9 months</t>
  </si>
  <si>
    <t>heptacarpus</t>
  </si>
  <si>
    <t>Thoridae</t>
  </si>
  <si>
    <t>Heptacarpus</t>
  </si>
  <si>
    <t>Heptacarpus sitchensis (pictus)</t>
  </si>
  <si>
    <t>breed more than once in lifespan https://inverts.wallawalla.edu/Arthropoda/Crustacea/Malacostraca/Eumalacostraca/Eucarida/Decapoda/Caridea/Family_Hippolytidae/Heptacarpus_sitchensis.html</t>
  </si>
  <si>
    <t>Heptacarpus futilirostris</t>
  </si>
  <si>
    <t>multiple per year</t>
  </si>
  <si>
    <t>may-june, september</t>
  </si>
  <si>
    <t>ca</t>
  </si>
  <si>
    <t>alaska to baja</t>
  </si>
  <si>
    <t>in rock pools, eelgrass and bud bottoms</t>
  </si>
  <si>
    <t>Paracalanus parvus</t>
  </si>
  <si>
    <t>Calanoida</t>
  </si>
  <si>
    <t>Paracalanidae</t>
  </si>
  <si>
    <t>Paracalanus</t>
  </si>
  <si>
    <t>inferred</t>
  </si>
  <si>
    <t>up to 6 a year</t>
  </si>
  <si>
    <t>less than one to 24 eggs per female per day year round  Jang et al 2013 https://academic.oup.com/plankt/article/35/5/1035/1535500</t>
  </si>
  <si>
    <t>epipelagic</t>
  </si>
  <si>
    <t>phy</t>
  </si>
  <si>
    <t>3-4 months</t>
  </si>
  <si>
    <t>worldwide</t>
  </si>
  <si>
    <t>Portunion conformis</t>
  </si>
  <si>
    <t>Isopoda</t>
  </si>
  <si>
    <t>Entoniscidae</t>
  </si>
  <si>
    <t>Portunion</t>
  </si>
  <si>
    <t>this is a crab parasite</t>
  </si>
  <si>
    <t>unlikely- but will depend on host crab</t>
  </si>
  <si>
    <t>parasite</t>
  </si>
  <si>
    <t>carnivore/ parasite</t>
  </si>
  <si>
    <t>north east pacific</t>
  </si>
  <si>
    <t>EOL</t>
  </si>
  <si>
    <t>Pinnixa faba</t>
  </si>
  <si>
    <t>Pinnotheridae</t>
  </si>
  <si>
    <t>Pinnixa</t>
  </si>
  <si>
    <t>pinnixa sp.</t>
  </si>
  <si>
    <t>https://inverts.wallawalla.edu/Arthropoda/Crustacea/Malacostraca/Eumalacostraca/Eucarida/Decapoda/Brachyura/Family_Pinnotheridae/Pinnixa_faba.html</t>
  </si>
  <si>
    <t>moblie</t>
  </si>
  <si>
    <t xml:space="preserve"> or  47 days https://inverts.wallawalla.edu/Arthropoda/Crustacea/Malacostraca/Eumalacostraca/Eucarida/Decapoda/Brachyura/Family_Pinnotheridae/Pinnixa_faba.html</t>
  </si>
  <si>
    <t>2 broods per year</t>
  </si>
  <si>
    <t>7000-8000 eggs</t>
  </si>
  <si>
    <t>c</t>
  </si>
  <si>
    <t>alaska to california</t>
  </si>
  <si>
    <t>30.5-33.5 the salinity tolerance of it's clam host of choice, so who knows</t>
  </si>
  <si>
    <t>Mimulus foliatus</t>
  </si>
  <si>
    <t>Mimulus</t>
  </si>
  <si>
    <t>dt/br</t>
  </si>
  <si>
    <t>Crangon alaskensis</t>
  </si>
  <si>
    <t>Crangonidae</t>
  </si>
  <si>
    <t>Crangon</t>
  </si>
  <si>
    <t>2 per year</t>
  </si>
  <si>
    <t>december to august</t>
  </si>
  <si>
    <t>2500-15000</t>
  </si>
  <si>
    <t>3 years</t>
  </si>
  <si>
    <t>https://www.sealifebase.ca/summary/Crangon-alaskensis.html</t>
  </si>
  <si>
    <t>Lophopanopeus bellus</t>
  </si>
  <si>
    <t>Panopeidae</t>
  </si>
  <si>
    <t>Lophopanopeus</t>
  </si>
  <si>
    <t>https://inverts.wallawalla.edu/Arthropoda/Crustacea/Malacostraca/Eumalacostraca/Eucarida/Decapoda/Brachyura/Family_Xanthidae/Lophopanopeus_bellus_bellus.html</t>
  </si>
  <si>
    <t>May to August</t>
  </si>
  <si>
    <t>6000-36000</t>
  </si>
  <si>
    <t>alg/mac</t>
  </si>
  <si>
    <t>br/pr</t>
  </si>
  <si>
    <t>alaska to norhtern california</t>
  </si>
  <si>
    <t>Crangon septemspinosa</t>
  </si>
  <si>
    <t>768-1104</t>
  </si>
  <si>
    <t>Modlin et al 1980 (32 days at 18c and 46 days at 13c)</t>
  </si>
  <si>
    <t>Spring, Fall</t>
  </si>
  <si>
    <t>1600 in fall, 3200 in spring</t>
  </si>
  <si>
    <t>freeliving/ burrow dwelling</t>
  </si>
  <si>
    <t>4 years</t>
  </si>
  <si>
    <t>Newfoundland to Florida</t>
  </si>
  <si>
    <t>can't find independant evidence of it being here</t>
  </si>
  <si>
    <t>Euphilomedes carcharodonta</t>
  </si>
  <si>
    <t>Ostracoda</t>
  </si>
  <si>
    <t>Myodocopida</t>
  </si>
  <si>
    <t>Philomedidae</t>
  </si>
  <si>
    <t>Euphilomedes</t>
  </si>
  <si>
    <t>babies for 65-75 days brooding periodKoyama and Rivera 2018</t>
  </si>
  <si>
    <t>10-20 average 14</t>
  </si>
  <si>
    <t>Koyama and Rivera 2018</t>
  </si>
  <si>
    <t>dt</t>
  </si>
  <si>
    <t>2-6 months adult lifespan but can be a lot longer if slow juvenile growth (eg. 4 months to 4 yeats)</t>
  </si>
  <si>
    <t>pacific north america</t>
  </si>
  <si>
    <t>Sagittoidea</t>
  </si>
  <si>
    <t>Chaetognatha</t>
  </si>
  <si>
    <t>phylum chaetognatha for traits</t>
  </si>
  <si>
    <t>freelving</t>
  </si>
  <si>
    <t>zoo</t>
  </si>
  <si>
    <t>Epiactis prolifera</t>
  </si>
  <si>
    <t>Cnidaria</t>
  </si>
  <si>
    <t>Anthozoa</t>
  </si>
  <si>
    <t>Actiniaria</t>
  </si>
  <si>
    <t>Actiniidae</t>
  </si>
  <si>
    <t>Epiactis</t>
  </si>
  <si>
    <t>all year continually release young</t>
  </si>
  <si>
    <t>na</t>
  </si>
  <si>
    <t>1-35</t>
  </si>
  <si>
    <t>southern alaska to southern california-https://inverts.wallawalla.edu/Cnidaria/Class-Anthozoa/Subclass_Zoantharia/Order_Actiniaria/Epiactis_prolifera.html</t>
  </si>
  <si>
    <t>rocks, algea, eelgrass</t>
  </si>
  <si>
    <t>Obelia longissima</t>
  </si>
  <si>
    <t>Hydrozoa</t>
  </si>
  <si>
    <t>Leptothecata</t>
  </si>
  <si>
    <t>Campanulariidae</t>
  </si>
  <si>
    <t>Obelia</t>
  </si>
  <si>
    <t>obelia sp.</t>
  </si>
  <si>
    <t>asexual budding and sexual broadcast spawner</t>
  </si>
  <si>
    <t>672-1224</t>
  </si>
  <si>
    <t>http://invasions.si.edu/nemesis/jtmd/SpeciesSummary.jsp?taxon=Obelia%20longissima (21 days and planktonic medusa 7-30 days)</t>
  </si>
  <si>
    <t>spring, summer</t>
  </si>
  <si>
    <t>20 000 per colony per season</t>
  </si>
  <si>
    <t>a</t>
  </si>
  <si>
    <t>less than 1 year</t>
  </si>
  <si>
    <t>Atlantic, Pacific and Arctic Oceans</t>
  </si>
  <si>
    <t>https://www.sealifebase.ca/summary/Obelia-longissima.html</t>
  </si>
  <si>
    <t>Epiactis sp.</t>
  </si>
  <si>
    <t>Use Epistasis prolifera</t>
  </si>
  <si>
    <t>Haliclystus sanjuanensis</t>
  </si>
  <si>
    <t>Staurozoa</t>
  </si>
  <si>
    <t>Stauromedusae</t>
  </si>
  <si>
    <t>Lucernariidae</t>
  </si>
  <si>
    <t>Haliclystus</t>
  </si>
  <si>
    <t>haliclystus steinegeri</t>
  </si>
  <si>
    <t xml:space="preserve">sexual egg layer/brooder- crawling larvae </t>
  </si>
  <si>
    <t>https://www.marlin.ac.uk/species/detail/2051 (2-10 days but crawling larvae)</t>
  </si>
  <si>
    <t>1?</t>
  </si>
  <si>
    <t>semi-motile</t>
  </si>
  <si>
    <t>mac/zoo</t>
  </si>
  <si>
    <t>Alaska to Puget Sound, Japan</t>
  </si>
  <si>
    <t>kelp, eelgrass</t>
  </si>
  <si>
    <t>Ampipholis pugetana</t>
  </si>
  <si>
    <t>Echinodermata</t>
  </si>
  <si>
    <t>Ophiuroidea</t>
  </si>
  <si>
    <t>Ophiurida</t>
  </si>
  <si>
    <t>Amphiuridae</t>
  </si>
  <si>
    <t>Amphipholis</t>
  </si>
  <si>
    <t>suspension/deposit/detritivore</t>
  </si>
  <si>
    <t>north pacific</t>
  </si>
  <si>
    <t>Lepasterias hexactis</t>
  </si>
  <si>
    <t>Lepasterias</t>
  </si>
  <si>
    <t>november-april</t>
  </si>
  <si>
    <t xml:space="preserve">52-1491 </t>
  </si>
  <si>
    <t>georgia strait to California</t>
  </si>
  <si>
    <t>exposed rocky shpres</t>
  </si>
  <si>
    <t>Ophiopholis aculeata</t>
  </si>
  <si>
    <t>Ophiactidae</t>
  </si>
  <si>
    <t>Ophiopholis</t>
  </si>
  <si>
    <t>https://inverts.wallawalla.edu/Echinodermata/Class%20Ophiuroidea/Ophiopholis_aculeata.html</t>
  </si>
  <si>
    <t>1992-5184</t>
  </si>
  <si>
    <t>Jan-March, July, Oct-Nov</t>
  </si>
  <si>
    <t>9-14 years- for congeners</t>
  </si>
  <si>
    <t>worldwide, especially temperate</t>
  </si>
  <si>
    <t>usually hard substrates</t>
  </si>
  <si>
    <t>Amphipholis sp. AAU6176</t>
  </si>
  <si>
    <t>Amphipholis squamata</t>
  </si>
  <si>
    <t>https://www.sealifebase.ca/summary/Amphipholis-squamata.html</t>
  </si>
  <si>
    <t>pom/mic/dia/mei</t>
  </si>
  <si>
    <t>su/de/dt</t>
  </si>
  <si>
    <t>3-5 years</t>
  </si>
  <si>
    <t>nutricola</t>
  </si>
  <si>
    <t>Mollusca</t>
  </si>
  <si>
    <t>Nutricola</t>
  </si>
  <si>
    <t>Nutricola tantilla (probably what this species is)</t>
  </si>
  <si>
    <t>https://scholarsbank.uoregon.edu/xmlui/bitstream/handle/1794/12915/N_tantilla_2015_final.pdf?sequence=3&amp;isAllowed=y (attach to things by bysall threads)</t>
  </si>
  <si>
    <t>once yearly</t>
  </si>
  <si>
    <t>40-300</t>
  </si>
  <si>
    <t>1.2 years</t>
  </si>
  <si>
    <t>eastern pacific north america</t>
  </si>
  <si>
    <t>sand, mud bottoms, eelgrass</t>
  </si>
  <si>
    <t>Amphissa columbiana</t>
  </si>
  <si>
    <t>Amphissa</t>
  </si>
  <si>
    <t>https://ir.library.oregonstate.edu/concern/graduate_thesis_or_dissertations/x920g083x?locale=en</t>
  </si>
  <si>
    <t>october-november</t>
  </si>
  <si>
    <t>rocky to muddy</t>
  </si>
  <si>
    <t>Lacuna variegata</t>
  </si>
  <si>
    <t>Gastropoda</t>
  </si>
  <si>
    <t>Littorinimorpha</t>
  </si>
  <si>
    <t>Littorinidae</t>
  </si>
  <si>
    <t>Lacuna</t>
  </si>
  <si>
    <t>Lacuna marmorata- but all species the same</t>
  </si>
  <si>
    <t>https://inverts.wallawalla.edu/Mollusca/Gastropoda/Prosobranchia/Order_Mesogastropoda/Suborder_Taenioglossa/Family_Littorinidae/Lacuna_variegata.html</t>
  </si>
  <si>
    <t>vhigh</t>
  </si>
  <si>
    <t>1344-4032</t>
  </si>
  <si>
    <t>all year but mostly spring/early summer</t>
  </si>
  <si>
    <t>dia/alg</t>
  </si>
  <si>
    <t>6-12 months</t>
  </si>
  <si>
    <t>eelgrass and surfgrass</t>
  </si>
  <si>
    <t>Lacuna vincta</t>
  </si>
  <si>
    <t>720-4320</t>
  </si>
  <si>
    <t>6 weeks at 12c according to Page 2000    http://www.marlin.ac.uk/biotic/browse.php?sp=4184</t>
  </si>
  <si>
    <t>53500 eggs per season, 1000-1500 per egg mass</t>
  </si>
  <si>
    <t>eastern pacific and north atlantic</t>
  </si>
  <si>
    <t>more on algae than eelgrass</t>
  </si>
  <si>
    <t>Haminoea virescens</t>
  </si>
  <si>
    <t>Cephalaspidea</t>
  </si>
  <si>
    <t>Haminoeidae</t>
  </si>
  <si>
    <t>Haminoea</t>
  </si>
  <si>
    <t>H. japonica (https://invasions.si.edu/nemesis/calnemo/SpeciesSummary.jsp?TSN=567649)</t>
  </si>
  <si>
    <t>200-700 eggs</t>
  </si>
  <si>
    <t>Gibson and Chia 1988</t>
  </si>
  <si>
    <t>Alaska to Panama</t>
  </si>
  <si>
    <t>rocky intertidal and mud</t>
  </si>
  <si>
    <t>Alia carinata</t>
  </si>
  <si>
    <t>Neogastropoda</t>
  </si>
  <si>
    <t>Columbellidae</t>
  </si>
  <si>
    <t>Alia</t>
  </si>
  <si>
    <t>preditor</t>
  </si>
  <si>
    <t>https://www.sealifebase.ca/summary/Alia-carinata.html</t>
  </si>
  <si>
    <t>Alaska to Baja</t>
  </si>
  <si>
    <t>found on kelp and eegrass</t>
  </si>
  <si>
    <t>Margarites helicinus</t>
  </si>
  <si>
    <t>Archaeogastropoda</t>
  </si>
  <si>
    <t>Margaritidae</t>
  </si>
  <si>
    <t>Margarites</t>
  </si>
  <si>
    <t>12.1 days but in egg mass anchored to substrate Holyoak 1988</t>
  </si>
  <si>
    <t>90-1000 in each egg mass</t>
  </si>
  <si>
    <t>up to 2 years</t>
  </si>
  <si>
    <t>https://www.sealifebase.ca/summary/Margarites-helicinus.html</t>
  </si>
  <si>
    <t>northern hemisphere, pacific, arctic, atlantic</t>
  </si>
  <si>
    <t>rocks and algea</t>
  </si>
  <si>
    <t>Margarites pupillus</t>
  </si>
  <si>
    <t>https://eol.org/pages/482839/data</t>
  </si>
  <si>
    <t>mainly kelp</t>
  </si>
  <si>
    <t>Bittium eschrichtii</t>
  </si>
  <si>
    <t>gastropoda</t>
  </si>
  <si>
    <t>caenogastropoda</t>
  </si>
  <si>
    <t>Bittium</t>
  </si>
  <si>
    <t>https://inverts.wallawalla.edu/Mollusca/Gastropoda/Prosobranchia/Order_Mesogastropoda/Suborder_Taenioglossa/Family_Cerithiidae/Bittium_eschrichtii.html</t>
  </si>
  <si>
    <t>Feb to May</t>
  </si>
  <si>
    <t>Alaska to California</t>
  </si>
  <si>
    <t>rocks, oyster beds, sand, gravel, coralline algea, eelgrass</t>
  </si>
  <si>
    <t>Nassarius mendicus</t>
  </si>
  <si>
    <t>Nassarius</t>
  </si>
  <si>
    <t>4 weeks at 12c</t>
  </si>
  <si>
    <t>Page 200</t>
  </si>
  <si>
    <t>sc</t>
  </si>
  <si>
    <t>Lottia alveus paralella</t>
  </si>
  <si>
    <t>Patellogastropoda</t>
  </si>
  <si>
    <t>Lottia</t>
  </si>
  <si>
    <t>Lottia pelta (all the same), proper name of L. alveus is L. paralella</t>
  </si>
  <si>
    <t>eelgrass specialist</t>
  </si>
  <si>
    <t>colus</t>
  </si>
  <si>
    <t xml:space="preserve">Neogastropoda </t>
  </si>
  <si>
    <t>Buccinoidea</t>
  </si>
  <si>
    <t>Colus</t>
  </si>
  <si>
    <t>colus halimeris</t>
  </si>
  <si>
    <t>https://www.itis.gov/servlet/SingleRpt/SingleRpt?search_topic=TSN&amp;search_value=73940#null</t>
  </si>
  <si>
    <t>east Pacific</t>
  </si>
  <si>
    <t>calliostoma</t>
  </si>
  <si>
    <t>Calliostoma</t>
  </si>
  <si>
    <t>Calliostoma annulatum BUT some others in genus might be different- check</t>
  </si>
  <si>
    <t>june-august</t>
  </si>
  <si>
    <t>mac/alg</t>
  </si>
  <si>
    <t>predator/browser</t>
  </si>
  <si>
    <t>https://inverts.wallawalla.edu/Mollusca/Gastropoda/Prosobranchia/Order_Archaegastropoda/Suborder_Trochina/Trochidae/Calliostoma_annulatum.html</t>
  </si>
  <si>
    <t>seaweeds</t>
  </si>
  <si>
    <t>Alvania compacta</t>
  </si>
  <si>
    <t>Sorbeoconcha</t>
  </si>
  <si>
    <t>Rissoidae</t>
  </si>
  <si>
    <t>Alvania</t>
  </si>
  <si>
    <t>long</t>
  </si>
  <si>
    <t>Alvania punctura- long larval duration in plankton Lebour 1931</t>
  </si>
  <si>
    <t>summer-fall</t>
  </si>
  <si>
    <t>Lirularia succincta</t>
  </si>
  <si>
    <t>Trochidae</t>
  </si>
  <si>
    <t>Lirularia</t>
  </si>
  <si>
    <t>once a year</t>
  </si>
  <si>
    <t>all year but peak in summer</t>
  </si>
  <si>
    <t>1 year probably</t>
  </si>
  <si>
    <t>Gulf of Alaska to Baja</t>
  </si>
  <si>
    <t>intertidal, rock shore</t>
  </si>
  <si>
    <t>Mitrella tuberosa</t>
  </si>
  <si>
    <t>Mitrella</t>
  </si>
  <si>
    <t>Alia tuberosa= old name</t>
  </si>
  <si>
    <t>Lirularia iridescens- Toyohara et al 1999</t>
  </si>
  <si>
    <t>all year but peaks in April and June (a graph to data thief)</t>
  </si>
  <si>
    <t>april-june peak</t>
  </si>
  <si>
    <t>100-600 eggs per capsule</t>
  </si>
  <si>
    <t>https://eol.org/pages/46462082/data</t>
  </si>
  <si>
    <t>pacific</t>
  </si>
  <si>
    <t>Tegula pulligo</t>
  </si>
  <si>
    <t>Tegulidae</t>
  </si>
  <si>
    <t>Tegula</t>
  </si>
  <si>
    <t>Lirobittium attenuatum</t>
  </si>
  <si>
    <t>Caenogastropoda</t>
  </si>
  <si>
    <t>Cerithiidae</t>
  </si>
  <si>
    <t>Lirobittium</t>
  </si>
  <si>
    <t>Homalopoma luridum</t>
  </si>
  <si>
    <t>Vetigastropoda</t>
  </si>
  <si>
    <t>Colloniidae</t>
  </si>
  <si>
    <t>Homalopoma</t>
  </si>
  <si>
    <t>Cadlina modesta</t>
  </si>
  <si>
    <t>Nudibranchia</t>
  </si>
  <si>
    <t>Cadlinidae</t>
  </si>
  <si>
    <t>Cadlina</t>
  </si>
  <si>
    <t>Cadlina limbaughi</t>
  </si>
  <si>
    <t>Ocinebrina sp.</t>
  </si>
  <si>
    <t>Muricidae</t>
  </si>
  <si>
    <t>Ocinebrina</t>
  </si>
  <si>
    <t>Granulina margaritula</t>
  </si>
  <si>
    <t>Marginellidae</t>
  </si>
  <si>
    <t>Granulina</t>
  </si>
  <si>
    <t>Macoma inquinata</t>
  </si>
  <si>
    <t>Bivalvia</t>
  </si>
  <si>
    <t>Cardiida</t>
  </si>
  <si>
    <t>Tellinidae</t>
  </si>
  <si>
    <t>Macoma</t>
  </si>
  <si>
    <t>sed/pom/mic</t>
  </si>
  <si>
    <t>de/su</t>
  </si>
  <si>
    <t>nematoda</t>
  </si>
  <si>
    <t>Nematoda</t>
  </si>
  <si>
    <t>pom/mic</t>
  </si>
  <si>
    <t>Ototyphlonemertes sp. 21</t>
  </si>
  <si>
    <t>Nemertea</t>
  </si>
  <si>
    <t>Enopla</t>
  </si>
  <si>
    <t>Monostilifera</t>
  </si>
  <si>
    <t>Ototyphlonemertidae</t>
  </si>
  <si>
    <t>Ototyphlonemertes</t>
  </si>
  <si>
    <t>mussel</t>
  </si>
  <si>
    <t>subtypes</t>
  </si>
  <si>
    <t>Common name reference</t>
  </si>
  <si>
    <t>congenor (dispersal traits)</t>
  </si>
  <si>
    <t>pld_hours</t>
  </si>
  <si>
    <t>ref</t>
  </si>
  <si>
    <t>adult_episodic_rafting</t>
  </si>
  <si>
    <t>mobility_adult</t>
  </si>
  <si>
    <t>development_mode</t>
  </si>
  <si>
    <t>reporductive_technique</t>
  </si>
  <si>
    <t>reproductive_frequency</t>
  </si>
  <si>
    <t>reproductive_timing</t>
  </si>
  <si>
    <t>annual_generations</t>
  </si>
  <si>
    <t>environmental_position</t>
  </si>
  <si>
    <t>distribution</t>
  </si>
  <si>
    <t>food_source</t>
  </si>
  <si>
    <t>Amphipod</t>
  </si>
  <si>
    <t>Amphipod - caprellid</t>
  </si>
  <si>
    <t>Anemone</t>
  </si>
  <si>
    <t>Arrow worm</t>
  </si>
  <si>
    <t>Brittle star</t>
  </si>
  <si>
    <t>Clam</t>
  </si>
  <si>
    <t>Venerida</t>
  </si>
  <si>
    <t>Veneridae</t>
  </si>
  <si>
    <t>Isopod</t>
  </si>
  <si>
    <t>Idoteidae</t>
  </si>
  <si>
    <t>Ostracoda - seed shrimp</t>
  </si>
  <si>
    <t>Polychaete</t>
  </si>
  <si>
    <t>Sea snail</t>
  </si>
  <si>
    <t>Sea star</t>
  </si>
  <si>
    <t>Asteroidea</t>
  </si>
  <si>
    <t>Forcipulatida</t>
  </si>
  <si>
    <t>Asteriidae</t>
  </si>
  <si>
    <t>Stalked jelly</t>
  </si>
  <si>
    <t>Tanaid</t>
  </si>
  <si>
    <t>Leptocheliidae</t>
  </si>
  <si>
    <t>Mite</t>
  </si>
  <si>
    <t>Barnacle</t>
  </si>
  <si>
    <t>Limpet</t>
  </si>
  <si>
    <t>Lottiidae</t>
  </si>
  <si>
    <t>Crab</t>
  </si>
  <si>
    <t>Shrimp</t>
  </si>
  <si>
    <t>Nassariidae</t>
  </si>
  <si>
    <t>Hydrozoa - feathery</t>
  </si>
  <si>
    <t>Copepod</t>
  </si>
  <si>
    <t>Harpacticoida</t>
  </si>
  <si>
    <t>Porcellidiidae</t>
  </si>
  <si>
    <t>Isopod - crab parasite</t>
  </si>
  <si>
    <t>Nematode</t>
  </si>
  <si>
    <t>Nudibranch</t>
  </si>
  <si>
    <t>Ribbon worm</t>
  </si>
  <si>
    <t>genus_species</t>
  </si>
  <si>
    <t>mortality_rate</t>
  </si>
  <si>
    <t>common</t>
  </si>
  <si>
    <t>develop_location</t>
  </si>
  <si>
    <t>source</t>
  </si>
  <si>
    <t>Crassotrea</t>
  </si>
  <si>
    <t>gigas</t>
  </si>
  <si>
    <t>Crassotrea gigas</t>
  </si>
  <si>
    <t>oyster</t>
  </si>
  <si>
    <t>plankton</t>
  </si>
  <si>
    <t>Rumrill 1990</t>
  </si>
  <si>
    <t>Ostrea</t>
  </si>
  <si>
    <t>edulis</t>
  </si>
  <si>
    <t>Ostrea edulis</t>
  </si>
  <si>
    <t>Mytilus</t>
  </si>
  <si>
    <t>Mytilus edulis</t>
  </si>
  <si>
    <t>Mercenaria</t>
  </si>
  <si>
    <t>mercenaria</t>
  </si>
  <si>
    <t>Mercenaria mercenaria</t>
  </si>
  <si>
    <t>clam</t>
  </si>
  <si>
    <t>Membranipora</t>
  </si>
  <si>
    <t>membranacea</t>
  </si>
  <si>
    <t>Membranipora membranacea</t>
  </si>
  <si>
    <t>bryozoan</t>
  </si>
  <si>
    <t>balanoides</t>
  </si>
  <si>
    <t>Balanus balanoides</t>
  </si>
  <si>
    <t>barnacle</t>
  </si>
  <si>
    <t>improvisus</t>
  </si>
  <si>
    <t>Balanus improvisus</t>
  </si>
  <si>
    <t>Peaneus</t>
  </si>
  <si>
    <t>duorarum</t>
  </si>
  <si>
    <t>Peaneus duorarum</t>
  </si>
  <si>
    <t>shrimp</t>
  </si>
  <si>
    <t>Panulirus</t>
  </si>
  <si>
    <t>interruptus</t>
  </si>
  <si>
    <t>Panulirus interruptus</t>
  </si>
  <si>
    <t>lobster</t>
  </si>
  <si>
    <t>Homarus</t>
  </si>
  <si>
    <t>americanus</t>
  </si>
  <si>
    <t>Homarus americanus</t>
  </si>
  <si>
    <t>Cancer</t>
  </si>
  <si>
    <t>magister</t>
  </si>
  <si>
    <t>Cancer magister</t>
  </si>
  <si>
    <t>crab</t>
  </si>
  <si>
    <t>in our trait database</t>
  </si>
  <si>
    <t>Pandalus</t>
  </si>
  <si>
    <t>jordani</t>
  </si>
  <si>
    <t>Pandalus jordani</t>
  </si>
  <si>
    <t>Strongylocentrotus</t>
  </si>
  <si>
    <t>droebachiensis</t>
  </si>
  <si>
    <t>Strongylocentrotus droebachiensis</t>
  </si>
  <si>
    <t>urchin</t>
  </si>
  <si>
    <t>pupuratus</t>
  </si>
  <si>
    <t>Strongylocentrotus pupuratus</t>
  </si>
  <si>
    <t>parvus</t>
  </si>
  <si>
    <t>copepod</t>
  </si>
  <si>
    <t>Centropages</t>
  </si>
  <si>
    <t>typicus</t>
  </si>
  <si>
    <t>Centropages typicus</t>
  </si>
  <si>
    <t>Euterpina</t>
  </si>
  <si>
    <t>acutifrons</t>
  </si>
  <si>
    <t>Euterpina acutifrons</t>
  </si>
  <si>
    <t>matches order of copepod in our trait database</t>
  </si>
  <si>
    <t>Acartia</t>
  </si>
  <si>
    <t>clausi</t>
  </si>
  <si>
    <t>Acartia clausi</t>
  </si>
  <si>
    <t>tonsa</t>
  </si>
  <si>
    <t>Acartia tonsa</t>
  </si>
  <si>
    <t>Oithona</t>
  </si>
  <si>
    <t>helgolandica</t>
  </si>
  <si>
    <t>Oithona helgolandica</t>
  </si>
  <si>
    <t>nana</t>
  </si>
  <si>
    <t>Oithona nana</t>
  </si>
  <si>
    <t>Eurytemora</t>
  </si>
  <si>
    <t>affinis</t>
  </si>
  <si>
    <t>Eurytemora affinis</t>
  </si>
  <si>
    <t>Calanus</t>
  </si>
  <si>
    <t>helgolandicus</t>
  </si>
  <si>
    <t>Calanus helgolandicus</t>
  </si>
  <si>
    <t>Leptasterias</t>
  </si>
  <si>
    <t>hexactis</t>
  </si>
  <si>
    <t>Leptasterias hexactis</t>
  </si>
  <si>
    <t>sea star</t>
  </si>
  <si>
    <t>substrate</t>
  </si>
  <si>
    <t>Ophioplocus</t>
  </si>
  <si>
    <t>esmarki</t>
  </si>
  <si>
    <t>Ophioplocus esmarki</t>
  </si>
  <si>
    <t>brittle star</t>
  </si>
  <si>
    <t>Thais</t>
  </si>
  <si>
    <t>lamellosa</t>
  </si>
  <si>
    <t>Thais lamellosa</t>
  </si>
  <si>
    <t>sea snail</t>
  </si>
  <si>
    <t>Conus</t>
  </si>
  <si>
    <t>pennaceus</t>
  </si>
  <si>
    <t>Conus pennaceus</t>
  </si>
  <si>
    <t>Cerithidea</t>
  </si>
  <si>
    <t>californica</t>
  </si>
  <si>
    <t>Cerithidea californica</t>
  </si>
  <si>
    <t>Neptunea</t>
  </si>
  <si>
    <t>pribiloffensis</t>
  </si>
  <si>
    <t>Neptunea pribiloffensis</t>
  </si>
  <si>
    <t>Ilyanassa</t>
  </si>
  <si>
    <t>obsoleta</t>
  </si>
  <si>
    <t>Ilyanassa obsoleta</t>
  </si>
  <si>
    <t>Gemma</t>
  </si>
  <si>
    <t>gemma</t>
  </si>
  <si>
    <t>Gemma gemma</t>
  </si>
  <si>
    <t>Axiothella</t>
  </si>
  <si>
    <t>mucosa</t>
  </si>
  <si>
    <t>Axiothella mucosa</t>
  </si>
  <si>
    <t>polychaete</t>
  </si>
  <si>
    <t>Additional data in Rumrill 1990</t>
  </si>
  <si>
    <t>Pisaster</t>
  </si>
  <si>
    <t>ochraceous</t>
  </si>
  <si>
    <t>Pisaster ochraceous</t>
  </si>
  <si>
    <t>relative to production (method 3)</t>
  </si>
  <si>
    <t>Tapes</t>
  </si>
  <si>
    <t>phillipinarum</t>
  </si>
  <si>
    <t>Tapes phillipinarum</t>
  </si>
  <si>
    <t>Aplysia</t>
  </si>
  <si>
    <t>juliana</t>
  </si>
  <si>
    <t>Aplysia juliana</t>
  </si>
  <si>
    <t>sea hare</t>
  </si>
  <si>
    <t>Asteria</t>
  </si>
  <si>
    <t>miniata</t>
  </si>
  <si>
    <t>Asteria miniata</t>
  </si>
  <si>
    <t>Mya</t>
  </si>
  <si>
    <t>arenaria</t>
  </si>
  <si>
    <t>Mya arenaria</t>
  </si>
  <si>
    <t>quercinus</t>
  </si>
  <si>
    <t>Conus quercinus</t>
  </si>
  <si>
    <t>Chthamalus</t>
  </si>
  <si>
    <t>fissus</t>
  </si>
  <si>
    <t>Chthamalus fissus</t>
  </si>
  <si>
    <t>Tetraclita</t>
  </si>
  <si>
    <t>squamosa</t>
  </si>
  <si>
    <t>Tetraclita squamosa</t>
  </si>
  <si>
    <t>Plydora</t>
  </si>
  <si>
    <t>ciliata</t>
  </si>
  <si>
    <t>Plydora ciliata</t>
  </si>
  <si>
    <t>bristle worm</t>
  </si>
  <si>
    <t>Metaxas and Saunders 2009</t>
  </si>
  <si>
    <t>Evechinus</t>
  </si>
  <si>
    <t>chloroticus</t>
  </si>
  <si>
    <t>Lamare and Baker 1999</t>
  </si>
  <si>
    <t>White et al 2014</t>
  </si>
  <si>
    <t>This is apparently an updated method from Rumrill to calculate mortality, and I should first cite this.</t>
  </si>
  <si>
    <t>crenatus</t>
  </si>
  <si>
    <t>mid pld</t>
  </si>
  <si>
    <t>crenauts</t>
  </si>
  <si>
    <t>late</t>
  </si>
  <si>
    <t>glandula</t>
  </si>
  <si>
    <t>mid</t>
  </si>
  <si>
    <t>Chthamalus spp.</t>
  </si>
  <si>
    <t>Pagurus</t>
  </si>
  <si>
    <t>Pagurus spp.</t>
  </si>
  <si>
    <t>early</t>
  </si>
  <si>
    <t>Porcellanidae</t>
  </si>
  <si>
    <t>average of everything</t>
  </si>
  <si>
    <t>average of everything - exclude upper outlier</t>
  </si>
  <si>
    <t>average of matches</t>
  </si>
  <si>
    <t>average of matches + order matches</t>
  </si>
  <si>
    <t>average of matches + order matches - outlier</t>
  </si>
  <si>
    <t>average of White et al</t>
  </si>
  <si>
    <t>average of White et al matches</t>
  </si>
  <si>
    <t>average of similar species</t>
  </si>
  <si>
    <t>average of Rumhill plankton - exclude outlier</t>
  </si>
  <si>
    <t>average of Rumhill plankton, exclude outlier, similar species, White et al</t>
  </si>
  <si>
    <t>Can say: "A 15% daily mortality rate was used. Rate for congenor species was compiled based on a literature review. Mortality rate ranged from x to x. While that majority of data was pulled from Rumhill 1990, which White et al says overestimates and which their methodology improves on, a 15% rate is still similar to the upper estimates of White et al. White et al. only considered crabs and barnacles, and therefore we still felt it necessary to include Rumhill estimates.</t>
  </si>
  <si>
    <t>From table in Marine Larval Ecology book (but all from Rumrill 1990)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</si>
</sst>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3">
    <font>
      <sz val="10"/>
      <color rgb="FF000000"/>
      <name val="Arial"/>
    </font>
    <font>
      <sz val="10"/>
      <name val="Arial"/>
    </font>
    <font>
      <u/>
      <sz val="10"/>
      <color rgb="FF0000FF"/>
      <name val="Arial"/>
    </font>
    <font>
      <sz val="10"/>
      <color rgb="FF000000"/>
      <name val="&quot;Open Sans&quot;"/>
    </font>
    <font>
      <sz val="10"/>
      <name val="Arial"/>
    </font>
    <font>
      <sz val="10"/>
      <color rgb="FF000000"/>
      <name val="Roboto"/>
    </font>
    <font>
      <i/>
      <sz val="10"/>
      <color rgb="FF000000"/>
      <name val="&quot;Linux Libertine&quot;"/>
    </font>
    <font>
      <sz val="12"/>
      <color rgb="FF000000"/>
      <name val="&quot;Times New Roman&quot;"/>
    </font>
    <font>
      <sz val="10"/>
      <name val="&quot;Times New Roman&quot;"/>
    </font>
    <font>
      <sz val="12"/>
      <name val="Arial"/>
    </font>
    <font>
      <sz val="12"/>
      <name val="Sans-serif"/>
    </font>
    <font>
      <i/>
      <sz val="10"/>
      <name val="Arial"/>
    </font>
    <font>
      <b/>
      <sz val="10"/>
      <name val="Arial"/>
    </font>
  </fonts>
  <fills count="13">
    <fill>
      <patternFill patternType="none"/>
    </fill>
    <fill>
      <patternFill patternType="gray125"/>
    </fill>
    <fill>
      <patternFill patternType="solid">
        <fgColor rgb="FFFFFFFF"/>
        <bgColor rgb="FFFFFFFF"/>
      </patternFill>
    </fill>
    <fill>
      <patternFill patternType="solid">
        <fgColor rgb="FFFF0000"/>
        <bgColor rgb="FFFF0000"/>
      </patternFill>
    </fill>
    <fill>
      <patternFill patternType="solid">
        <fgColor rgb="FF999999"/>
        <bgColor rgb="FF999999"/>
      </patternFill>
    </fill>
    <fill>
      <patternFill patternType="solid">
        <fgColor rgb="FF00FF00"/>
        <bgColor rgb="FF00FF00"/>
      </patternFill>
    </fill>
    <fill>
      <patternFill patternType="solid">
        <fgColor rgb="FFFF9900"/>
        <bgColor rgb="FFFF9900"/>
      </patternFill>
    </fill>
    <fill>
      <patternFill patternType="solid">
        <fgColor rgb="FF00FFFF"/>
        <bgColor rgb="FF00FFFF"/>
      </patternFill>
    </fill>
    <fill>
      <patternFill patternType="solid">
        <fgColor rgb="FFFFFF00"/>
        <bgColor rgb="FFFFFF00"/>
      </patternFill>
    </fill>
    <fill>
      <patternFill patternType="solid">
        <fgColor rgb="FF4A86E8"/>
        <bgColor rgb="FF4A86E8"/>
      </patternFill>
    </fill>
    <fill>
      <patternFill patternType="solid">
        <fgColor rgb="FF980000"/>
        <bgColor rgb="FF980000"/>
      </patternFill>
    </fill>
    <fill>
      <patternFill patternType="solid">
        <fgColor rgb="FFD9D9D9"/>
        <bgColor rgb="FFD9D9D9"/>
      </patternFill>
    </fill>
    <fill>
      <patternFill patternType="solid">
        <fgColor rgb="FFD9EAD3"/>
        <bgColor rgb="FFD9EAD3"/>
      </patternFill>
    </fill>
  </fills>
  <borders count="5">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51">
    <xf numFmtId="0" fontId="0" fillId="0" borderId="0" xfId="0" applyFont="1" applyAlignment="1"/>
    <xf numFmtId="0" fontId="1" fillId="0" borderId="0" xfId="0" applyFont="1" applyAlignment="1"/>
    <xf numFmtId="0" fontId="2" fillId="0" borderId="0" xfId="0" applyFont="1" applyAlignment="1"/>
    <xf numFmtId="0" fontId="1" fillId="0" borderId="1" xfId="0" applyFont="1" applyBorder="1" applyAlignment="1"/>
    <xf numFmtId="0" fontId="3" fillId="2" borderId="0" xfId="0" applyFont="1" applyFill="1" applyAlignment="1">
      <alignment horizontal="left"/>
    </xf>
    <xf numFmtId="0" fontId="4" fillId="0" borderId="0" xfId="0" applyFont="1" applyAlignment="1"/>
    <xf numFmtId="0" fontId="4" fillId="0" borderId="0" xfId="0" applyFont="1" applyAlignment="1"/>
    <xf numFmtId="0" fontId="4" fillId="0" borderId="0" xfId="0" applyFont="1" applyAlignment="1"/>
    <xf numFmtId="0" fontId="4" fillId="0" borderId="0" xfId="0" applyFont="1" applyAlignment="1"/>
    <xf numFmtId="0" fontId="5" fillId="2" borderId="0" xfId="0" applyFont="1" applyFill="1" applyAlignment="1"/>
    <xf numFmtId="0" fontId="4" fillId="0" borderId="1" xfId="0" applyFont="1" applyBorder="1" applyAlignment="1"/>
    <xf numFmtId="0" fontId="6" fillId="0" borderId="0" xfId="0" applyFont="1" applyAlignment="1"/>
    <xf numFmtId="0" fontId="7" fillId="0" borderId="0" xfId="0" applyFont="1" applyAlignment="1"/>
    <xf numFmtId="0" fontId="8" fillId="2" borderId="0" xfId="0" applyFont="1" applyFill="1" applyAlignment="1"/>
    <xf numFmtId="0" fontId="4" fillId="0" borderId="1" xfId="0" applyFont="1" applyBorder="1" applyAlignment="1"/>
    <xf numFmtId="0" fontId="4" fillId="0" borderId="1" xfId="0" applyFont="1" applyBorder="1" applyAlignment="1"/>
    <xf numFmtId="164" fontId="1" fillId="0" borderId="0" xfId="0" applyNumberFormat="1" applyFont="1" applyAlignment="1"/>
    <xf numFmtId="0" fontId="9" fillId="2" borderId="0" xfId="0" applyFont="1" applyFill="1" applyAlignment="1">
      <alignment horizontal="left"/>
    </xf>
    <xf numFmtId="0" fontId="10" fillId="2" borderId="0" xfId="0" applyFont="1" applyFill="1" applyAlignment="1">
      <alignment horizontal="left"/>
    </xf>
    <xf numFmtId="0" fontId="4" fillId="0" borderId="0" xfId="0" applyFont="1" applyAlignment="1"/>
    <xf numFmtId="0" fontId="4" fillId="0" borderId="1" xfId="0" applyFont="1" applyBorder="1" applyAlignment="1"/>
    <xf numFmtId="0" fontId="1" fillId="0" borderId="1" xfId="0" applyFont="1" applyBorder="1"/>
    <xf numFmtId="0" fontId="11" fillId="4" borderId="0" xfId="0" applyFont="1" applyFill="1" applyAlignment="1">
      <alignment horizontal="center" vertical="center"/>
    </xf>
    <xf numFmtId="0" fontId="1" fillId="4" borderId="0" xfId="0" applyFont="1" applyFill="1"/>
    <xf numFmtId="0" fontId="1" fillId="4" borderId="0" xfId="0" applyFont="1" applyFill="1" applyAlignment="1"/>
    <xf numFmtId="0" fontId="12" fillId="5" borderId="0" xfId="0" applyFont="1" applyFill="1" applyAlignment="1"/>
    <xf numFmtId="0" fontId="12" fillId="5" borderId="2" xfId="0" applyFont="1" applyFill="1" applyBorder="1" applyAlignment="1"/>
    <xf numFmtId="0" fontId="12" fillId="5" borderId="3" xfId="0" applyFont="1" applyFill="1" applyBorder="1" applyAlignment="1"/>
    <xf numFmtId="0" fontId="12" fillId="6" borderId="3" xfId="0" applyFont="1" applyFill="1" applyBorder="1" applyAlignment="1"/>
    <xf numFmtId="0" fontId="12" fillId="7" borderId="3" xfId="0" applyFont="1" applyFill="1" applyBorder="1" applyAlignment="1"/>
    <xf numFmtId="0" fontId="12" fillId="8" borderId="3" xfId="0" applyFont="1" applyFill="1" applyBorder="1" applyAlignment="1"/>
    <xf numFmtId="0" fontId="12" fillId="9" borderId="3" xfId="0" applyFont="1" applyFill="1" applyBorder="1" applyAlignment="1"/>
    <xf numFmtId="0" fontId="12" fillId="10" borderId="3" xfId="0" applyFont="1" applyFill="1" applyBorder="1" applyAlignment="1"/>
    <xf numFmtId="0" fontId="12" fillId="10" borderId="3" xfId="0" applyFont="1" applyFill="1" applyBorder="1" applyAlignment="1"/>
    <xf numFmtId="0" fontId="12" fillId="3" borderId="3" xfId="0" applyFont="1" applyFill="1" applyBorder="1" applyAlignment="1"/>
    <xf numFmtId="0" fontId="12" fillId="3" borderId="4" xfId="0" applyFont="1" applyFill="1" applyBorder="1" applyAlignment="1"/>
    <xf numFmtId="0" fontId="1" fillId="11" borderId="0" xfId="0" applyFont="1" applyFill="1" applyAlignment="1"/>
    <xf numFmtId="0" fontId="4" fillId="0" borderId="1" xfId="0" applyFont="1" applyBorder="1" applyAlignment="1"/>
    <xf numFmtId="0" fontId="4" fillId="11" borderId="0" xfId="0" applyFont="1" applyFill="1" applyAlignment="1"/>
    <xf numFmtId="0" fontId="4" fillId="11" borderId="0" xfId="0" applyFont="1" applyFill="1" applyAlignment="1"/>
    <xf numFmtId="0" fontId="12" fillId="0" borderId="0" xfId="0" applyFont="1" applyAlignment="1"/>
    <xf numFmtId="0" fontId="1" fillId="0" borderId="0" xfId="0" applyFont="1"/>
    <xf numFmtId="0" fontId="1" fillId="5" borderId="0" xfId="0" applyFont="1" applyFill="1" applyAlignment="1"/>
    <xf numFmtId="0" fontId="1" fillId="5" borderId="0" xfId="0" applyFont="1" applyFill="1"/>
    <xf numFmtId="0" fontId="1" fillId="12" borderId="0" xfId="0" applyFont="1" applyFill="1" applyAlignment="1"/>
    <xf numFmtId="0" fontId="1" fillId="12" borderId="0" xfId="0" applyFont="1" applyFill="1"/>
    <xf numFmtId="0" fontId="1" fillId="5" borderId="0" xfId="0" applyFont="1" applyFill="1"/>
    <xf numFmtId="0" fontId="12" fillId="5" borderId="0" xfId="0" applyFont="1" applyFill="1"/>
    <xf numFmtId="0" fontId="1" fillId="0" borderId="0" xfId="0" applyFont="1" applyAlignment="1">
      <alignment wrapText="1"/>
    </xf>
    <xf numFmtId="0" fontId="4" fillId="0" borderId="0" xfId="0" applyFont="1" applyBorder="1" applyAlignment="1"/>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tis.gov/servlet/SingleRpt/SingleRpt?search_topic=TSN&amp;search_value=73940" TargetMode="External"/><Relationship Id="rId13" Type="http://schemas.openxmlformats.org/officeDocument/2006/relationships/hyperlink" Target="https://www.sealifebase.ca/summary/Alia-carinata.html" TargetMode="External"/><Relationship Id="rId18" Type="http://schemas.openxmlformats.org/officeDocument/2006/relationships/hyperlink" Target="https://www.sealifebase.ca/summary/Crangon-alaskensis.html" TargetMode="External"/><Relationship Id="rId3" Type="http://schemas.openxmlformats.org/officeDocument/2006/relationships/hyperlink" Target="https://www.sealifebase.ca/summary/Amphipholis-squamata.html" TargetMode="External"/><Relationship Id="rId7" Type="http://schemas.openxmlformats.org/officeDocument/2006/relationships/hyperlink" Target="https://eol.org/pages/46462082/data" TargetMode="External"/><Relationship Id="rId12" Type="http://schemas.openxmlformats.org/officeDocument/2006/relationships/hyperlink" Target="https://inverts.wallawalla.edu/Arthropoda/Crustacea/Malacostraca/Eumalacostraca/Eucarida/Decapoda/Brachyura/Family_Pinnotheridae/Pinnixa_faba.html" TargetMode="External"/><Relationship Id="rId17" Type="http://schemas.openxmlformats.org/officeDocument/2006/relationships/hyperlink" Target="https://www.sealifebase.ca/summary/Obelia-longissima.html" TargetMode="External"/><Relationship Id="rId2" Type="http://schemas.openxmlformats.org/officeDocument/2006/relationships/hyperlink" Target="https://www.sealifebase.ca/summary/Amphipholis-squamata.html" TargetMode="External"/><Relationship Id="rId16" Type="http://schemas.openxmlformats.org/officeDocument/2006/relationships/hyperlink" Target="https://inverts.wallawalla.edu/Echinodermata/Class%20Ophiuroidea/Ophiopholis_aculeata.html" TargetMode="External"/><Relationship Id="rId20" Type="http://schemas.openxmlformats.org/officeDocument/2006/relationships/comments" Target="../comments1.xml"/><Relationship Id="rId1" Type="http://schemas.openxmlformats.org/officeDocument/2006/relationships/hyperlink" Target="http://om.ca.he/" TargetMode="External"/><Relationship Id="rId6" Type="http://schemas.openxmlformats.org/officeDocument/2006/relationships/hyperlink" Target="https://ir.library.oregonstate.edu/concern/graduate_thesis_or_dissertations/x920g083x?locale=en" TargetMode="External"/><Relationship Id="rId11" Type="http://schemas.openxmlformats.org/officeDocument/2006/relationships/hyperlink" Target="https://inverts.wallawalla.edu/Arthropoda/Crustacea/Malacostraca/Eumalacostraca/Eucarida/Decapoda/Brachyura/Family_Xanthidae/Lophopanopeus_bellus_bellus.html" TargetMode="External"/><Relationship Id="rId5" Type="http://schemas.openxmlformats.org/officeDocument/2006/relationships/hyperlink" Target="https://inverts.wallawalla.edu/Mollusca/Gastropoda/Prosobranchia/Order_Mesogastropoda/Suborder_Taenioglossa/Family_Cerithiidae/Bittium_eschrichtii.html" TargetMode="External"/><Relationship Id="rId15" Type="http://schemas.openxmlformats.org/officeDocument/2006/relationships/hyperlink" Target="https://inverts.wallawalla.edu/Mollusca/Gastropoda/Prosobranchia/Order_Mesogastropoda/Suborder_Taenioglossa/Family_Littorinidae/Lacuna_variegata.html" TargetMode="External"/><Relationship Id="rId10" Type="http://schemas.openxmlformats.org/officeDocument/2006/relationships/hyperlink" Target="https://inverts.wallawalla.edu/Mollusca/Gastropoda/Prosobranchia/Order_Archaegastropoda/Suborder_Trochina/Trochidae/Calliostoma_annulatum.html" TargetMode="External"/><Relationship Id="rId19" Type="http://schemas.openxmlformats.org/officeDocument/2006/relationships/vmlDrawing" Target="../drawings/vmlDrawing1.vml"/><Relationship Id="rId4" Type="http://schemas.openxmlformats.org/officeDocument/2006/relationships/hyperlink" Target="https://www.sealifebase.ca/summary/Margarites-helicinus.html" TargetMode="External"/><Relationship Id="rId9" Type="http://schemas.openxmlformats.org/officeDocument/2006/relationships/hyperlink" Target="https://eol.org/pages/482839/data" TargetMode="External"/><Relationship Id="rId14" Type="http://schemas.openxmlformats.org/officeDocument/2006/relationships/hyperlink" Target="https://research.nhm.org/pdfs/31753/31753.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I102"/>
  <sheetViews>
    <sheetView tabSelected="1" workbookViewId="0">
      <pane xSplit="2" ySplit="12" topLeftCell="C13" activePane="bottomRight" state="frozen"/>
      <selection pane="topRight" activeCell="C1" sqref="C1"/>
      <selection pane="bottomLeft" activeCell="A13" sqref="A13"/>
      <selection pane="bottomRight" activeCell="A13" sqref="A13"/>
    </sheetView>
  </sheetViews>
  <sheetFormatPr defaultColWidth="14.42578125" defaultRowHeight="15.75" customHeight="1" outlineLevelRow="1" outlineLevelCol="1"/>
  <cols>
    <col min="1" max="1" width="26.28515625" customWidth="1"/>
    <col min="2" max="2" width="25.28515625" customWidth="1"/>
    <col min="3" max="3" width="13.5703125" customWidth="1" outlineLevel="1"/>
    <col min="4" max="4" width="13.140625" customWidth="1" outlineLevel="1"/>
    <col min="5" max="5" width="17.28515625" customWidth="1" outlineLevel="1"/>
    <col min="6" max="6" width="18.42578125" customWidth="1" outlineLevel="1"/>
    <col min="7" max="7" width="16.85546875" customWidth="1" outlineLevel="1"/>
    <col min="8" max="8" width="25.5703125" customWidth="1" outlineLevel="1"/>
    <col min="9" max="9" width="10.28515625" customWidth="1"/>
    <col min="10" max="10" width="11.42578125" hidden="1" customWidth="1"/>
    <col min="11" max="11" width="11.42578125" customWidth="1"/>
    <col min="12" max="12" width="6.140625" hidden="1" customWidth="1"/>
    <col min="15" max="15" width="0" hidden="1" customWidth="1"/>
    <col min="16" max="16" width="18.5703125" customWidth="1"/>
    <col min="17" max="17" width="51.85546875" customWidth="1"/>
    <col min="21" max="21" width="31.140625" customWidth="1"/>
  </cols>
  <sheetData>
    <row r="1" spans="1:35" ht="12.75" collapsed="1">
      <c r="A1" s="22" t="s">
        <v>615</v>
      </c>
      <c r="B1" s="23"/>
      <c r="C1" s="23"/>
      <c r="D1" s="23"/>
      <c r="E1" s="23"/>
      <c r="F1" s="23"/>
      <c r="G1" s="23"/>
      <c r="H1" s="23"/>
      <c r="I1" s="24"/>
      <c r="J1" s="24"/>
      <c r="K1" s="23"/>
      <c r="L1" s="24"/>
      <c r="M1" s="24"/>
      <c r="N1" s="24"/>
      <c r="O1" s="23"/>
      <c r="P1" s="24"/>
      <c r="Q1" s="24"/>
      <c r="R1" s="24"/>
      <c r="S1" s="24"/>
      <c r="T1" s="23"/>
      <c r="U1" s="23"/>
      <c r="V1" s="23"/>
      <c r="W1" s="24"/>
      <c r="X1" s="24"/>
      <c r="Y1" s="23"/>
      <c r="Z1" s="23"/>
      <c r="AA1" s="23"/>
      <c r="AB1" s="24"/>
      <c r="AC1" s="24"/>
      <c r="AD1" s="24"/>
      <c r="AE1" s="24"/>
      <c r="AF1" s="23"/>
      <c r="AG1" s="23"/>
      <c r="AH1" s="23"/>
      <c r="AI1" s="23"/>
    </row>
    <row r="2" spans="1:35" ht="12.75" hidden="1" outlineLevel="1">
      <c r="A2" s="22"/>
      <c r="B2" s="22"/>
      <c r="C2" s="23"/>
      <c r="D2" s="23"/>
      <c r="E2" s="23"/>
      <c r="F2" s="23"/>
      <c r="G2" s="23"/>
      <c r="H2" s="23"/>
      <c r="I2" s="24"/>
      <c r="J2" s="24"/>
      <c r="K2" s="23"/>
      <c r="L2" s="24"/>
      <c r="M2" s="24" t="s">
        <v>23</v>
      </c>
      <c r="N2" s="24" t="s">
        <v>27</v>
      </c>
      <c r="O2" s="23"/>
      <c r="P2" s="24" t="s">
        <v>21</v>
      </c>
      <c r="Q2" s="24" t="s">
        <v>22</v>
      </c>
      <c r="R2" s="24" t="s">
        <v>24</v>
      </c>
      <c r="S2" s="24"/>
      <c r="T2" s="23"/>
      <c r="U2" s="23"/>
      <c r="V2" s="23"/>
      <c r="W2" s="24" t="s">
        <v>32</v>
      </c>
      <c r="X2" s="24" t="s">
        <v>28</v>
      </c>
      <c r="Y2" s="23"/>
      <c r="Z2" s="23"/>
      <c r="AA2" s="23"/>
      <c r="AB2" s="24" t="s">
        <v>29</v>
      </c>
      <c r="AC2" s="24" t="s">
        <v>30</v>
      </c>
      <c r="AD2" s="24" t="s">
        <v>31</v>
      </c>
      <c r="AE2" s="24" t="s">
        <v>26</v>
      </c>
      <c r="AF2" s="23"/>
      <c r="AG2" s="23"/>
      <c r="AH2" s="23"/>
      <c r="AI2" s="23"/>
    </row>
    <row r="3" spans="1:35" ht="12.75" hidden="1" outlineLevel="1">
      <c r="A3" s="22"/>
      <c r="B3" s="22"/>
      <c r="C3" s="23"/>
      <c r="D3" s="23"/>
      <c r="E3" s="23"/>
      <c r="F3" s="23"/>
      <c r="G3" s="23"/>
      <c r="H3" s="23"/>
      <c r="I3" s="23"/>
      <c r="J3" s="24"/>
      <c r="K3" s="23"/>
      <c r="L3" s="24"/>
      <c r="M3" s="24" t="s">
        <v>35</v>
      </c>
      <c r="N3" s="24" t="s">
        <v>39</v>
      </c>
      <c r="O3" s="24"/>
      <c r="P3" s="24" t="s">
        <v>33</v>
      </c>
      <c r="Q3" s="24" t="s">
        <v>34</v>
      </c>
      <c r="R3" s="24" t="s">
        <v>36</v>
      </c>
      <c r="S3" s="23"/>
      <c r="T3" s="23"/>
      <c r="U3" s="23"/>
      <c r="V3" s="23"/>
      <c r="W3" s="24" t="s">
        <v>44</v>
      </c>
      <c r="X3" s="24" t="s">
        <v>40</v>
      </c>
      <c r="Y3" s="23"/>
      <c r="Z3" s="23"/>
      <c r="AA3" s="23"/>
      <c r="AB3" s="24" t="s">
        <v>41</v>
      </c>
      <c r="AC3" s="24" t="s">
        <v>42</v>
      </c>
      <c r="AD3" s="24" t="s">
        <v>43</v>
      </c>
      <c r="AE3" s="24" t="s">
        <v>38</v>
      </c>
      <c r="AF3" s="23"/>
      <c r="AG3" s="23"/>
      <c r="AH3" s="23"/>
      <c r="AI3" s="23"/>
    </row>
    <row r="4" spans="1:35" ht="12.75" hidden="1" outlineLevel="1">
      <c r="A4" s="22"/>
      <c r="B4" s="22"/>
      <c r="C4" s="23"/>
      <c r="D4" s="23"/>
      <c r="E4" s="23"/>
      <c r="F4" s="23"/>
      <c r="G4" s="23"/>
      <c r="H4" s="23"/>
      <c r="I4" s="23"/>
      <c r="J4" s="24"/>
      <c r="K4" s="23"/>
      <c r="L4" s="24"/>
      <c r="M4" s="24" t="s">
        <v>27</v>
      </c>
      <c r="N4" s="24" t="s">
        <v>49</v>
      </c>
      <c r="O4" s="24"/>
      <c r="P4" s="24" t="s">
        <v>45</v>
      </c>
      <c r="Q4" s="24" t="s">
        <v>46</v>
      </c>
      <c r="R4" s="24" t="s">
        <v>47</v>
      </c>
      <c r="S4" s="23"/>
      <c r="T4" s="23"/>
      <c r="U4" s="23"/>
      <c r="V4" s="23"/>
      <c r="W4" s="24" t="s">
        <v>54</v>
      </c>
      <c r="X4" s="24" t="s">
        <v>50</v>
      </c>
      <c r="Y4" s="23"/>
      <c r="Z4" s="23"/>
      <c r="AA4" s="23"/>
      <c r="AB4" s="24" t="s">
        <v>51</v>
      </c>
      <c r="AC4" s="24" t="s">
        <v>52</v>
      </c>
      <c r="AD4" s="24" t="s">
        <v>53</v>
      </c>
      <c r="AE4" s="24" t="s">
        <v>48</v>
      </c>
      <c r="AF4" s="23"/>
      <c r="AG4" s="23"/>
      <c r="AH4" s="23"/>
      <c r="AI4" s="23"/>
    </row>
    <row r="5" spans="1:35" ht="12.75" hidden="1" outlineLevel="1">
      <c r="A5" s="22"/>
      <c r="B5" s="22"/>
      <c r="C5" s="23"/>
      <c r="D5" s="23"/>
      <c r="E5" s="23"/>
      <c r="F5" s="23"/>
      <c r="G5" s="23"/>
      <c r="H5" s="23"/>
      <c r="I5" s="23"/>
      <c r="J5" s="23"/>
      <c r="K5" s="23"/>
      <c r="L5" s="23"/>
      <c r="M5" s="24" t="s">
        <v>56</v>
      </c>
      <c r="N5" s="23"/>
      <c r="O5" s="24"/>
      <c r="P5" s="23"/>
      <c r="Q5" s="24" t="s">
        <v>55</v>
      </c>
      <c r="R5" s="23"/>
      <c r="S5" s="23"/>
      <c r="T5" s="23"/>
      <c r="U5" s="23"/>
      <c r="V5" s="23"/>
      <c r="W5" s="23"/>
      <c r="X5" s="24" t="s">
        <v>57</v>
      </c>
      <c r="Y5" s="23"/>
      <c r="Z5" s="23"/>
      <c r="AA5" s="23"/>
      <c r="AB5" s="23"/>
      <c r="AC5" s="24" t="s">
        <v>58</v>
      </c>
      <c r="AD5" s="24" t="s">
        <v>59</v>
      </c>
      <c r="AE5" s="23"/>
      <c r="AF5" s="23"/>
      <c r="AG5" s="23"/>
      <c r="AH5" s="23"/>
      <c r="AI5" s="23"/>
    </row>
    <row r="6" spans="1:35" ht="12.75" hidden="1" outlineLevel="1">
      <c r="A6" s="22"/>
      <c r="B6" s="22"/>
      <c r="C6" s="23"/>
      <c r="D6" s="23"/>
      <c r="E6" s="23"/>
      <c r="F6" s="23"/>
      <c r="G6" s="23"/>
      <c r="H6" s="23"/>
      <c r="I6" s="23"/>
      <c r="J6" s="23"/>
      <c r="K6" s="23"/>
      <c r="L6" s="23"/>
      <c r="M6" s="23"/>
      <c r="N6" s="23"/>
      <c r="O6" s="24"/>
      <c r="P6" s="23"/>
      <c r="Q6" s="24" t="s">
        <v>60</v>
      </c>
      <c r="R6" s="23"/>
      <c r="S6" s="23"/>
      <c r="T6" s="23"/>
      <c r="U6" s="23"/>
      <c r="V6" s="23"/>
      <c r="W6" s="23"/>
      <c r="X6" s="24" t="s">
        <v>61</v>
      </c>
      <c r="Y6" s="23"/>
      <c r="Z6" s="23"/>
      <c r="AA6" s="23"/>
      <c r="AB6" s="23"/>
      <c r="AC6" s="24" t="s">
        <v>62</v>
      </c>
      <c r="AD6" s="24" t="s">
        <v>63</v>
      </c>
      <c r="AE6" s="23"/>
      <c r="AF6" s="23"/>
      <c r="AG6" s="23"/>
      <c r="AH6" s="23"/>
      <c r="AI6" s="23"/>
    </row>
    <row r="7" spans="1:35" ht="12.75" hidden="1" outlineLevel="1">
      <c r="A7" s="22"/>
      <c r="B7" s="22"/>
      <c r="C7" s="23"/>
      <c r="D7" s="23"/>
      <c r="E7" s="23"/>
      <c r="F7" s="23"/>
      <c r="G7" s="23"/>
      <c r="H7" s="23"/>
      <c r="I7" s="23"/>
      <c r="J7" s="23"/>
      <c r="K7" s="23"/>
      <c r="L7" s="23"/>
      <c r="M7" s="23"/>
      <c r="N7" s="23"/>
      <c r="O7" s="24"/>
      <c r="P7" s="23"/>
      <c r="Q7" s="23"/>
      <c r="R7" s="23"/>
      <c r="S7" s="23"/>
      <c r="T7" s="23"/>
      <c r="U7" s="23"/>
      <c r="V7" s="23"/>
      <c r="W7" s="23"/>
      <c r="X7" s="24" t="s">
        <v>64</v>
      </c>
      <c r="Y7" s="23"/>
      <c r="Z7" s="23"/>
      <c r="AA7" s="23"/>
      <c r="AB7" s="23"/>
      <c r="AC7" s="24" t="s">
        <v>65</v>
      </c>
      <c r="AD7" s="24" t="s">
        <v>66</v>
      </c>
      <c r="AE7" s="23"/>
      <c r="AF7" s="23"/>
      <c r="AG7" s="23"/>
      <c r="AH7" s="23"/>
      <c r="AI7" s="23"/>
    </row>
    <row r="8" spans="1:35" ht="12.75" hidden="1" outlineLevel="1">
      <c r="A8" s="22"/>
      <c r="B8" s="22"/>
      <c r="C8" s="23"/>
      <c r="D8" s="23"/>
      <c r="E8" s="23"/>
      <c r="F8" s="23"/>
      <c r="G8" s="23"/>
      <c r="H8" s="23"/>
      <c r="I8" s="23"/>
      <c r="J8" s="23"/>
      <c r="K8" s="23"/>
      <c r="L8" s="23"/>
      <c r="M8" s="23"/>
      <c r="N8" s="23"/>
      <c r="O8" s="24"/>
      <c r="P8" s="23"/>
      <c r="Q8" s="23"/>
      <c r="R8" s="23"/>
      <c r="S8" s="23"/>
      <c r="T8" s="23"/>
      <c r="U8" s="23"/>
      <c r="V8" s="23"/>
      <c r="W8" s="23"/>
      <c r="X8" s="24" t="s">
        <v>67</v>
      </c>
      <c r="Y8" s="23"/>
      <c r="Z8" s="23"/>
      <c r="AA8" s="23"/>
      <c r="AB8" s="23"/>
      <c r="AC8" s="24" t="s">
        <v>68</v>
      </c>
      <c r="AD8" s="24" t="s">
        <v>69</v>
      </c>
      <c r="AE8" s="23"/>
      <c r="AF8" s="23"/>
      <c r="AG8" s="23"/>
      <c r="AH8" s="23"/>
      <c r="AI8" s="23"/>
    </row>
    <row r="9" spans="1:35" ht="12.75" hidden="1" outlineLevel="1">
      <c r="A9" s="22"/>
      <c r="B9" s="22"/>
      <c r="C9" s="23"/>
      <c r="D9" s="23"/>
      <c r="E9" s="23"/>
      <c r="F9" s="23"/>
      <c r="G9" s="23"/>
      <c r="H9" s="23"/>
      <c r="I9" s="23"/>
      <c r="J9" s="23"/>
      <c r="K9" s="23"/>
      <c r="L9" s="23"/>
      <c r="M9" s="23"/>
      <c r="N9" s="23"/>
      <c r="O9" s="24"/>
      <c r="P9" s="23"/>
      <c r="Q9" s="23"/>
      <c r="R9" s="23"/>
      <c r="S9" s="23"/>
      <c r="T9" s="23"/>
      <c r="U9" s="23"/>
      <c r="V9" s="23"/>
      <c r="W9" s="23"/>
      <c r="X9" s="24" t="s">
        <v>70</v>
      </c>
      <c r="Y9" s="23"/>
      <c r="Z9" s="23"/>
      <c r="AA9" s="23"/>
      <c r="AB9" s="23"/>
      <c r="AC9" s="24" t="s">
        <v>71</v>
      </c>
      <c r="AD9" s="24" t="s">
        <v>72</v>
      </c>
      <c r="AE9" s="23"/>
      <c r="AF9" s="23"/>
      <c r="AG9" s="23"/>
      <c r="AH9" s="23"/>
      <c r="AI9" s="23"/>
    </row>
    <row r="10" spans="1:35" ht="12.75" hidden="1" outlineLevel="1">
      <c r="A10" s="22"/>
      <c r="B10" s="22"/>
      <c r="C10" s="23"/>
      <c r="D10" s="23"/>
      <c r="E10" s="23"/>
      <c r="F10" s="23"/>
      <c r="G10" s="23"/>
      <c r="H10" s="23"/>
      <c r="I10" s="23"/>
      <c r="J10" s="23"/>
      <c r="K10" s="23"/>
      <c r="L10" s="23"/>
      <c r="M10" s="23"/>
      <c r="N10" s="23"/>
      <c r="O10" s="24"/>
      <c r="P10" s="23"/>
      <c r="Q10" s="23"/>
      <c r="R10" s="23"/>
      <c r="S10" s="23"/>
      <c r="T10" s="23"/>
      <c r="U10" s="23"/>
      <c r="V10" s="23"/>
      <c r="W10" s="23"/>
      <c r="X10" s="24" t="s">
        <v>73</v>
      </c>
      <c r="Y10" s="23"/>
      <c r="Z10" s="23"/>
      <c r="AA10" s="23"/>
      <c r="AB10" s="23"/>
      <c r="AC10" s="24" t="s">
        <v>74</v>
      </c>
      <c r="AD10" s="24" t="s">
        <v>75</v>
      </c>
      <c r="AE10" s="23"/>
      <c r="AF10" s="23"/>
      <c r="AG10" s="23"/>
      <c r="AH10" s="23"/>
      <c r="AI10" s="23"/>
    </row>
    <row r="11" spans="1:35" ht="12.75" hidden="1" outlineLevel="1">
      <c r="A11" s="22"/>
      <c r="B11" s="22"/>
      <c r="C11" s="23"/>
      <c r="D11" s="23"/>
      <c r="E11" s="23"/>
      <c r="F11" s="23"/>
      <c r="G11" s="23"/>
      <c r="H11" s="23"/>
      <c r="I11" s="23"/>
      <c r="J11" s="23"/>
      <c r="K11" s="23"/>
      <c r="L11" s="23"/>
      <c r="M11" s="23"/>
      <c r="N11" s="23"/>
      <c r="O11" s="24"/>
      <c r="P11" s="23"/>
      <c r="Q11" s="23"/>
      <c r="R11" s="23"/>
      <c r="S11" s="23"/>
      <c r="T11" s="23"/>
      <c r="U11" s="23"/>
      <c r="V11" s="23"/>
      <c r="W11" s="23"/>
      <c r="X11" s="23"/>
      <c r="Y11" s="23"/>
      <c r="Z11" s="23"/>
      <c r="AA11" s="23"/>
      <c r="AB11" s="23"/>
      <c r="AC11" s="24" t="s">
        <v>76</v>
      </c>
      <c r="AD11" s="24" t="s">
        <v>77</v>
      </c>
      <c r="AE11" s="23"/>
      <c r="AF11" s="23"/>
      <c r="AG11" s="23"/>
      <c r="AH11" s="23"/>
      <c r="AI11" s="23"/>
    </row>
    <row r="12" spans="1:35" ht="12.75">
      <c r="A12" s="25" t="s">
        <v>616</v>
      </c>
      <c r="B12" s="26" t="s">
        <v>0</v>
      </c>
      <c r="C12" s="27" t="s">
        <v>1</v>
      </c>
      <c r="D12" s="27" t="s">
        <v>2</v>
      </c>
      <c r="E12" s="27" t="s">
        <v>3</v>
      </c>
      <c r="F12" s="27" t="s">
        <v>4</v>
      </c>
      <c r="G12" s="27" t="s">
        <v>5</v>
      </c>
      <c r="H12" s="27" t="s">
        <v>617</v>
      </c>
      <c r="I12" s="28" t="s">
        <v>618</v>
      </c>
      <c r="J12" s="28" t="s">
        <v>619</v>
      </c>
      <c r="K12" s="28" t="s">
        <v>620</v>
      </c>
      <c r="L12" s="28" t="s">
        <v>619</v>
      </c>
      <c r="M12" s="28" t="s">
        <v>621</v>
      </c>
      <c r="N12" s="28" t="s">
        <v>7</v>
      </c>
      <c r="O12" s="29" t="s">
        <v>20</v>
      </c>
      <c r="P12" s="30" t="s">
        <v>622</v>
      </c>
      <c r="Q12" s="30" t="s">
        <v>623</v>
      </c>
      <c r="R12" s="30" t="s">
        <v>624</v>
      </c>
      <c r="S12" s="30" t="s">
        <v>625</v>
      </c>
      <c r="T12" s="30" t="s">
        <v>626</v>
      </c>
      <c r="U12" s="30" t="s">
        <v>6</v>
      </c>
      <c r="V12" s="30" t="s">
        <v>12</v>
      </c>
      <c r="W12" s="31" t="s">
        <v>627</v>
      </c>
      <c r="X12" s="31" t="s">
        <v>8</v>
      </c>
      <c r="Y12" s="31" t="s">
        <v>628</v>
      </c>
      <c r="Z12" s="31" t="s">
        <v>13</v>
      </c>
      <c r="AA12" s="31" t="s">
        <v>14</v>
      </c>
      <c r="AB12" s="32" t="s">
        <v>9</v>
      </c>
      <c r="AC12" s="33" t="s">
        <v>10</v>
      </c>
      <c r="AD12" s="33" t="s">
        <v>11</v>
      </c>
      <c r="AE12" s="33" t="s">
        <v>629</v>
      </c>
      <c r="AF12" s="34" t="s">
        <v>15</v>
      </c>
      <c r="AG12" s="34" t="s">
        <v>16</v>
      </c>
      <c r="AH12" s="34" t="s">
        <v>17</v>
      </c>
      <c r="AI12" s="35" t="s">
        <v>18</v>
      </c>
    </row>
    <row r="13" spans="1:35" ht="15.75" customHeight="1">
      <c r="A13" s="39" t="s">
        <v>642</v>
      </c>
      <c r="B13" s="49" t="s">
        <v>552</v>
      </c>
      <c r="C13" s="19" t="s">
        <v>456</v>
      </c>
      <c r="D13" s="8" t="s">
        <v>471</v>
      </c>
      <c r="E13" s="6" t="s">
        <v>553</v>
      </c>
      <c r="F13" s="19" t="s">
        <v>554</v>
      </c>
      <c r="G13" s="19" t="s">
        <v>555</v>
      </c>
      <c r="I13" s="1" t="s">
        <v>556</v>
      </c>
      <c r="J13" s="1" t="s">
        <v>557</v>
      </c>
      <c r="M13" s="1" t="s">
        <v>56</v>
      </c>
      <c r="N13" s="1" t="s">
        <v>49</v>
      </c>
      <c r="P13" s="1" t="s">
        <v>33</v>
      </c>
      <c r="Q13" s="9" t="s">
        <v>55</v>
      </c>
      <c r="S13" s="1" t="s">
        <v>558</v>
      </c>
      <c r="X13" s="1" t="s">
        <v>28</v>
      </c>
      <c r="Z13" s="1" t="s">
        <v>37</v>
      </c>
      <c r="AB13" s="1" t="s">
        <v>51</v>
      </c>
      <c r="AC13" s="1" t="s">
        <v>102</v>
      </c>
      <c r="AD13" s="1" t="s">
        <v>75</v>
      </c>
      <c r="AE13" s="1" t="s">
        <v>38</v>
      </c>
    </row>
    <row r="14" spans="1:35" ht="15.75" customHeight="1">
      <c r="A14" s="19" t="s">
        <v>655</v>
      </c>
      <c r="B14" s="49" t="s">
        <v>360</v>
      </c>
      <c r="C14" s="6" t="s">
        <v>147</v>
      </c>
      <c r="D14" s="6" t="s">
        <v>148</v>
      </c>
      <c r="E14" s="6" t="s">
        <v>149</v>
      </c>
      <c r="F14" s="6" t="s">
        <v>344</v>
      </c>
      <c r="G14" s="8" t="s">
        <v>345</v>
      </c>
      <c r="I14" s="1" t="s">
        <v>361</v>
      </c>
      <c r="J14" s="1" t="s">
        <v>362</v>
      </c>
      <c r="M14" s="1" t="s">
        <v>333</v>
      </c>
      <c r="N14" s="1" t="s">
        <v>49</v>
      </c>
      <c r="P14" s="1" t="s">
        <v>33</v>
      </c>
      <c r="Q14" s="1" t="s">
        <v>55</v>
      </c>
      <c r="R14" s="1" t="s">
        <v>346</v>
      </c>
      <c r="S14" s="1" t="s">
        <v>363</v>
      </c>
      <c r="T14" s="1" t="s">
        <v>346</v>
      </c>
      <c r="U14" s="1" t="s">
        <v>364</v>
      </c>
      <c r="V14" s="1" t="s">
        <v>366</v>
      </c>
      <c r="X14" s="1" t="s">
        <v>365</v>
      </c>
      <c r="Y14" s="1" t="s">
        <v>368</v>
      </c>
      <c r="Z14" s="1" t="s">
        <v>25</v>
      </c>
      <c r="AA14" s="1" t="s">
        <v>367</v>
      </c>
      <c r="AB14" s="1" t="s">
        <v>41</v>
      </c>
      <c r="AC14" s="1" t="s">
        <v>114</v>
      </c>
      <c r="AD14" s="1" t="s">
        <v>121</v>
      </c>
      <c r="AE14" s="1" t="s">
        <v>38</v>
      </c>
      <c r="AF14" s="4">
        <v>-7.0000000000000007E-2</v>
      </c>
      <c r="AG14" s="1">
        <v>23.658000000000001</v>
      </c>
      <c r="AH14" s="17">
        <v>30.66</v>
      </c>
      <c r="AI14" s="1">
        <v>35.805999999999997</v>
      </c>
    </row>
    <row r="15" spans="1:35" ht="15.75" customHeight="1">
      <c r="A15" s="1" t="s">
        <v>642</v>
      </c>
      <c r="B15" s="49" t="s">
        <v>483</v>
      </c>
      <c r="C15" s="6" t="s">
        <v>456</v>
      </c>
      <c r="D15" s="6" t="s">
        <v>471</v>
      </c>
      <c r="E15" s="6" t="s">
        <v>472</v>
      </c>
      <c r="F15" s="6" t="s">
        <v>473</v>
      </c>
      <c r="G15" s="8" t="s">
        <v>474</v>
      </c>
      <c r="I15" s="1" t="s">
        <v>484</v>
      </c>
      <c r="J15" s="1" t="s">
        <v>485</v>
      </c>
      <c r="K15" s="1" t="s">
        <v>477</v>
      </c>
      <c r="L15" s="1"/>
      <c r="M15" s="1" t="s">
        <v>56</v>
      </c>
      <c r="N15" s="1" t="s">
        <v>49</v>
      </c>
      <c r="O15" s="1" t="s">
        <v>488</v>
      </c>
      <c r="P15" s="1" t="s">
        <v>33</v>
      </c>
      <c r="Q15" s="9" t="s">
        <v>55</v>
      </c>
      <c r="R15" s="1" t="s">
        <v>284</v>
      </c>
      <c r="S15" s="1" t="s">
        <v>217</v>
      </c>
      <c r="U15" s="1" t="s">
        <v>486</v>
      </c>
      <c r="V15" s="1" t="s">
        <v>481</v>
      </c>
      <c r="X15" s="1" t="s">
        <v>28</v>
      </c>
      <c r="Y15" s="1" t="s">
        <v>487</v>
      </c>
      <c r="Z15" s="1" t="s">
        <v>37</v>
      </c>
      <c r="AB15" s="1" t="s">
        <v>186</v>
      </c>
      <c r="AC15" s="1" t="s">
        <v>480</v>
      </c>
      <c r="AD15" s="1" t="s">
        <v>75</v>
      </c>
      <c r="AE15" s="1" t="s">
        <v>38</v>
      </c>
    </row>
    <row r="16" spans="1:35" ht="15.75" customHeight="1">
      <c r="A16" s="39" t="s">
        <v>657</v>
      </c>
      <c r="B16" s="49" t="s">
        <v>396</v>
      </c>
      <c r="C16" s="6" t="s">
        <v>386</v>
      </c>
      <c r="D16" s="6" t="s">
        <v>397</v>
      </c>
      <c r="E16" s="6" t="s">
        <v>398</v>
      </c>
      <c r="F16" s="6" t="s">
        <v>399</v>
      </c>
      <c r="G16" s="8" t="s">
        <v>400</v>
      </c>
      <c r="H16" s="1" t="s">
        <v>401</v>
      </c>
      <c r="I16" s="1" t="s">
        <v>403</v>
      </c>
      <c r="J16" s="1" t="s">
        <v>404</v>
      </c>
      <c r="K16" s="1" t="s">
        <v>83</v>
      </c>
      <c r="L16" s="1" t="s">
        <v>311</v>
      </c>
      <c r="M16" s="1" t="s">
        <v>27</v>
      </c>
      <c r="N16" s="1" t="s">
        <v>27</v>
      </c>
      <c r="P16" s="1" t="s">
        <v>45</v>
      </c>
      <c r="Q16" s="1" t="s">
        <v>402</v>
      </c>
      <c r="R16" s="1" t="s">
        <v>284</v>
      </c>
      <c r="S16" s="1" t="s">
        <v>405</v>
      </c>
      <c r="U16" s="1" t="s">
        <v>406</v>
      </c>
      <c r="V16" s="1" t="s">
        <v>408</v>
      </c>
      <c r="X16" s="1" t="s">
        <v>407</v>
      </c>
      <c r="Y16" s="1" t="s">
        <v>409</v>
      </c>
      <c r="AB16" s="1" t="s">
        <v>41</v>
      </c>
      <c r="AC16" s="1" t="s">
        <v>384</v>
      </c>
      <c r="AD16" s="1" t="s">
        <v>246</v>
      </c>
      <c r="AE16" s="1" t="s">
        <v>26</v>
      </c>
      <c r="AF16" s="2" t="s">
        <v>410</v>
      </c>
    </row>
    <row r="17" spans="1:35" ht="15.75" customHeight="1">
      <c r="A17" s="1" t="s">
        <v>642</v>
      </c>
      <c r="B17" s="1" t="s">
        <v>527</v>
      </c>
      <c r="C17" s="1" t="s">
        <v>456</v>
      </c>
      <c r="D17" s="8" t="s">
        <v>471</v>
      </c>
      <c r="E17" s="1" t="s">
        <v>499</v>
      </c>
      <c r="F17" s="1" t="s">
        <v>656</v>
      </c>
      <c r="G17" s="1" t="s">
        <v>528</v>
      </c>
      <c r="I17" s="1" t="s">
        <v>529</v>
      </c>
      <c r="J17" s="1" t="s">
        <v>530</v>
      </c>
      <c r="K17" s="1" t="s">
        <v>99</v>
      </c>
      <c r="L17" s="1"/>
      <c r="M17" s="1" t="s">
        <v>56</v>
      </c>
      <c r="N17" s="1" t="s">
        <v>49</v>
      </c>
      <c r="O17" s="1"/>
      <c r="P17" s="1" t="s">
        <v>45</v>
      </c>
      <c r="Q17" s="1" t="s">
        <v>119</v>
      </c>
      <c r="X17" s="1" t="s">
        <v>28</v>
      </c>
      <c r="AB17" s="1" t="s">
        <v>41</v>
      </c>
      <c r="AC17" s="1" t="s">
        <v>114</v>
      </c>
      <c r="AD17" s="1" t="s">
        <v>531</v>
      </c>
      <c r="AE17" s="1" t="s">
        <v>38</v>
      </c>
    </row>
    <row r="18" spans="1:35" ht="15.75" customHeight="1">
      <c r="A18" s="19" t="s">
        <v>634</v>
      </c>
      <c r="B18" s="6" t="s">
        <v>440</v>
      </c>
      <c r="C18" s="6" t="s">
        <v>427</v>
      </c>
      <c r="D18" s="6" t="s">
        <v>428</v>
      </c>
      <c r="E18" s="6" t="s">
        <v>429</v>
      </c>
      <c r="F18" s="6" t="s">
        <v>441</v>
      </c>
      <c r="G18" s="6" t="s">
        <v>442</v>
      </c>
      <c r="I18" s="1" t="s">
        <v>444</v>
      </c>
      <c r="J18" s="2" t="s">
        <v>443</v>
      </c>
      <c r="K18" s="1" t="s">
        <v>83</v>
      </c>
      <c r="L18" s="1" t="s">
        <v>311</v>
      </c>
      <c r="M18" s="1" t="s">
        <v>56</v>
      </c>
      <c r="N18" s="1" t="s">
        <v>39</v>
      </c>
      <c r="O18" s="1" t="s">
        <v>448</v>
      </c>
      <c r="P18" s="1" t="s">
        <v>33</v>
      </c>
      <c r="S18" s="1" t="s">
        <v>445</v>
      </c>
      <c r="V18" s="1" t="s">
        <v>446</v>
      </c>
      <c r="X18" s="1" t="s">
        <v>28</v>
      </c>
      <c r="Y18" s="1" t="s">
        <v>447</v>
      </c>
      <c r="Z18" s="1" t="s">
        <v>37</v>
      </c>
      <c r="AB18" s="1" t="s">
        <v>29</v>
      </c>
      <c r="AC18" s="1" t="s">
        <v>279</v>
      </c>
      <c r="AD18" s="1" t="s">
        <v>140</v>
      </c>
      <c r="AE18" s="1" t="s">
        <v>26</v>
      </c>
    </row>
    <row r="19" spans="1:35" ht="15.75" customHeight="1">
      <c r="A19" s="1" t="s">
        <v>642</v>
      </c>
      <c r="B19" s="1" t="s">
        <v>470</v>
      </c>
      <c r="C19" s="19" t="s">
        <v>456</v>
      </c>
      <c r="D19" s="19" t="s">
        <v>471</v>
      </c>
      <c r="E19" s="6" t="s">
        <v>472</v>
      </c>
      <c r="F19" s="19" t="s">
        <v>473</v>
      </c>
      <c r="G19" s="1" t="s">
        <v>474</v>
      </c>
      <c r="H19" s="1" t="s">
        <v>475</v>
      </c>
      <c r="I19" s="1" t="s">
        <v>478</v>
      </c>
      <c r="J19" s="2" t="s">
        <v>476</v>
      </c>
      <c r="K19" s="1" t="s">
        <v>477</v>
      </c>
      <c r="L19" s="1"/>
      <c r="M19" s="1" t="s">
        <v>56</v>
      </c>
      <c r="N19" s="1" t="s">
        <v>49</v>
      </c>
      <c r="O19" s="1" t="s">
        <v>482</v>
      </c>
      <c r="P19" s="1" t="s">
        <v>33</v>
      </c>
      <c r="Q19" s="9" t="s">
        <v>55</v>
      </c>
      <c r="S19" s="1" t="s">
        <v>479</v>
      </c>
      <c r="V19" s="1" t="s">
        <v>481</v>
      </c>
      <c r="X19" s="1" t="s">
        <v>28</v>
      </c>
      <c r="AB19" s="1" t="s">
        <v>186</v>
      </c>
      <c r="AC19" s="1" t="s">
        <v>480</v>
      </c>
      <c r="AD19" s="1" t="s">
        <v>75</v>
      </c>
      <c r="AE19" s="1" t="s">
        <v>38</v>
      </c>
    </row>
    <row r="20" spans="1:35" ht="15.75" customHeight="1">
      <c r="A20" s="39" t="s">
        <v>654</v>
      </c>
      <c r="B20" s="1" t="s">
        <v>146</v>
      </c>
      <c r="C20" s="1" t="s">
        <v>147</v>
      </c>
      <c r="D20" s="1" t="s">
        <v>148</v>
      </c>
      <c r="E20" s="1" t="s">
        <v>149</v>
      </c>
      <c r="F20" s="1" t="s">
        <v>150</v>
      </c>
      <c r="G20" s="1" t="s">
        <v>151</v>
      </c>
      <c r="I20" s="1" t="s">
        <v>153</v>
      </c>
      <c r="J20" s="1" t="s">
        <v>152</v>
      </c>
      <c r="K20" s="1" t="s">
        <v>83</v>
      </c>
      <c r="M20" s="1" t="s">
        <v>56</v>
      </c>
      <c r="N20" s="1" t="s">
        <v>49</v>
      </c>
      <c r="O20" s="1"/>
      <c r="P20" s="1" t="s">
        <v>33</v>
      </c>
      <c r="Q20" s="1" t="s">
        <v>55</v>
      </c>
      <c r="S20" s="1" t="s">
        <v>154</v>
      </c>
      <c r="T20" s="1" t="s">
        <v>155</v>
      </c>
      <c r="U20" s="12" t="s">
        <v>156</v>
      </c>
      <c r="W20" s="1" t="s">
        <v>159</v>
      </c>
      <c r="X20" s="1" t="s">
        <v>28</v>
      </c>
      <c r="Z20" s="1" t="s">
        <v>37</v>
      </c>
      <c r="AB20" s="1" t="s">
        <v>51</v>
      </c>
      <c r="AC20" s="1" t="s">
        <v>157</v>
      </c>
      <c r="AD20" s="1" t="s">
        <v>158</v>
      </c>
      <c r="AE20" s="1" t="s">
        <v>38</v>
      </c>
    </row>
    <row r="21" spans="1:35" ht="15.75" customHeight="1">
      <c r="A21" s="36" t="s">
        <v>651</v>
      </c>
      <c r="B21" s="3" t="s">
        <v>271</v>
      </c>
      <c r="C21" s="19" t="s">
        <v>147</v>
      </c>
      <c r="D21" s="8" t="s">
        <v>272</v>
      </c>
      <c r="E21" s="6" t="s">
        <v>273</v>
      </c>
      <c r="F21" s="19" t="s">
        <v>274</v>
      </c>
      <c r="G21" s="19" t="s">
        <v>275</v>
      </c>
      <c r="H21" s="1" t="s">
        <v>276</v>
      </c>
      <c r="I21" s="1" t="s">
        <v>99</v>
      </c>
      <c r="K21" s="1" t="s">
        <v>167</v>
      </c>
      <c r="L21" s="1"/>
      <c r="M21" s="1" t="s">
        <v>27</v>
      </c>
      <c r="N21" s="1" t="s">
        <v>27</v>
      </c>
      <c r="O21" s="1"/>
      <c r="P21" s="1" t="s">
        <v>277</v>
      </c>
      <c r="Q21" s="1" t="s">
        <v>34</v>
      </c>
      <c r="S21" s="1" t="s">
        <v>278</v>
      </c>
      <c r="X21" s="1" t="s">
        <v>61</v>
      </c>
      <c r="Y21" s="2" t="s">
        <v>281</v>
      </c>
      <c r="Z21" s="1" t="s">
        <v>280</v>
      </c>
      <c r="AB21" s="1" t="s">
        <v>29</v>
      </c>
      <c r="AC21" s="1" t="s">
        <v>279</v>
      </c>
      <c r="AD21" s="1" t="s">
        <v>246</v>
      </c>
      <c r="AE21" s="1" t="s">
        <v>26</v>
      </c>
    </row>
    <row r="22" spans="1:35" ht="15.75" customHeight="1">
      <c r="A22" s="1" t="s">
        <v>634</v>
      </c>
      <c r="B22" s="50" t="s">
        <v>426</v>
      </c>
      <c r="C22" s="19" t="s">
        <v>427</v>
      </c>
      <c r="D22" s="8" t="s">
        <v>428</v>
      </c>
      <c r="E22" s="6" t="s">
        <v>429</v>
      </c>
      <c r="F22" s="19" t="s">
        <v>430</v>
      </c>
      <c r="G22" s="19" t="s">
        <v>431</v>
      </c>
      <c r="I22" s="1" t="s">
        <v>99</v>
      </c>
      <c r="K22" s="1" t="s">
        <v>83</v>
      </c>
      <c r="L22" s="1"/>
      <c r="M22" s="1" t="s">
        <v>56</v>
      </c>
      <c r="N22" s="1" t="s">
        <v>39</v>
      </c>
      <c r="O22" s="1"/>
      <c r="P22" s="1" t="s">
        <v>33</v>
      </c>
      <c r="Q22" s="1" t="s">
        <v>55</v>
      </c>
      <c r="X22" s="1" t="s">
        <v>28</v>
      </c>
      <c r="Y22" s="1" t="s">
        <v>433</v>
      </c>
      <c r="Z22" s="1" t="s">
        <v>37</v>
      </c>
      <c r="AB22" s="1" t="s">
        <v>29</v>
      </c>
      <c r="AC22" s="1" t="s">
        <v>384</v>
      </c>
      <c r="AD22" s="1" t="s">
        <v>432</v>
      </c>
      <c r="AE22" s="1" t="s">
        <v>38</v>
      </c>
      <c r="AF22" s="1">
        <v>6.14</v>
      </c>
      <c r="AG22" s="1">
        <v>10.151</v>
      </c>
      <c r="AH22" s="1">
        <v>31.803000000000001</v>
      </c>
      <c r="AI22" s="1">
        <v>34.301000000000002</v>
      </c>
    </row>
    <row r="23" spans="1:35" ht="15.75" customHeight="1">
      <c r="A23" s="39" t="s">
        <v>654</v>
      </c>
      <c r="B23" s="5" t="s">
        <v>163</v>
      </c>
      <c r="C23" s="6" t="s">
        <v>147</v>
      </c>
      <c r="D23" s="6" t="s">
        <v>148</v>
      </c>
      <c r="E23" s="6" t="s">
        <v>149</v>
      </c>
      <c r="F23" s="6" t="s">
        <v>164</v>
      </c>
      <c r="G23" s="6" t="s">
        <v>165</v>
      </c>
      <c r="H23" s="1" t="s">
        <v>166</v>
      </c>
      <c r="I23" s="1">
        <v>1920</v>
      </c>
      <c r="J23" s="1" t="s">
        <v>152</v>
      </c>
      <c r="K23" s="1" t="s">
        <v>167</v>
      </c>
      <c r="L23" s="13" t="s">
        <v>168</v>
      </c>
      <c r="M23" s="1" t="s">
        <v>56</v>
      </c>
      <c r="N23" s="1" t="s">
        <v>49</v>
      </c>
      <c r="O23" s="1"/>
      <c r="P23" s="1" t="s">
        <v>33</v>
      </c>
      <c r="Q23" s="1" t="s">
        <v>55</v>
      </c>
      <c r="S23" s="1" t="s">
        <v>169</v>
      </c>
      <c r="V23" s="1" t="s">
        <v>171</v>
      </c>
      <c r="W23" s="1" t="s">
        <v>172</v>
      </c>
      <c r="X23" s="1" t="s">
        <v>28</v>
      </c>
      <c r="Z23" s="1" t="s">
        <v>37</v>
      </c>
      <c r="AB23" s="1" t="s">
        <v>41</v>
      </c>
      <c r="AC23" s="1" t="s">
        <v>114</v>
      </c>
      <c r="AD23" s="1" t="s">
        <v>170</v>
      </c>
      <c r="AE23" s="1" t="s">
        <v>38</v>
      </c>
      <c r="AG23" s="1" t="s">
        <v>173</v>
      </c>
      <c r="AH23" s="1">
        <v>12</v>
      </c>
    </row>
    <row r="24" spans="1:35" ht="15.75" customHeight="1">
      <c r="A24" s="1" t="s">
        <v>642</v>
      </c>
      <c r="B24" s="6" t="s">
        <v>498</v>
      </c>
      <c r="C24" s="6" t="s">
        <v>456</v>
      </c>
      <c r="D24" s="6" t="s">
        <v>471</v>
      </c>
      <c r="E24" s="6" t="s">
        <v>499</v>
      </c>
      <c r="F24" s="6" t="s">
        <v>500</v>
      </c>
      <c r="G24" s="6" t="s">
        <v>501</v>
      </c>
      <c r="I24" s="1">
        <v>1440</v>
      </c>
      <c r="K24" s="1" t="s">
        <v>83</v>
      </c>
      <c r="L24" s="1"/>
      <c r="M24" s="1" t="s">
        <v>56</v>
      </c>
      <c r="N24" s="1" t="s">
        <v>49</v>
      </c>
      <c r="O24" s="1" t="s">
        <v>505</v>
      </c>
      <c r="P24" s="1" t="s">
        <v>33</v>
      </c>
      <c r="Q24" s="1" t="s">
        <v>34</v>
      </c>
      <c r="X24" s="1" t="s">
        <v>28</v>
      </c>
      <c r="Y24" s="1" t="s">
        <v>504</v>
      </c>
      <c r="Z24" s="1" t="s">
        <v>37</v>
      </c>
      <c r="AA24" s="2" t="s">
        <v>503</v>
      </c>
      <c r="AB24" s="1" t="s">
        <v>41</v>
      </c>
      <c r="AC24" s="1" t="s">
        <v>114</v>
      </c>
      <c r="AD24" s="1" t="s">
        <v>502</v>
      </c>
      <c r="AE24" s="1" t="s">
        <v>38</v>
      </c>
    </row>
    <row r="25" spans="1:35" ht="15.75" customHeight="1">
      <c r="A25" s="39" t="s">
        <v>654</v>
      </c>
      <c r="B25" s="6" t="s">
        <v>328</v>
      </c>
      <c r="C25" s="6" t="s">
        <v>147</v>
      </c>
      <c r="D25" s="6" t="s">
        <v>148</v>
      </c>
      <c r="E25" s="6" t="s">
        <v>149</v>
      </c>
      <c r="F25" s="6" t="s">
        <v>329</v>
      </c>
      <c r="G25" s="6" t="s">
        <v>330</v>
      </c>
      <c r="H25" s="1" t="s">
        <v>331</v>
      </c>
      <c r="I25" s="1">
        <v>1128</v>
      </c>
      <c r="J25" s="1" t="s">
        <v>334</v>
      </c>
      <c r="K25" s="1" t="s">
        <v>167</v>
      </c>
      <c r="L25" s="1" t="s">
        <v>311</v>
      </c>
      <c r="M25" s="1" t="s">
        <v>333</v>
      </c>
      <c r="N25" s="1" t="s">
        <v>39</v>
      </c>
      <c r="P25" s="1" t="s">
        <v>33</v>
      </c>
      <c r="Q25" s="1" t="s">
        <v>55</v>
      </c>
      <c r="R25" s="1" t="s">
        <v>284</v>
      </c>
      <c r="S25" s="1" t="s">
        <v>261</v>
      </c>
      <c r="T25" s="1" t="s">
        <v>335</v>
      </c>
      <c r="U25" s="1" t="s">
        <v>336</v>
      </c>
      <c r="X25" s="1" t="s">
        <v>337</v>
      </c>
      <c r="Y25" s="1" t="s">
        <v>338</v>
      </c>
      <c r="Z25" s="1" t="s">
        <v>37</v>
      </c>
      <c r="AB25" s="1" t="s">
        <v>29</v>
      </c>
      <c r="AC25" s="1" t="s">
        <v>139</v>
      </c>
      <c r="AD25" s="1" t="s">
        <v>246</v>
      </c>
      <c r="AE25" s="1" t="s">
        <v>26</v>
      </c>
      <c r="AF25" s="2" t="s">
        <v>332</v>
      </c>
      <c r="AH25" s="17" t="s">
        <v>339</v>
      </c>
    </row>
    <row r="26" spans="1:35" ht="15.75" customHeight="1">
      <c r="A26" s="39" t="s">
        <v>654</v>
      </c>
      <c r="B26" s="19" t="s">
        <v>351</v>
      </c>
      <c r="C26" s="19" t="s">
        <v>147</v>
      </c>
      <c r="D26" s="19" t="s">
        <v>148</v>
      </c>
      <c r="E26" s="6" t="s">
        <v>149</v>
      </c>
      <c r="F26" s="6" t="s">
        <v>352</v>
      </c>
      <c r="G26" s="19" t="s">
        <v>353</v>
      </c>
      <c r="I26" s="1">
        <v>840</v>
      </c>
      <c r="K26" s="1" t="s">
        <v>167</v>
      </c>
      <c r="M26" s="1" t="s">
        <v>56</v>
      </c>
      <c r="N26" s="1" t="s">
        <v>49</v>
      </c>
      <c r="P26" s="1" t="s">
        <v>33</v>
      </c>
      <c r="Q26" s="1" t="s">
        <v>55</v>
      </c>
      <c r="R26" s="1" t="s">
        <v>346</v>
      </c>
      <c r="S26" s="1" t="s">
        <v>355</v>
      </c>
      <c r="T26" s="1" t="s">
        <v>346</v>
      </c>
      <c r="U26" s="1" t="s">
        <v>356</v>
      </c>
      <c r="X26" s="1" t="s">
        <v>28</v>
      </c>
      <c r="Y26" s="2" t="s">
        <v>354</v>
      </c>
      <c r="Z26" s="1" t="s">
        <v>37</v>
      </c>
      <c r="AA26" s="1" t="s">
        <v>359</v>
      </c>
      <c r="AB26" s="1" t="s">
        <v>29</v>
      </c>
      <c r="AC26" s="1" t="s">
        <v>357</v>
      </c>
      <c r="AD26" s="1" t="s">
        <v>358</v>
      </c>
      <c r="AE26" s="1" t="s">
        <v>38</v>
      </c>
      <c r="AF26" s="1">
        <v>7.2610000000000001</v>
      </c>
      <c r="AG26" s="1">
        <v>12.473000000000001</v>
      </c>
      <c r="AH26" s="4">
        <v>31.893000000000001</v>
      </c>
      <c r="AI26" s="4">
        <v>33.371000000000002</v>
      </c>
    </row>
    <row r="27" spans="1:35" ht="15.75" customHeight="1">
      <c r="A27" s="39" t="s">
        <v>654</v>
      </c>
      <c r="B27" s="37" t="s">
        <v>160</v>
      </c>
      <c r="C27" s="6" t="s">
        <v>147</v>
      </c>
      <c r="D27" s="6" t="s">
        <v>148</v>
      </c>
      <c r="E27" s="6" t="s">
        <v>149</v>
      </c>
      <c r="F27" s="6" t="s">
        <v>150</v>
      </c>
      <c r="G27" s="6" t="s">
        <v>151</v>
      </c>
      <c r="I27" s="1">
        <v>648</v>
      </c>
      <c r="J27" s="1" t="s">
        <v>152</v>
      </c>
      <c r="K27" s="1" t="s">
        <v>83</v>
      </c>
      <c r="L27" s="1"/>
      <c r="M27" s="1" t="s">
        <v>56</v>
      </c>
      <c r="N27" s="1" t="s">
        <v>49</v>
      </c>
      <c r="P27" s="1" t="s">
        <v>33</v>
      </c>
      <c r="Q27" s="1" t="s">
        <v>55</v>
      </c>
      <c r="S27" s="1" t="s">
        <v>161</v>
      </c>
      <c r="T27" s="1" t="s">
        <v>162</v>
      </c>
      <c r="V27" s="1"/>
      <c r="W27" s="1" t="s">
        <v>159</v>
      </c>
      <c r="X27" s="1" t="s">
        <v>28</v>
      </c>
      <c r="Z27" s="1" t="s">
        <v>37</v>
      </c>
      <c r="AB27" s="1" t="s">
        <v>51</v>
      </c>
      <c r="AC27" s="1" t="s">
        <v>157</v>
      </c>
      <c r="AD27" s="1" t="s">
        <v>158</v>
      </c>
      <c r="AE27" s="1" t="s">
        <v>38</v>
      </c>
    </row>
    <row r="28" spans="1:35" ht="15.75" customHeight="1">
      <c r="A28" s="1" t="s">
        <v>655</v>
      </c>
      <c r="B28" s="50" t="s">
        <v>296</v>
      </c>
      <c r="C28" s="1" t="s">
        <v>147</v>
      </c>
      <c r="D28" s="1" t="s">
        <v>148</v>
      </c>
      <c r="E28" s="1" t="s">
        <v>149</v>
      </c>
      <c r="F28" s="1" t="s">
        <v>297</v>
      </c>
      <c r="G28" s="1" t="s">
        <v>298</v>
      </c>
      <c r="H28" s="1" t="s">
        <v>299</v>
      </c>
      <c r="I28" s="1">
        <v>648</v>
      </c>
      <c r="J28" s="1" t="s">
        <v>301</v>
      </c>
      <c r="K28" s="1" t="s">
        <v>99</v>
      </c>
      <c r="L28" s="1" t="s">
        <v>300</v>
      </c>
      <c r="M28" s="1" t="s">
        <v>56</v>
      </c>
      <c r="N28" s="1" t="s">
        <v>49</v>
      </c>
      <c r="O28" s="1" t="s">
        <v>306</v>
      </c>
      <c r="P28" s="1" t="s">
        <v>277</v>
      </c>
      <c r="Q28" s="1" t="s">
        <v>55</v>
      </c>
      <c r="R28" s="1" t="s">
        <v>302</v>
      </c>
      <c r="S28" s="1" t="s">
        <v>303</v>
      </c>
      <c r="T28" s="1" t="s">
        <v>302</v>
      </c>
      <c r="V28" s="1" t="s">
        <v>286</v>
      </c>
      <c r="X28" s="1" t="s">
        <v>28</v>
      </c>
      <c r="Y28" s="1" t="s">
        <v>305</v>
      </c>
      <c r="AB28" s="1" t="s">
        <v>304</v>
      </c>
      <c r="AC28" s="1" t="s">
        <v>114</v>
      </c>
      <c r="AD28" s="1" t="s">
        <v>121</v>
      </c>
      <c r="AE28" s="1" t="s">
        <v>38</v>
      </c>
    </row>
    <row r="29" spans="1:35" ht="15.75" customHeight="1">
      <c r="A29" s="39" t="s">
        <v>641</v>
      </c>
      <c r="B29" s="49" t="s">
        <v>94</v>
      </c>
      <c r="C29" s="8" t="s">
        <v>79</v>
      </c>
      <c r="D29" s="8" t="s">
        <v>95</v>
      </c>
      <c r="E29" s="8" t="s">
        <v>96</v>
      </c>
      <c r="F29" s="8" t="s">
        <v>97</v>
      </c>
      <c r="G29" s="6" t="s">
        <v>98</v>
      </c>
      <c r="I29" s="1">
        <v>588</v>
      </c>
      <c r="J29" s="1"/>
      <c r="K29" s="1" t="s">
        <v>99</v>
      </c>
      <c r="L29" s="1"/>
      <c r="M29" s="1" t="s">
        <v>84</v>
      </c>
      <c r="N29" s="1" t="s">
        <v>87</v>
      </c>
      <c r="P29" s="1" t="s">
        <v>45</v>
      </c>
      <c r="Q29" s="1" t="s">
        <v>82</v>
      </c>
      <c r="R29" s="1" t="s">
        <v>85</v>
      </c>
      <c r="X29" s="1" t="s">
        <v>50</v>
      </c>
      <c r="Z29" s="1" t="s">
        <v>37</v>
      </c>
      <c r="AB29" s="1" t="s">
        <v>89</v>
      </c>
      <c r="AC29" s="1" t="s">
        <v>90</v>
      </c>
      <c r="AD29" s="1" t="s">
        <v>91</v>
      </c>
      <c r="AE29" s="1" t="s">
        <v>38</v>
      </c>
      <c r="AF29" s="1"/>
      <c r="AG29" s="1"/>
      <c r="AH29" s="1"/>
      <c r="AI29" s="1"/>
    </row>
    <row r="30" spans="1:35" ht="15.75" customHeight="1">
      <c r="A30" s="36" t="s">
        <v>651</v>
      </c>
      <c r="B30" s="3" t="s">
        <v>282</v>
      </c>
      <c r="C30" s="6" t="s">
        <v>147</v>
      </c>
      <c r="D30" s="6" t="s">
        <v>272</v>
      </c>
      <c r="E30" s="1" t="s">
        <v>273</v>
      </c>
      <c r="F30" s="6" t="s">
        <v>274</v>
      </c>
      <c r="G30" s="1" t="s">
        <v>275</v>
      </c>
      <c r="I30" s="1">
        <v>504</v>
      </c>
      <c r="J30" s="1" t="s">
        <v>283</v>
      </c>
      <c r="K30" s="1" t="s">
        <v>167</v>
      </c>
      <c r="L30" s="1"/>
      <c r="M30" s="1" t="s">
        <v>27</v>
      </c>
      <c r="N30" s="1" t="s">
        <v>27</v>
      </c>
      <c r="O30" s="1"/>
      <c r="P30" s="1" t="s">
        <v>277</v>
      </c>
      <c r="Q30" s="1" t="s">
        <v>34</v>
      </c>
      <c r="R30" s="1" t="s">
        <v>284</v>
      </c>
      <c r="S30" s="1" t="s">
        <v>285</v>
      </c>
      <c r="V30" s="1" t="s">
        <v>286</v>
      </c>
      <c r="X30" s="1" t="s">
        <v>61</v>
      </c>
      <c r="AB30" s="1" t="s">
        <v>29</v>
      </c>
      <c r="AC30" s="1" t="s">
        <v>279</v>
      </c>
      <c r="AD30" s="1" t="s">
        <v>246</v>
      </c>
      <c r="AE30" s="1" t="s">
        <v>26</v>
      </c>
    </row>
    <row r="31" spans="1:35" ht="15.75" customHeight="1">
      <c r="A31" s="36" t="s">
        <v>651</v>
      </c>
      <c r="B31" s="3" t="s">
        <v>287</v>
      </c>
      <c r="C31" s="6" t="s">
        <v>147</v>
      </c>
      <c r="D31" s="6" t="s">
        <v>272</v>
      </c>
      <c r="E31" s="1" t="s">
        <v>273</v>
      </c>
      <c r="F31" s="6" t="s">
        <v>274</v>
      </c>
      <c r="G31" s="1" t="s">
        <v>275</v>
      </c>
      <c r="I31" s="1">
        <v>504</v>
      </c>
      <c r="K31" s="1" t="s">
        <v>167</v>
      </c>
      <c r="L31" s="1"/>
      <c r="M31" s="1" t="s">
        <v>27</v>
      </c>
      <c r="N31" s="1" t="s">
        <v>27</v>
      </c>
      <c r="O31" s="1"/>
      <c r="P31" s="1" t="s">
        <v>277</v>
      </c>
      <c r="Q31" s="1" t="s">
        <v>34</v>
      </c>
      <c r="R31" s="1" t="s">
        <v>284</v>
      </c>
      <c r="S31" s="1" t="s">
        <v>285</v>
      </c>
      <c r="T31" s="1" t="s">
        <v>288</v>
      </c>
      <c r="U31" s="12" t="s">
        <v>289</v>
      </c>
      <c r="V31" s="1" t="s">
        <v>171</v>
      </c>
      <c r="X31" s="1" t="s">
        <v>61</v>
      </c>
      <c r="AB31" s="1" t="s">
        <v>29</v>
      </c>
      <c r="AC31" s="1" t="s">
        <v>279</v>
      </c>
      <c r="AD31" s="1" t="s">
        <v>246</v>
      </c>
      <c r="AE31" s="1" t="s">
        <v>26</v>
      </c>
    </row>
    <row r="32" spans="1:35" ht="15.75" customHeight="1">
      <c r="A32" s="1" t="s">
        <v>652</v>
      </c>
      <c r="B32" s="3" t="s">
        <v>532</v>
      </c>
      <c r="C32" s="1" t="s">
        <v>456</v>
      </c>
      <c r="D32" s="8" t="s">
        <v>471</v>
      </c>
      <c r="E32" s="1" t="s">
        <v>533</v>
      </c>
      <c r="F32" s="1" t="s">
        <v>653</v>
      </c>
      <c r="G32" s="1" t="s">
        <v>534</v>
      </c>
      <c r="H32" s="1" t="s">
        <v>535</v>
      </c>
      <c r="I32" s="1">
        <v>504</v>
      </c>
      <c r="K32" s="1" t="s">
        <v>83</v>
      </c>
      <c r="L32" s="1"/>
      <c r="M32" s="1" t="s">
        <v>56</v>
      </c>
      <c r="N32" s="1" t="s">
        <v>49</v>
      </c>
      <c r="O32" s="1" t="s">
        <v>536</v>
      </c>
      <c r="P32" s="1" t="s">
        <v>45</v>
      </c>
      <c r="Q32" s="1" t="s">
        <v>119</v>
      </c>
      <c r="S32" s="1" t="s">
        <v>217</v>
      </c>
      <c r="X32" s="1" t="s">
        <v>28</v>
      </c>
      <c r="Y32" s="1" t="s">
        <v>525</v>
      </c>
      <c r="Z32" s="1" t="s">
        <v>37</v>
      </c>
      <c r="AB32" s="1" t="s">
        <v>51</v>
      </c>
      <c r="AC32" s="1" t="s">
        <v>480</v>
      </c>
      <c r="AD32" s="1" t="s">
        <v>75</v>
      </c>
      <c r="AE32" s="1" t="s">
        <v>38</v>
      </c>
    </row>
    <row r="33" spans="1:35" ht="15.75" customHeight="1">
      <c r="A33" s="1" t="s">
        <v>642</v>
      </c>
      <c r="B33" s="7" t="s">
        <v>489</v>
      </c>
      <c r="C33" s="8" t="s">
        <v>456</v>
      </c>
      <c r="D33" s="8" t="s">
        <v>471</v>
      </c>
      <c r="E33" s="8" t="s">
        <v>490</v>
      </c>
      <c r="F33" s="8" t="s">
        <v>491</v>
      </c>
      <c r="G33" s="6" t="s">
        <v>492</v>
      </c>
      <c r="I33" s="1">
        <v>480</v>
      </c>
      <c r="J33" s="1" t="s">
        <v>493</v>
      </c>
      <c r="M33" s="1" t="s">
        <v>56</v>
      </c>
      <c r="N33" s="1" t="s">
        <v>49</v>
      </c>
      <c r="O33" s="1" t="s">
        <v>497</v>
      </c>
      <c r="P33" s="1" t="s">
        <v>33</v>
      </c>
      <c r="Q33" s="9" t="s">
        <v>55</v>
      </c>
      <c r="U33" s="1" t="s">
        <v>494</v>
      </c>
      <c r="X33" s="1" t="s">
        <v>28</v>
      </c>
      <c r="Y33" s="1" t="s">
        <v>496</v>
      </c>
      <c r="Z33" s="1" t="s">
        <v>37</v>
      </c>
      <c r="AA33" s="1" t="s">
        <v>495</v>
      </c>
      <c r="AB33" s="1" t="s">
        <v>186</v>
      </c>
      <c r="AC33" s="1" t="s">
        <v>480</v>
      </c>
      <c r="AD33" s="1" t="s">
        <v>75</v>
      </c>
      <c r="AE33" s="1" t="s">
        <v>38</v>
      </c>
      <c r="AH33" s="1">
        <v>18</v>
      </c>
      <c r="AI33" s="1">
        <v>40</v>
      </c>
    </row>
    <row r="34" spans="1:35" ht="15.75" customHeight="1">
      <c r="A34" s="39" t="s">
        <v>641</v>
      </c>
      <c r="B34" s="5" t="s">
        <v>115</v>
      </c>
      <c r="C34" s="8" t="s">
        <v>79</v>
      </c>
      <c r="D34" s="8" t="s">
        <v>95</v>
      </c>
      <c r="E34" s="8" t="s">
        <v>96</v>
      </c>
      <c r="F34" s="8" t="s">
        <v>116</v>
      </c>
      <c r="G34" s="8" t="s">
        <v>117</v>
      </c>
      <c r="H34" s="9" t="s">
        <v>118</v>
      </c>
      <c r="I34" s="1">
        <v>240</v>
      </c>
      <c r="K34" s="1" t="s">
        <v>99</v>
      </c>
      <c r="M34" s="1" t="s">
        <v>56</v>
      </c>
      <c r="N34" s="1" t="s">
        <v>49</v>
      </c>
      <c r="P34" s="1" t="s">
        <v>45</v>
      </c>
      <c r="Q34" s="1" t="s">
        <v>119</v>
      </c>
      <c r="X34" s="1" t="s">
        <v>120</v>
      </c>
      <c r="AB34" s="1" t="s">
        <v>41</v>
      </c>
      <c r="AC34" s="1" t="s">
        <v>114</v>
      </c>
      <c r="AD34" s="1" t="s">
        <v>121</v>
      </c>
      <c r="AE34" s="1" t="s">
        <v>108</v>
      </c>
    </row>
    <row r="35" spans="1:35" ht="15.75" customHeight="1">
      <c r="A35" s="39" t="s">
        <v>641</v>
      </c>
      <c r="B35" s="1" t="s">
        <v>78</v>
      </c>
      <c r="C35" s="1" t="s">
        <v>79</v>
      </c>
      <c r="D35" s="1" t="s">
        <v>95</v>
      </c>
      <c r="E35" s="1" t="s">
        <v>80</v>
      </c>
      <c r="F35" s="19" t="s">
        <v>97</v>
      </c>
      <c r="G35" s="1" t="s">
        <v>78</v>
      </c>
      <c r="H35" s="1" t="s">
        <v>81</v>
      </c>
      <c r="I35" s="1">
        <v>168</v>
      </c>
      <c r="J35" s="1"/>
      <c r="K35" s="1" t="s">
        <v>83</v>
      </c>
      <c r="L35" s="1"/>
      <c r="M35" s="1" t="s">
        <v>84</v>
      </c>
      <c r="N35" s="1" t="s">
        <v>87</v>
      </c>
      <c r="O35" s="1"/>
      <c r="P35" s="1" t="s">
        <v>45</v>
      </c>
      <c r="Q35" s="1" t="s">
        <v>82</v>
      </c>
      <c r="R35" s="1" t="s">
        <v>85</v>
      </c>
      <c r="V35" s="1" t="s">
        <v>92</v>
      </c>
      <c r="W35" s="1" t="s">
        <v>93</v>
      </c>
      <c r="X35" s="1" t="s">
        <v>88</v>
      </c>
      <c r="Z35" s="1" t="s">
        <v>37</v>
      </c>
      <c r="AB35" s="1" t="s">
        <v>89</v>
      </c>
      <c r="AC35" s="1" t="s">
        <v>90</v>
      </c>
      <c r="AD35" s="1" t="s">
        <v>91</v>
      </c>
      <c r="AE35" s="1" t="s">
        <v>86</v>
      </c>
      <c r="AF35" s="1">
        <v>0.13600000000000001</v>
      </c>
      <c r="AG35" s="1">
        <v>27.199000000000002</v>
      </c>
      <c r="AH35" s="1">
        <v>25.73</v>
      </c>
      <c r="AI35" s="1">
        <v>36.174999999999997</v>
      </c>
    </row>
    <row r="36" spans="1:35" ht="15.75" customHeight="1">
      <c r="A36" s="36" t="s">
        <v>642</v>
      </c>
      <c r="B36" s="1" t="s">
        <v>544</v>
      </c>
      <c r="C36" s="1" t="s">
        <v>456</v>
      </c>
      <c r="D36" s="8" t="s">
        <v>471</v>
      </c>
      <c r="G36" s="1" t="s">
        <v>545</v>
      </c>
      <c r="H36" s="1" t="s">
        <v>546</v>
      </c>
      <c r="I36" s="1">
        <v>168</v>
      </c>
      <c r="K36" s="1" t="s">
        <v>83</v>
      </c>
      <c r="L36" s="1"/>
      <c r="M36" s="1" t="s">
        <v>56</v>
      </c>
      <c r="N36" s="1" t="s">
        <v>49</v>
      </c>
      <c r="O36" s="1" t="s">
        <v>551</v>
      </c>
      <c r="P36" s="1" t="s">
        <v>45</v>
      </c>
      <c r="Q36" s="9" t="s">
        <v>55</v>
      </c>
      <c r="S36" s="1" t="s">
        <v>547</v>
      </c>
      <c r="X36" s="1" t="s">
        <v>28</v>
      </c>
      <c r="Y36" s="1" t="s">
        <v>525</v>
      </c>
      <c r="Z36" s="1" t="s">
        <v>37</v>
      </c>
      <c r="AA36" s="2" t="s">
        <v>550</v>
      </c>
      <c r="AB36" s="1" t="s">
        <v>89</v>
      </c>
      <c r="AC36" s="1" t="s">
        <v>548</v>
      </c>
      <c r="AD36" s="1" t="s">
        <v>549</v>
      </c>
      <c r="AE36" s="1" t="s">
        <v>38</v>
      </c>
    </row>
    <row r="37" spans="1:35" ht="15.75" customHeight="1">
      <c r="A37" s="1" t="s">
        <v>642</v>
      </c>
      <c r="B37" s="19" t="s">
        <v>576</v>
      </c>
      <c r="C37" s="19" t="s">
        <v>456</v>
      </c>
      <c r="D37" s="8" t="s">
        <v>471</v>
      </c>
      <c r="E37" s="8" t="s">
        <v>507</v>
      </c>
      <c r="F37" s="19" t="s">
        <v>577</v>
      </c>
      <c r="G37" s="19" t="s">
        <v>578</v>
      </c>
      <c r="I37" s="1">
        <v>168</v>
      </c>
      <c r="K37" s="1" t="s">
        <v>83</v>
      </c>
      <c r="M37" s="1" t="s">
        <v>56</v>
      </c>
      <c r="N37" s="1" t="s">
        <v>49</v>
      </c>
      <c r="P37" s="1" t="s">
        <v>45</v>
      </c>
      <c r="X37" s="1" t="s">
        <v>28</v>
      </c>
      <c r="AE37" s="1" t="s">
        <v>38</v>
      </c>
    </row>
    <row r="38" spans="1:35" ht="15.75" customHeight="1">
      <c r="A38" s="1" t="s">
        <v>642</v>
      </c>
      <c r="B38" s="19" t="s">
        <v>516</v>
      </c>
      <c r="C38" s="19" t="s">
        <v>456</v>
      </c>
      <c r="D38" s="8" t="s">
        <v>471</v>
      </c>
      <c r="E38" s="8" t="s">
        <v>507</v>
      </c>
      <c r="F38" s="19" t="s">
        <v>508</v>
      </c>
      <c r="G38" s="19" t="s">
        <v>509</v>
      </c>
      <c r="I38" s="1">
        <v>96</v>
      </c>
      <c r="K38" s="1" t="s">
        <v>83</v>
      </c>
      <c r="L38" s="1"/>
      <c r="M38" s="1" t="s">
        <v>56</v>
      </c>
      <c r="N38" s="1" t="s">
        <v>49</v>
      </c>
      <c r="O38" s="1" t="s">
        <v>518</v>
      </c>
      <c r="P38" s="1" t="s">
        <v>45</v>
      </c>
      <c r="Q38" s="1" t="s">
        <v>34</v>
      </c>
      <c r="X38" s="1" t="s">
        <v>28</v>
      </c>
      <c r="Y38" s="1" t="s">
        <v>326</v>
      </c>
      <c r="AA38" s="2" t="s">
        <v>517</v>
      </c>
      <c r="AB38" s="1" t="s">
        <v>51</v>
      </c>
      <c r="AC38" s="1" t="s">
        <v>213</v>
      </c>
      <c r="AD38" s="1" t="s">
        <v>75</v>
      </c>
      <c r="AE38" s="1" t="s">
        <v>38</v>
      </c>
      <c r="AF38" s="1">
        <v>8.3000000000000007</v>
      </c>
      <c r="AG38" s="1">
        <v>10.15</v>
      </c>
    </row>
    <row r="39" spans="1:35" ht="15.75" customHeight="1">
      <c r="A39" s="19" t="s">
        <v>650</v>
      </c>
      <c r="B39" s="5" t="s">
        <v>290</v>
      </c>
      <c r="C39" s="8" t="s">
        <v>147</v>
      </c>
      <c r="D39" s="8" t="s">
        <v>291</v>
      </c>
      <c r="E39" s="8" t="s">
        <v>292</v>
      </c>
      <c r="F39" s="8" t="s">
        <v>290</v>
      </c>
      <c r="G39" s="8"/>
      <c r="I39" s="1">
        <v>72</v>
      </c>
      <c r="M39" s="1" t="s">
        <v>56</v>
      </c>
      <c r="N39" s="1" t="s">
        <v>49</v>
      </c>
      <c r="O39" s="1"/>
      <c r="P39" s="1" t="s">
        <v>277</v>
      </c>
      <c r="Q39" s="1" t="s">
        <v>55</v>
      </c>
      <c r="U39" s="1" t="s">
        <v>293</v>
      </c>
      <c r="V39" s="1" t="s">
        <v>295</v>
      </c>
      <c r="X39" s="1" t="s">
        <v>28</v>
      </c>
      <c r="AB39" s="1" t="s">
        <v>41</v>
      </c>
      <c r="AC39" s="1" t="s">
        <v>294</v>
      </c>
      <c r="AD39" s="1" t="s">
        <v>59</v>
      </c>
      <c r="AE39" s="1" t="s">
        <v>38</v>
      </c>
    </row>
    <row r="40" spans="1:35" ht="15.75" customHeight="1">
      <c r="A40" s="1" t="s">
        <v>630</v>
      </c>
      <c r="B40" s="1" t="s">
        <v>221</v>
      </c>
      <c r="C40" s="1" t="s">
        <v>147</v>
      </c>
      <c r="D40" s="8" t="s">
        <v>148</v>
      </c>
      <c r="E40" s="8" t="s">
        <v>191</v>
      </c>
      <c r="F40" s="1" t="s">
        <v>221</v>
      </c>
      <c r="I40" s="1">
        <v>0</v>
      </c>
      <c r="J40" s="1" t="s">
        <v>99</v>
      </c>
      <c r="N40" s="1" t="s">
        <v>49</v>
      </c>
      <c r="P40" s="1" t="s">
        <v>21</v>
      </c>
      <c r="Q40" s="1" t="s">
        <v>46</v>
      </c>
      <c r="X40" s="1" t="s">
        <v>57</v>
      </c>
      <c r="AB40" s="1" t="s">
        <v>51</v>
      </c>
      <c r="AC40" s="1" t="s">
        <v>213</v>
      </c>
      <c r="AD40" s="1" t="s">
        <v>77</v>
      </c>
      <c r="AE40" s="1" t="s">
        <v>38</v>
      </c>
    </row>
    <row r="41" spans="1:35" ht="15.75" customHeight="1">
      <c r="A41" s="1" t="s">
        <v>630</v>
      </c>
      <c r="B41" s="37" t="s">
        <v>225</v>
      </c>
      <c r="C41" s="19" t="s">
        <v>147</v>
      </c>
      <c r="D41" s="8" t="s">
        <v>148</v>
      </c>
      <c r="E41" s="19" t="s">
        <v>191</v>
      </c>
      <c r="F41" s="19" t="s">
        <v>226</v>
      </c>
      <c r="G41" s="19" t="s">
        <v>227</v>
      </c>
      <c r="I41" s="1">
        <v>0</v>
      </c>
      <c r="K41" s="1"/>
      <c r="L41" s="1"/>
      <c r="M41" s="1"/>
      <c r="N41" s="1" t="s">
        <v>49</v>
      </c>
      <c r="O41" s="1"/>
      <c r="P41" s="1" t="s">
        <v>21</v>
      </c>
      <c r="Q41" s="1" t="s">
        <v>46</v>
      </c>
      <c r="T41" s="1">
        <v>3</v>
      </c>
      <c r="U41" s="1" t="s">
        <v>228</v>
      </c>
      <c r="X41" s="1" t="s">
        <v>57</v>
      </c>
      <c r="AB41" s="1" t="s">
        <v>186</v>
      </c>
      <c r="AC41" s="1" t="s">
        <v>213</v>
      </c>
      <c r="AD41" s="1" t="s">
        <v>75</v>
      </c>
      <c r="AE41" s="1" t="s">
        <v>38</v>
      </c>
    </row>
    <row r="42" spans="1:35" ht="15.75" customHeight="1">
      <c r="A42" s="1" t="s">
        <v>630</v>
      </c>
      <c r="B42" s="37" t="s">
        <v>229</v>
      </c>
      <c r="C42" s="8" t="s">
        <v>147</v>
      </c>
      <c r="D42" s="8" t="s">
        <v>148</v>
      </c>
      <c r="E42" s="8" t="s">
        <v>191</v>
      </c>
      <c r="F42" s="8" t="s">
        <v>226</v>
      </c>
      <c r="G42" s="8" t="s">
        <v>227</v>
      </c>
      <c r="I42" s="1">
        <v>0</v>
      </c>
      <c r="K42" s="1"/>
      <c r="L42" s="1"/>
      <c r="M42" s="1"/>
      <c r="N42" s="1" t="s">
        <v>49</v>
      </c>
      <c r="O42" s="1"/>
      <c r="P42" s="1" t="s">
        <v>21</v>
      </c>
      <c r="Q42" s="1" t="s">
        <v>46</v>
      </c>
      <c r="R42" s="1" t="s">
        <v>230</v>
      </c>
      <c r="S42" s="1" t="s">
        <v>231</v>
      </c>
      <c r="T42" s="1" t="s">
        <v>232</v>
      </c>
      <c r="U42" s="1" t="s">
        <v>233</v>
      </c>
      <c r="V42" s="1" t="s">
        <v>234</v>
      </c>
      <c r="X42" s="1" t="s">
        <v>57</v>
      </c>
      <c r="Z42" s="1" t="s">
        <v>25</v>
      </c>
      <c r="AA42" s="1" t="s">
        <v>235</v>
      </c>
      <c r="AB42" s="1" t="s">
        <v>186</v>
      </c>
      <c r="AC42" s="1" t="s">
        <v>213</v>
      </c>
      <c r="AD42" s="1" t="s">
        <v>75</v>
      </c>
      <c r="AE42" s="1" t="s">
        <v>38</v>
      </c>
      <c r="AF42" s="1">
        <v>-2</v>
      </c>
      <c r="AG42" s="1">
        <v>27</v>
      </c>
      <c r="AH42" s="1">
        <v>9</v>
      </c>
      <c r="AI42" s="1">
        <v>35</v>
      </c>
    </row>
    <row r="43" spans="1:35" ht="15.75" customHeight="1">
      <c r="A43" s="1" t="s">
        <v>630</v>
      </c>
      <c r="B43" s="19" t="s">
        <v>223</v>
      </c>
      <c r="C43" s="6" t="s">
        <v>147</v>
      </c>
      <c r="D43" s="6" t="s">
        <v>148</v>
      </c>
      <c r="E43" s="8" t="s">
        <v>191</v>
      </c>
      <c r="F43" s="6" t="s">
        <v>222</v>
      </c>
      <c r="G43" s="6" t="s">
        <v>224</v>
      </c>
      <c r="I43" s="1">
        <v>0</v>
      </c>
      <c r="K43" s="1"/>
      <c r="L43" s="1"/>
      <c r="M43" s="1"/>
      <c r="N43" s="1" t="s">
        <v>87</v>
      </c>
      <c r="O43" s="1"/>
      <c r="P43" s="1" t="s">
        <v>21</v>
      </c>
      <c r="Q43" s="1" t="s">
        <v>46</v>
      </c>
      <c r="V43" s="1">
        <v>25.5</v>
      </c>
      <c r="X43" s="1" t="s">
        <v>50</v>
      </c>
      <c r="Z43" s="1" t="s">
        <v>37</v>
      </c>
      <c r="AB43" s="1" t="s">
        <v>89</v>
      </c>
      <c r="AC43" s="1" t="s">
        <v>178</v>
      </c>
      <c r="AD43" s="1" t="s">
        <v>53</v>
      </c>
      <c r="AE43" s="1" t="s">
        <v>38</v>
      </c>
    </row>
    <row r="44" spans="1:35" ht="15.75" customHeight="1">
      <c r="A44" s="1" t="s">
        <v>630</v>
      </c>
      <c r="B44" s="1" t="s">
        <v>222</v>
      </c>
      <c r="C44" s="1" t="s">
        <v>147</v>
      </c>
      <c r="D44" s="19" t="s">
        <v>148</v>
      </c>
      <c r="E44" s="19" t="s">
        <v>191</v>
      </c>
      <c r="F44" s="1" t="s">
        <v>222</v>
      </c>
      <c r="I44" s="1">
        <v>0</v>
      </c>
      <c r="J44" s="1" t="s">
        <v>99</v>
      </c>
      <c r="N44" s="1" t="s">
        <v>87</v>
      </c>
      <c r="O44" s="1"/>
      <c r="P44" s="1" t="s">
        <v>21</v>
      </c>
      <c r="Q44" s="1" t="s">
        <v>46</v>
      </c>
      <c r="X44" s="1" t="s">
        <v>177</v>
      </c>
      <c r="AB44" s="1" t="s">
        <v>89</v>
      </c>
      <c r="AC44" s="1" t="s">
        <v>178</v>
      </c>
      <c r="AD44" s="1" t="s">
        <v>53</v>
      </c>
      <c r="AE44" s="1" t="s">
        <v>38</v>
      </c>
    </row>
    <row r="45" spans="1:35" ht="15.75" customHeight="1">
      <c r="A45" s="1" t="s">
        <v>630</v>
      </c>
      <c r="B45" s="37" t="s">
        <v>236</v>
      </c>
      <c r="C45" s="19" t="s">
        <v>147</v>
      </c>
      <c r="D45" s="6" t="s">
        <v>148</v>
      </c>
      <c r="E45" s="19" t="s">
        <v>191</v>
      </c>
      <c r="F45" s="19" t="s">
        <v>236</v>
      </c>
      <c r="G45" s="19"/>
      <c r="I45" s="1">
        <v>0</v>
      </c>
      <c r="K45" s="1"/>
      <c r="L45" s="1"/>
      <c r="M45" s="1"/>
      <c r="O45" s="1"/>
      <c r="P45" s="1" t="s">
        <v>21</v>
      </c>
      <c r="Q45" s="1" t="s">
        <v>46</v>
      </c>
      <c r="AB45" s="1" t="s">
        <v>89</v>
      </c>
      <c r="AC45" s="1" t="s">
        <v>237</v>
      </c>
      <c r="AD45" s="1" t="s">
        <v>238</v>
      </c>
      <c r="AE45" s="1" t="s">
        <v>38</v>
      </c>
    </row>
    <row r="46" spans="1:35" ht="15.75" customHeight="1">
      <c r="A46" s="1" t="s">
        <v>630</v>
      </c>
      <c r="B46" s="1" t="s">
        <v>174</v>
      </c>
      <c r="C46" s="1" t="s">
        <v>147</v>
      </c>
      <c r="D46" s="1" t="s">
        <v>175</v>
      </c>
      <c r="E46" s="8" t="s">
        <v>191</v>
      </c>
      <c r="F46" s="1" t="s">
        <v>176</v>
      </c>
      <c r="I46" s="1">
        <v>0</v>
      </c>
      <c r="J46" s="1" t="s">
        <v>99</v>
      </c>
      <c r="K46" s="1" t="s">
        <v>99</v>
      </c>
      <c r="L46" s="1"/>
      <c r="N46" s="1" t="s">
        <v>87</v>
      </c>
      <c r="O46" s="1"/>
      <c r="P46" s="1" t="s">
        <v>21</v>
      </c>
      <c r="Q46" s="1" t="s">
        <v>46</v>
      </c>
      <c r="X46" s="1" t="s">
        <v>177</v>
      </c>
      <c r="AB46" s="1" t="s">
        <v>89</v>
      </c>
      <c r="AC46" s="1" t="s">
        <v>178</v>
      </c>
      <c r="AD46" s="1" t="s">
        <v>53</v>
      </c>
      <c r="AE46" s="1" t="s">
        <v>38</v>
      </c>
    </row>
    <row r="47" spans="1:35" ht="15.75" customHeight="1">
      <c r="A47" s="1" t="s">
        <v>630</v>
      </c>
      <c r="B47" s="1" t="s">
        <v>203</v>
      </c>
      <c r="C47" s="1" t="s">
        <v>147</v>
      </c>
      <c r="D47" s="8" t="s">
        <v>148</v>
      </c>
      <c r="E47" s="19" t="s">
        <v>191</v>
      </c>
      <c r="F47" s="1" t="s">
        <v>203</v>
      </c>
      <c r="I47" s="1">
        <v>0</v>
      </c>
      <c r="J47" s="1" t="s">
        <v>99</v>
      </c>
      <c r="N47" s="1" t="s">
        <v>87</v>
      </c>
      <c r="P47" s="1" t="s">
        <v>21</v>
      </c>
      <c r="Q47" s="1" t="s">
        <v>46</v>
      </c>
      <c r="X47" s="1" t="s">
        <v>177</v>
      </c>
      <c r="AB47" s="1" t="s">
        <v>89</v>
      </c>
      <c r="AC47" s="1" t="s">
        <v>178</v>
      </c>
      <c r="AD47" s="1" t="s">
        <v>53</v>
      </c>
      <c r="AE47" s="1" t="s">
        <v>38</v>
      </c>
    </row>
    <row r="48" spans="1:35" ht="15.75" customHeight="1">
      <c r="A48" s="1" t="s">
        <v>630</v>
      </c>
      <c r="B48" s="50" t="s">
        <v>220</v>
      </c>
      <c r="C48" s="1" t="s">
        <v>147</v>
      </c>
      <c r="D48" s="19" t="s">
        <v>148</v>
      </c>
      <c r="E48" s="19" t="s">
        <v>191</v>
      </c>
      <c r="F48" s="1" t="s">
        <v>220</v>
      </c>
      <c r="I48" s="1">
        <v>0</v>
      </c>
      <c r="J48" s="1" t="s">
        <v>99</v>
      </c>
      <c r="N48" s="1" t="s">
        <v>87</v>
      </c>
      <c r="P48" s="1" t="s">
        <v>21</v>
      </c>
      <c r="Q48" s="1" t="s">
        <v>46</v>
      </c>
      <c r="X48" s="1" t="s">
        <v>177</v>
      </c>
      <c r="AB48" s="1" t="s">
        <v>89</v>
      </c>
      <c r="AC48" s="1" t="s">
        <v>178</v>
      </c>
      <c r="AD48" s="1" t="s">
        <v>53</v>
      </c>
      <c r="AE48" s="1" t="s">
        <v>38</v>
      </c>
    </row>
    <row r="49" spans="1:35" ht="15.75" customHeight="1">
      <c r="A49" s="1" t="s">
        <v>630</v>
      </c>
      <c r="B49" s="1" t="s">
        <v>204</v>
      </c>
      <c r="C49" s="1" t="s">
        <v>147</v>
      </c>
      <c r="D49" s="8" t="s">
        <v>148</v>
      </c>
      <c r="E49" s="8" t="s">
        <v>191</v>
      </c>
      <c r="F49" s="1" t="s">
        <v>204</v>
      </c>
      <c r="I49" s="1">
        <v>0</v>
      </c>
      <c r="J49" s="1" t="s">
        <v>99</v>
      </c>
      <c r="N49" s="1" t="s">
        <v>87</v>
      </c>
      <c r="O49" s="1"/>
      <c r="P49" s="1" t="s">
        <v>21</v>
      </c>
      <c r="Q49" s="1" t="s">
        <v>46</v>
      </c>
      <c r="X49" s="1" t="s">
        <v>177</v>
      </c>
      <c r="AB49" s="1" t="s">
        <v>89</v>
      </c>
      <c r="AC49" s="1" t="s">
        <v>178</v>
      </c>
      <c r="AD49" s="1" t="s">
        <v>53</v>
      </c>
      <c r="AE49" s="1" t="s">
        <v>38</v>
      </c>
    </row>
    <row r="50" spans="1:35" ht="15.75" customHeight="1">
      <c r="A50" s="1" t="s">
        <v>630</v>
      </c>
      <c r="B50" s="19" t="s">
        <v>239</v>
      </c>
      <c r="C50" s="19" t="s">
        <v>147</v>
      </c>
      <c r="D50" s="6" t="s">
        <v>148</v>
      </c>
      <c r="E50" s="19" t="s">
        <v>191</v>
      </c>
      <c r="F50" s="19" t="s">
        <v>240</v>
      </c>
      <c r="G50" s="19" t="s">
        <v>241</v>
      </c>
      <c r="I50" s="1">
        <v>0</v>
      </c>
      <c r="K50" s="1"/>
      <c r="L50" s="1"/>
      <c r="M50" s="1"/>
      <c r="N50" s="1" t="s">
        <v>49</v>
      </c>
      <c r="O50" s="1"/>
      <c r="P50" s="1" t="s">
        <v>21</v>
      </c>
      <c r="Q50" s="1" t="s">
        <v>46</v>
      </c>
      <c r="U50" s="1" t="s">
        <v>242</v>
      </c>
      <c r="X50" s="1" t="s">
        <v>50</v>
      </c>
      <c r="AB50" s="1" t="s">
        <v>89</v>
      </c>
      <c r="AC50" s="1" t="s">
        <v>243</v>
      </c>
      <c r="AD50" s="1" t="s">
        <v>53</v>
      </c>
      <c r="AE50" s="1" t="s">
        <v>38</v>
      </c>
    </row>
    <row r="51" spans="1:35" ht="15.75" customHeight="1">
      <c r="A51" s="1" t="s">
        <v>630</v>
      </c>
      <c r="B51" s="19" t="s">
        <v>247</v>
      </c>
      <c r="C51" s="19" t="s">
        <v>147</v>
      </c>
      <c r="D51" s="6" t="s">
        <v>148</v>
      </c>
      <c r="E51" s="19" t="s">
        <v>191</v>
      </c>
      <c r="F51" s="19" t="s">
        <v>244</v>
      </c>
      <c r="G51" s="19" t="s">
        <v>248</v>
      </c>
      <c r="I51" s="1">
        <v>0</v>
      </c>
      <c r="K51" s="1"/>
      <c r="L51" s="1"/>
      <c r="M51" s="1"/>
      <c r="N51" s="1" t="s">
        <v>87</v>
      </c>
      <c r="O51" s="1"/>
      <c r="P51" s="1" t="s">
        <v>21</v>
      </c>
      <c r="Q51" s="1" t="s">
        <v>46</v>
      </c>
      <c r="U51" s="1" t="s">
        <v>249</v>
      </c>
      <c r="V51" s="1" t="s">
        <v>250</v>
      </c>
      <c r="X51" s="1" t="s">
        <v>50</v>
      </c>
      <c r="AB51" s="1" t="s">
        <v>89</v>
      </c>
      <c r="AC51" s="1" t="s">
        <v>245</v>
      </c>
      <c r="AD51" s="1" t="s">
        <v>246</v>
      </c>
      <c r="AE51" s="1" t="s">
        <v>38</v>
      </c>
    </row>
    <row r="52" spans="1:35" ht="15.75" customHeight="1">
      <c r="A52" s="1" t="s">
        <v>630</v>
      </c>
      <c r="B52" s="8" t="s">
        <v>244</v>
      </c>
      <c r="C52" s="6" t="s">
        <v>147</v>
      </c>
      <c r="D52" s="6" t="s">
        <v>148</v>
      </c>
      <c r="E52" s="6" t="s">
        <v>191</v>
      </c>
      <c r="F52" s="6" t="s">
        <v>244</v>
      </c>
      <c r="G52" s="6"/>
      <c r="I52" s="1">
        <v>0</v>
      </c>
      <c r="K52" s="1"/>
      <c r="L52" s="1"/>
      <c r="M52" s="1"/>
      <c r="N52" s="1" t="s">
        <v>87</v>
      </c>
      <c r="O52" s="1"/>
      <c r="P52" s="1" t="s">
        <v>21</v>
      </c>
      <c r="Q52" s="1" t="s">
        <v>46</v>
      </c>
      <c r="X52" s="1" t="s">
        <v>50</v>
      </c>
      <c r="AB52" s="1" t="s">
        <v>89</v>
      </c>
      <c r="AC52" s="1" t="s">
        <v>245</v>
      </c>
      <c r="AD52" s="1" t="s">
        <v>246</v>
      </c>
      <c r="AE52" s="1" t="s">
        <v>38</v>
      </c>
    </row>
    <row r="53" spans="1:35" ht="15.75" customHeight="1">
      <c r="A53" s="36" t="s">
        <v>631</v>
      </c>
      <c r="B53" s="1" t="s">
        <v>179</v>
      </c>
      <c r="C53" s="1" t="s">
        <v>147</v>
      </c>
      <c r="D53" s="1" t="s">
        <v>175</v>
      </c>
      <c r="E53" s="8" t="s">
        <v>191</v>
      </c>
      <c r="F53" s="6" t="s">
        <v>192</v>
      </c>
      <c r="G53" s="1" t="s">
        <v>180</v>
      </c>
      <c r="I53" s="1">
        <v>0</v>
      </c>
      <c r="J53" s="1" t="s">
        <v>99</v>
      </c>
      <c r="K53" s="1" t="s">
        <v>25</v>
      </c>
      <c r="L53" s="1" t="s">
        <v>181</v>
      </c>
      <c r="M53" s="1" t="s">
        <v>182</v>
      </c>
      <c r="N53" s="1" t="s">
        <v>49</v>
      </c>
      <c r="O53" s="1"/>
      <c r="P53" s="1" t="s">
        <v>21</v>
      </c>
      <c r="Q53" s="1" t="s">
        <v>46</v>
      </c>
      <c r="R53" s="1" t="s">
        <v>183</v>
      </c>
      <c r="S53" s="1" t="s">
        <v>184</v>
      </c>
      <c r="T53" s="1" t="s">
        <v>183</v>
      </c>
      <c r="U53" s="1" t="s">
        <v>185</v>
      </c>
      <c r="V53" s="1" t="s">
        <v>187</v>
      </c>
      <c r="W53" s="1" t="s">
        <v>188</v>
      </c>
      <c r="X53" s="1" t="s">
        <v>28</v>
      </c>
      <c r="Z53" s="1" t="s">
        <v>25</v>
      </c>
      <c r="AA53" s="1" t="s">
        <v>189</v>
      </c>
      <c r="AB53" s="1" t="s">
        <v>186</v>
      </c>
      <c r="AC53" s="1" t="s">
        <v>102</v>
      </c>
      <c r="AD53" s="1" t="s">
        <v>75</v>
      </c>
      <c r="AE53" s="1" t="s">
        <v>38</v>
      </c>
      <c r="AF53" s="1">
        <v>2</v>
      </c>
      <c r="AG53" s="1">
        <v>30</v>
      </c>
      <c r="AH53" s="1">
        <v>18</v>
      </c>
    </row>
    <row r="54" spans="1:35" ht="15.75" customHeight="1">
      <c r="A54" s="36" t="s">
        <v>631</v>
      </c>
      <c r="B54" s="49" t="s">
        <v>190</v>
      </c>
      <c r="C54" s="19" t="s">
        <v>147</v>
      </c>
      <c r="D54" s="19" t="s">
        <v>148</v>
      </c>
      <c r="E54" s="19" t="s">
        <v>191</v>
      </c>
      <c r="F54" s="6" t="s">
        <v>192</v>
      </c>
      <c r="G54" s="19" t="s">
        <v>180</v>
      </c>
      <c r="I54" s="1">
        <v>0</v>
      </c>
      <c r="J54" s="1" t="s">
        <v>99</v>
      </c>
      <c r="K54" s="1" t="s">
        <v>83</v>
      </c>
      <c r="L54" s="1" t="s">
        <v>193</v>
      </c>
      <c r="N54" s="1" t="s">
        <v>49</v>
      </c>
      <c r="O54" s="1"/>
      <c r="P54" s="1" t="s">
        <v>21</v>
      </c>
      <c r="Q54" s="1" t="s">
        <v>46</v>
      </c>
      <c r="X54" s="1" t="s">
        <v>28</v>
      </c>
      <c r="Z54" s="1" t="s">
        <v>37</v>
      </c>
      <c r="AB54" s="1" t="s">
        <v>186</v>
      </c>
      <c r="AC54" s="1" t="s">
        <v>102</v>
      </c>
      <c r="AD54" s="1" t="s">
        <v>75</v>
      </c>
      <c r="AE54" s="1" t="s">
        <v>38</v>
      </c>
    </row>
    <row r="55" spans="1:35" ht="15.75" customHeight="1">
      <c r="A55" s="36" t="s">
        <v>631</v>
      </c>
      <c r="B55" s="19" t="s">
        <v>194</v>
      </c>
      <c r="C55" s="19" t="s">
        <v>147</v>
      </c>
      <c r="D55" s="8" t="s">
        <v>148</v>
      </c>
      <c r="E55" s="19" t="s">
        <v>191</v>
      </c>
      <c r="F55" s="19" t="s">
        <v>192</v>
      </c>
      <c r="G55" s="19" t="s">
        <v>180</v>
      </c>
      <c r="I55" s="1">
        <v>0</v>
      </c>
      <c r="K55" s="1" t="s">
        <v>83</v>
      </c>
      <c r="L55" s="1" t="s">
        <v>195</v>
      </c>
      <c r="M55" s="1" t="s">
        <v>27</v>
      </c>
      <c r="N55" s="1" t="s">
        <v>49</v>
      </c>
      <c r="P55" s="1" t="s">
        <v>21</v>
      </c>
      <c r="Q55" s="1" t="s">
        <v>46</v>
      </c>
      <c r="U55" s="1" t="s">
        <v>196</v>
      </c>
      <c r="W55" s="1" t="s">
        <v>26</v>
      </c>
      <c r="X55" s="1" t="s">
        <v>28</v>
      </c>
      <c r="Z55" s="1" t="s">
        <v>37</v>
      </c>
      <c r="AB55" s="1" t="s">
        <v>186</v>
      </c>
      <c r="AC55" s="1" t="s">
        <v>102</v>
      </c>
      <c r="AD55" s="1" t="s">
        <v>75</v>
      </c>
      <c r="AE55" s="1" t="s">
        <v>38</v>
      </c>
      <c r="AF55" s="1">
        <v>1</v>
      </c>
      <c r="AG55" s="1">
        <v>20</v>
      </c>
      <c r="AH55" s="1" t="s">
        <v>197</v>
      </c>
      <c r="AI55" s="1" t="s">
        <v>198</v>
      </c>
    </row>
    <row r="56" spans="1:35" ht="15.75" customHeight="1">
      <c r="A56" s="36" t="s">
        <v>631</v>
      </c>
      <c r="B56" s="8" t="s">
        <v>199</v>
      </c>
      <c r="C56" s="8" t="s">
        <v>147</v>
      </c>
      <c r="D56" s="8" t="s">
        <v>148</v>
      </c>
      <c r="E56" s="8" t="s">
        <v>191</v>
      </c>
      <c r="F56" s="8" t="s">
        <v>192</v>
      </c>
      <c r="G56" s="6" t="s">
        <v>200</v>
      </c>
      <c r="I56" s="1">
        <v>0</v>
      </c>
      <c r="J56" s="1" t="s">
        <v>99</v>
      </c>
      <c r="N56" s="1" t="s">
        <v>87</v>
      </c>
      <c r="P56" s="1" t="s">
        <v>21</v>
      </c>
      <c r="Q56" s="1" t="s">
        <v>46</v>
      </c>
      <c r="X56" s="1" t="s">
        <v>177</v>
      </c>
      <c r="Z56" s="1" t="s">
        <v>37</v>
      </c>
      <c r="AB56" s="1" t="s">
        <v>89</v>
      </c>
      <c r="AC56" s="1" t="s">
        <v>178</v>
      </c>
      <c r="AD56" s="1" t="s">
        <v>53</v>
      </c>
      <c r="AE56" s="1" t="s">
        <v>38</v>
      </c>
      <c r="AF56" s="1">
        <v>0.5</v>
      </c>
      <c r="AG56" s="1">
        <v>20</v>
      </c>
      <c r="AH56" s="1" t="s">
        <v>201</v>
      </c>
      <c r="AI56" s="1" t="s">
        <v>202</v>
      </c>
    </row>
    <row r="57" spans="1:35" ht="15.75" customHeight="1">
      <c r="A57" s="1" t="s">
        <v>632</v>
      </c>
      <c r="B57" s="50" t="s">
        <v>385</v>
      </c>
      <c r="C57" s="8" t="s">
        <v>386</v>
      </c>
      <c r="D57" s="8" t="s">
        <v>387</v>
      </c>
      <c r="E57" s="8" t="s">
        <v>388</v>
      </c>
      <c r="F57" s="8" t="s">
        <v>389</v>
      </c>
      <c r="G57" s="6" t="s">
        <v>390</v>
      </c>
      <c r="I57" s="1">
        <v>0</v>
      </c>
      <c r="K57" s="1" t="s">
        <v>83</v>
      </c>
      <c r="M57" s="1" t="s">
        <v>182</v>
      </c>
      <c r="N57" s="1" t="s">
        <v>49</v>
      </c>
      <c r="O57" s="1" t="s">
        <v>395</v>
      </c>
      <c r="P57" s="1" t="s">
        <v>21</v>
      </c>
      <c r="Q57" s="1" t="s">
        <v>46</v>
      </c>
      <c r="R57" s="1" t="s">
        <v>391</v>
      </c>
      <c r="T57" s="1" t="s">
        <v>392</v>
      </c>
      <c r="U57" s="1" t="s">
        <v>393</v>
      </c>
      <c r="X57" s="1" t="s">
        <v>28</v>
      </c>
      <c r="Y57" s="1" t="s">
        <v>394</v>
      </c>
      <c r="Z57" s="1" t="s">
        <v>37</v>
      </c>
      <c r="AB57" s="1" t="s">
        <v>41</v>
      </c>
      <c r="AC57" s="1" t="s">
        <v>114</v>
      </c>
      <c r="AD57" s="1" t="s">
        <v>59</v>
      </c>
      <c r="AE57" s="1" t="s">
        <v>38</v>
      </c>
    </row>
    <row r="58" spans="1:35" ht="15.75" customHeight="1">
      <c r="A58" s="19" t="s">
        <v>632</v>
      </c>
      <c r="B58" s="49" t="s">
        <v>411</v>
      </c>
      <c r="C58" s="6" t="s">
        <v>386</v>
      </c>
      <c r="D58" s="6" t="s">
        <v>387</v>
      </c>
      <c r="E58" s="6" t="s">
        <v>388</v>
      </c>
      <c r="F58" s="6" t="s">
        <v>389</v>
      </c>
      <c r="G58" s="6" t="s">
        <v>390</v>
      </c>
      <c r="H58" s="1" t="s">
        <v>412</v>
      </c>
      <c r="I58" s="1">
        <v>0</v>
      </c>
      <c r="K58" s="1" t="s">
        <v>83</v>
      </c>
      <c r="M58" s="1" t="s">
        <v>182</v>
      </c>
      <c r="N58" s="1" t="s">
        <v>49</v>
      </c>
      <c r="O58" s="1" t="s">
        <v>395</v>
      </c>
      <c r="P58" s="1" t="s">
        <v>21</v>
      </c>
      <c r="Q58" s="1" t="s">
        <v>46</v>
      </c>
      <c r="R58" s="1" t="s">
        <v>391</v>
      </c>
      <c r="T58" s="1" t="s">
        <v>392</v>
      </c>
      <c r="U58" s="1" t="s">
        <v>393</v>
      </c>
      <c r="X58" s="1" t="s">
        <v>28</v>
      </c>
      <c r="Y58" s="1" t="s">
        <v>394</v>
      </c>
      <c r="Z58" s="1" t="s">
        <v>37</v>
      </c>
      <c r="AB58" s="1" t="s">
        <v>41</v>
      </c>
      <c r="AC58" s="1" t="s">
        <v>114</v>
      </c>
      <c r="AD58" s="1" t="s">
        <v>59</v>
      </c>
      <c r="AE58" s="1" t="s">
        <v>38</v>
      </c>
    </row>
    <row r="59" spans="1:35" ht="15.75" customHeight="1">
      <c r="A59" s="39" t="s">
        <v>633</v>
      </c>
      <c r="B59" s="49" t="s">
        <v>380</v>
      </c>
      <c r="C59" s="8" t="s">
        <v>381</v>
      </c>
      <c r="D59" s="8" t="s">
        <v>380</v>
      </c>
      <c r="E59" s="19"/>
      <c r="F59" s="6"/>
      <c r="G59" s="19"/>
      <c r="H59" s="1" t="s">
        <v>382</v>
      </c>
      <c r="I59" s="1">
        <v>0</v>
      </c>
      <c r="M59" s="1" t="s">
        <v>56</v>
      </c>
      <c r="N59" s="1" t="s">
        <v>49</v>
      </c>
      <c r="P59" s="1" t="s">
        <v>21</v>
      </c>
      <c r="Q59" s="1" t="s">
        <v>46</v>
      </c>
      <c r="X59" s="1" t="s">
        <v>383</v>
      </c>
      <c r="AB59" s="1" t="s">
        <v>59</v>
      </c>
      <c r="AC59" s="1" t="s">
        <v>384</v>
      </c>
      <c r="AD59" s="1" t="s">
        <v>121</v>
      </c>
      <c r="AH59" s="18"/>
    </row>
    <row r="60" spans="1:35" ht="15.75" customHeight="1">
      <c r="A60" s="1" t="s">
        <v>634</v>
      </c>
      <c r="B60" s="19" t="s">
        <v>449</v>
      </c>
      <c r="C60" s="8" t="s">
        <v>427</v>
      </c>
      <c r="D60" s="8" t="s">
        <v>428</v>
      </c>
      <c r="E60" s="19" t="s">
        <v>429</v>
      </c>
      <c r="F60" s="6" t="s">
        <v>430</v>
      </c>
      <c r="G60" s="19" t="s">
        <v>431</v>
      </c>
      <c r="H60" s="19" t="s">
        <v>450</v>
      </c>
      <c r="I60" s="1">
        <v>0</v>
      </c>
      <c r="J60" s="2" t="s">
        <v>451</v>
      </c>
      <c r="K60" s="1" t="s">
        <v>83</v>
      </c>
      <c r="M60" s="1" t="s">
        <v>56</v>
      </c>
      <c r="N60" s="1" t="s">
        <v>39</v>
      </c>
      <c r="P60" s="1" t="s">
        <v>21</v>
      </c>
      <c r="Q60" s="1" t="s">
        <v>46</v>
      </c>
      <c r="V60" s="1" t="s">
        <v>454</v>
      </c>
      <c r="X60" s="1" t="s">
        <v>28</v>
      </c>
      <c r="Z60" s="1" t="s">
        <v>37</v>
      </c>
      <c r="AB60" s="1" t="s">
        <v>29</v>
      </c>
      <c r="AC60" s="1" t="s">
        <v>452</v>
      </c>
      <c r="AD60" s="1" t="s">
        <v>453</v>
      </c>
      <c r="AE60" s="1" t="s">
        <v>38</v>
      </c>
    </row>
    <row r="61" spans="1:35" ht="15.75" customHeight="1">
      <c r="A61" s="1" t="s">
        <v>634</v>
      </c>
      <c r="B61" s="19" t="s">
        <v>450</v>
      </c>
      <c r="C61" s="19" t="s">
        <v>427</v>
      </c>
      <c r="D61" s="8" t="s">
        <v>428</v>
      </c>
      <c r="E61" s="19" t="s">
        <v>429</v>
      </c>
      <c r="F61" s="19" t="s">
        <v>430</v>
      </c>
      <c r="G61" s="19" t="s">
        <v>431</v>
      </c>
      <c r="I61" s="1">
        <v>0</v>
      </c>
      <c r="J61" s="2" t="s">
        <v>451</v>
      </c>
      <c r="K61" s="1" t="s">
        <v>83</v>
      </c>
      <c r="M61" s="1" t="s">
        <v>56</v>
      </c>
      <c r="N61" s="1" t="s">
        <v>39</v>
      </c>
      <c r="P61" s="1" t="s">
        <v>21</v>
      </c>
      <c r="Q61" s="1" t="s">
        <v>46</v>
      </c>
      <c r="V61" s="1" t="s">
        <v>454</v>
      </c>
      <c r="X61" s="1" t="s">
        <v>28</v>
      </c>
      <c r="Z61" s="1" t="s">
        <v>37</v>
      </c>
      <c r="AB61" s="1" t="s">
        <v>29</v>
      </c>
      <c r="AC61" s="1" t="s">
        <v>452</v>
      </c>
      <c r="AD61" s="1" t="s">
        <v>453</v>
      </c>
      <c r="AE61" s="1" t="s">
        <v>38</v>
      </c>
    </row>
    <row r="62" spans="1:35" ht="15.75" customHeight="1">
      <c r="A62" s="36" t="s">
        <v>635</v>
      </c>
      <c r="B62" s="3" t="s">
        <v>455</v>
      </c>
      <c r="C62" s="1" t="s">
        <v>456</v>
      </c>
      <c r="D62" s="1" t="s">
        <v>599</v>
      </c>
      <c r="E62" s="1" t="s">
        <v>636</v>
      </c>
      <c r="F62" s="1" t="s">
        <v>637</v>
      </c>
      <c r="G62" s="1" t="s">
        <v>457</v>
      </c>
      <c r="H62" s="1" t="s">
        <v>458</v>
      </c>
      <c r="I62" s="1">
        <v>0</v>
      </c>
      <c r="K62" s="1" t="s">
        <v>83</v>
      </c>
      <c r="L62" s="1" t="s">
        <v>459</v>
      </c>
      <c r="M62" s="1" t="s">
        <v>182</v>
      </c>
      <c r="N62" s="1" t="s">
        <v>39</v>
      </c>
      <c r="O62" s="1" t="s">
        <v>464</v>
      </c>
      <c r="P62" s="1" t="s">
        <v>21</v>
      </c>
      <c r="Q62" s="1" t="s">
        <v>46</v>
      </c>
      <c r="R62" s="1" t="s">
        <v>460</v>
      </c>
      <c r="S62" s="1" t="s">
        <v>184</v>
      </c>
      <c r="U62" s="1" t="s">
        <v>461</v>
      </c>
      <c r="V62" s="1" t="s">
        <v>462</v>
      </c>
      <c r="X62" s="1" t="s">
        <v>28</v>
      </c>
      <c r="Y62" s="1" t="s">
        <v>463</v>
      </c>
      <c r="Z62" s="1" t="s">
        <v>37</v>
      </c>
      <c r="AB62" s="1" t="s">
        <v>29</v>
      </c>
      <c r="AC62" s="1" t="s">
        <v>139</v>
      </c>
      <c r="AD62" s="1" t="s">
        <v>246</v>
      </c>
      <c r="AE62" s="1" t="s">
        <v>26</v>
      </c>
      <c r="AF62" s="1">
        <v>6.64</v>
      </c>
      <c r="AG62" s="1">
        <v>6.8929999999999998</v>
      </c>
      <c r="AH62" s="1">
        <v>32.853000000000002</v>
      </c>
      <c r="AI62" s="1">
        <v>33.113999999999997</v>
      </c>
    </row>
    <row r="63" spans="1:35" ht="15.75" customHeight="1">
      <c r="A63" s="36" t="s">
        <v>638</v>
      </c>
      <c r="B63" s="1" t="s">
        <v>216</v>
      </c>
      <c r="C63" s="1" t="s">
        <v>147</v>
      </c>
      <c r="D63" s="6" t="s">
        <v>148</v>
      </c>
      <c r="E63" s="6" t="s">
        <v>319</v>
      </c>
      <c r="F63" s="1" t="s">
        <v>639</v>
      </c>
      <c r="G63" s="1" t="s">
        <v>206</v>
      </c>
      <c r="I63" s="1">
        <v>0</v>
      </c>
      <c r="K63" s="1" t="s">
        <v>83</v>
      </c>
      <c r="L63" s="1"/>
      <c r="M63" s="1" t="s">
        <v>56</v>
      </c>
      <c r="N63" s="1" t="s">
        <v>49</v>
      </c>
      <c r="O63" s="1" t="s">
        <v>219</v>
      </c>
      <c r="P63" s="1" t="s">
        <v>207</v>
      </c>
      <c r="Q63" s="1" t="s">
        <v>46</v>
      </c>
      <c r="S63" s="1" t="s">
        <v>217</v>
      </c>
      <c r="T63" s="1" t="s">
        <v>211</v>
      </c>
      <c r="X63" s="1" t="s">
        <v>28</v>
      </c>
      <c r="Z63" s="1" t="s">
        <v>37</v>
      </c>
      <c r="AB63" s="1" t="s">
        <v>186</v>
      </c>
      <c r="AC63" s="1" t="s">
        <v>218</v>
      </c>
      <c r="AD63" s="1" t="s">
        <v>77</v>
      </c>
      <c r="AE63" s="1" t="s">
        <v>38</v>
      </c>
    </row>
    <row r="64" spans="1:35" ht="15.75" customHeight="1">
      <c r="A64" s="36" t="s">
        <v>638</v>
      </c>
      <c r="B64" s="3" t="s">
        <v>209</v>
      </c>
      <c r="C64" s="1" t="s">
        <v>147</v>
      </c>
      <c r="D64" s="19" t="s">
        <v>148</v>
      </c>
      <c r="E64" s="19" t="s">
        <v>319</v>
      </c>
      <c r="F64" s="1" t="s">
        <v>639</v>
      </c>
      <c r="G64" s="1" t="s">
        <v>206</v>
      </c>
      <c r="I64" s="1">
        <v>0</v>
      </c>
      <c r="K64" s="1" t="s">
        <v>25</v>
      </c>
      <c r="L64" s="1" t="s">
        <v>210</v>
      </c>
      <c r="M64" s="1" t="s">
        <v>56</v>
      </c>
      <c r="N64" s="1" t="s">
        <v>49</v>
      </c>
      <c r="O64" s="1" t="s">
        <v>215</v>
      </c>
      <c r="P64" s="1" t="s">
        <v>207</v>
      </c>
      <c r="Q64" s="1" t="s">
        <v>46</v>
      </c>
      <c r="S64" s="1" t="s">
        <v>184</v>
      </c>
      <c r="T64" s="1" t="s">
        <v>211</v>
      </c>
      <c r="U64" s="1" t="s">
        <v>212</v>
      </c>
      <c r="V64" s="1" t="s">
        <v>214</v>
      </c>
      <c r="X64" s="1" t="s">
        <v>28</v>
      </c>
      <c r="Z64" s="1" t="s">
        <v>37</v>
      </c>
      <c r="AB64" s="1" t="s">
        <v>186</v>
      </c>
      <c r="AC64" s="1" t="s">
        <v>213</v>
      </c>
      <c r="AD64" s="1" t="s">
        <v>77</v>
      </c>
      <c r="AE64" s="1" t="s">
        <v>38</v>
      </c>
    </row>
    <row r="65" spans="1:35" ht="15.75" customHeight="1">
      <c r="A65" s="36" t="s">
        <v>638</v>
      </c>
      <c r="B65" s="1" t="s">
        <v>205</v>
      </c>
      <c r="C65" s="1" t="s">
        <v>147</v>
      </c>
      <c r="D65" s="8" t="s">
        <v>148</v>
      </c>
      <c r="E65" s="8" t="s">
        <v>319</v>
      </c>
      <c r="F65" s="1" t="s">
        <v>639</v>
      </c>
      <c r="G65" s="1" t="s">
        <v>206</v>
      </c>
      <c r="I65" s="1">
        <v>0</v>
      </c>
      <c r="K65" s="1" t="s">
        <v>99</v>
      </c>
      <c r="L65" s="1"/>
      <c r="M65" s="1" t="s">
        <v>56</v>
      </c>
      <c r="N65" s="1" t="s">
        <v>49</v>
      </c>
      <c r="O65" s="1"/>
      <c r="P65" s="1" t="s">
        <v>207</v>
      </c>
      <c r="Q65" s="1" t="s">
        <v>46</v>
      </c>
      <c r="X65" s="1" t="s">
        <v>28</v>
      </c>
      <c r="AB65" s="1" t="s">
        <v>186</v>
      </c>
      <c r="AC65" s="1" t="s">
        <v>208</v>
      </c>
      <c r="AD65" s="1" t="s">
        <v>77</v>
      </c>
      <c r="AE65" s="1" t="s">
        <v>38</v>
      </c>
    </row>
    <row r="66" spans="1:35" ht="15.75" customHeight="1">
      <c r="A66" s="19" t="s">
        <v>640</v>
      </c>
      <c r="B66" s="8" t="s">
        <v>369</v>
      </c>
      <c r="C66" s="8" t="s">
        <v>147</v>
      </c>
      <c r="D66" s="8" t="s">
        <v>370</v>
      </c>
      <c r="E66" s="8" t="s">
        <v>371</v>
      </c>
      <c r="F66" s="8" t="s">
        <v>372</v>
      </c>
      <c r="G66" s="8" t="s">
        <v>373</v>
      </c>
      <c r="I66" s="1">
        <v>0</v>
      </c>
      <c r="J66" s="1" t="s">
        <v>374</v>
      </c>
      <c r="M66" s="1" t="s">
        <v>56</v>
      </c>
      <c r="N66" s="1" t="s">
        <v>49</v>
      </c>
      <c r="P66" s="1" t="s">
        <v>21</v>
      </c>
      <c r="Q66" s="1" t="s">
        <v>46</v>
      </c>
      <c r="U66" s="1" t="s">
        <v>375</v>
      </c>
      <c r="V66" s="1" t="s">
        <v>378</v>
      </c>
      <c r="X66" s="1" t="s">
        <v>28</v>
      </c>
      <c r="Y66" s="1" t="s">
        <v>379</v>
      </c>
      <c r="Z66" s="1" t="s">
        <v>37</v>
      </c>
      <c r="AB66" s="1" t="s">
        <v>29</v>
      </c>
      <c r="AC66" s="1" t="s">
        <v>256</v>
      </c>
      <c r="AD66" s="1" t="s">
        <v>377</v>
      </c>
      <c r="AE66" s="1" t="s">
        <v>38</v>
      </c>
      <c r="AF66" s="1" t="s">
        <v>376</v>
      </c>
      <c r="AG66" s="1">
        <v>12.473000000000001</v>
      </c>
      <c r="AH66" s="17">
        <v>32.4</v>
      </c>
      <c r="AI66" s="1">
        <v>34.003999999999998</v>
      </c>
    </row>
    <row r="67" spans="1:35" ht="15.75" customHeight="1">
      <c r="A67" s="39" t="s">
        <v>641</v>
      </c>
      <c r="B67" s="6" t="s">
        <v>122</v>
      </c>
      <c r="C67" s="6" t="s">
        <v>79</v>
      </c>
      <c r="D67" s="6" t="s">
        <v>95</v>
      </c>
      <c r="E67" s="6" t="s">
        <v>104</v>
      </c>
      <c r="F67" s="6" t="s">
        <v>123</v>
      </c>
      <c r="G67" s="6" t="s">
        <v>124</v>
      </c>
      <c r="H67" s="1" t="s">
        <v>125</v>
      </c>
      <c r="I67" s="1">
        <v>0</v>
      </c>
      <c r="M67" s="1" t="s">
        <v>99</v>
      </c>
      <c r="N67" s="1" t="s">
        <v>49</v>
      </c>
      <c r="P67" s="1" t="s">
        <v>21</v>
      </c>
      <c r="Q67" s="1" t="s">
        <v>46</v>
      </c>
      <c r="X67" s="1" t="s">
        <v>28</v>
      </c>
      <c r="AB67" s="1" t="s">
        <v>41</v>
      </c>
      <c r="AC67" s="1" t="s">
        <v>126</v>
      </c>
      <c r="AD67" s="1" t="s">
        <v>121</v>
      </c>
      <c r="AE67" s="1" t="s">
        <v>108</v>
      </c>
    </row>
    <row r="68" spans="1:35" ht="15.75" customHeight="1">
      <c r="A68" s="39" t="s">
        <v>641</v>
      </c>
      <c r="B68" s="50" t="s">
        <v>100</v>
      </c>
      <c r="C68" s="1" t="s">
        <v>79</v>
      </c>
      <c r="D68" s="6" t="s">
        <v>95</v>
      </c>
      <c r="E68" s="1" t="s">
        <v>96</v>
      </c>
      <c r="F68" s="1" t="s">
        <v>131</v>
      </c>
      <c r="G68" s="1" t="s">
        <v>101</v>
      </c>
      <c r="I68" s="1">
        <v>0</v>
      </c>
      <c r="L68" s="1"/>
      <c r="M68" s="1" t="s">
        <v>56</v>
      </c>
      <c r="N68" s="1" t="s">
        <v>49</v>
      </c>
      <c r="O68" s="1"/>
      <c r="P68" s="1" t="s">
        <v>21</v>
      </c>
      <c r="Q68" s="1" t="s">
        <v>46</v>
      </c>
      <c r="X68" s="1" t="s">
        <v>28</v>
      </c>
      <c r="AB68" s="1" t="s">
        <v>51</v>
      </c>
      <c r="AC68" s="1" t="s">
        <v>102</v>
      </c>
      <c r="AD68" s="1" t="s">
        <v>75</v>
      </c>
      <c r="AE68" s="1" t="s">
        <v>38</v>
      </c>
      <c r="AF68" s="1"/>
      <c r="AG68" s="1"/>
      <c r="AH68" s="1"/>
      <c r="AI68" s="1"/>
    </row>
    <row r="69" spans="1:35" ht="15.75" customHeight="1">
      <c r="A69" s="1" t="s">
        <v>642</v>
      </c>
      <c r="B69" s="49" t="s">
        <v>559</v>
      </c>
      <c r="C69" s="8" t="s">
        <v>456</v>
      </c>
      <c r="D69" s="8" t="s">
        <v>471</v>
      </c>
      <c r="E69" s="6" t="s">
        <v>507</v>
      </c>
      <c r="F69" s="6" t="s">
        <v>560</v>
      </c>
      <c r="G69" s="6" t="s">
        <v>561</v>
      </c>
      <c r="I69" s="1">
        <v>0</v>
      </c>
      <c r="M69" s="1" t="s">
        <v>56</v>
      </c>
      <c r="N69" s="1" t="s">
        <v>49</v>
      </c>
      <c r="O69" s="1" t="s">
        <v>566</v>
      </c>
      <c r="P69" s="1" t="s">
        <v>21</v>
      </c>
      <c r="Q69" s="1" t="s">
        <v>46</v>
      </c>
      <c r="R69" s="1" t="s">
        <v>562</v>
      </c>
      <c r="S69" s="1" t="s">
        <v>563</v>
      </c>
      <c r="T69" s="1">
        <v>1</v>
      </c>
      <c r="V69" s="1" t="s">
        <v>564</v>
      </c>
      <c r="X69" s="1" t="s">
        <v>28</v>
      </c>
      <c r="Y69" s="1" t="s">
        <v>565</v>
      </c>
      <c r="Z69" s="1" t="s">
        <v>37</v>
      </c>
      <c r="AB69" s="1" t="s">
        <v>51</v>
      </c>
      <c r="AC69" s="1" t="s">
        <v>213</v>
      </c>
      <c r="AD69" s="1" t="s">
        <v>75</v>
      </c>
      <c r="AE69" s="1" t="s">
        <v>38</v>
      </c>
    </row>
    <row r="70" spans="1:35" ht="15.75" customHeight="1">
      <c r="A70" s="1" t="s">
        <v>642</v>
      </c>
      <c r="B70" s="3" t="s">
        <v>506</v>
      </c>
      <c r="C70" s="6" t="s">
        <v>456</v>
      </c>
      <c r="D70" s="6" t="s">
        <v>471</v>
      </c>
      <c r="E70" s="6" t="s">
        <v>507</v>
      </c>
      <c r="F70" s="6" t="s">
        <v>508</v>
      </c>
      <c r="G70" s="6" t="s">
        <v>509</v>
      </c>
      <c r="I70" s="1">
        <v>0</v>
      </c>
      <c r="J70" s="1" t="s">
        <v>510</v>
      </c>
      <c r="M70" s="1" t="s">
        <v>56</v>
      </c>
      <c r="N70" s="1" t="s">
        <v>49</v>
      </c>
      <c r="O70" s="1" t="s">
        <v>515</v>
      </c>
      <c r="P70" s="1" t="s">
        <v>21</v>
      </c>
      <c r="Q70" s="1" t="s">
        <v>46</v>
      </c>
      <c r="S70" s="1" t="s">
        <v>217</v>
      </c>
      <c r="U70" s="1" t="s">
        <v>511</v>
      </c>
      <c r="V70" s="1" t="s">
        <v>512</v>
      </c>
      <c r="X70" s="1" t="s">
        <v>28</v>
      </c>
      <c r="Y70" s="1" t="s">
        <v>514</v>
      </c>
      <c r="Z70" s="1" t="s">
        <v>37</v>
      </c>
      <c r="AA70" s="2" t="s">
        <v>513</v>
      </c>
      <c r="AB70" s="1" t="s">
        <v>51</v>
      </c>
      <c r="AC70" s="1" t="s">
        <v>213</v>
      </c>
      <c r="AD70" s="1" t="s">
        <v>75</v>
      </c>
      <c r="AE70" s="1" t="s">
        <v>38</v>
      </c>
    </row>
    <row r="71" spans="1:35" ht="15.75" customHeight="1">
      <c r="A71" s="1" t="s">
        <v>642</v>
      </c>
      <c r="B71" s="1" t="s">
        <v>519</v>
      </c>
      <c r="C71" s="1" t="s">
        <v>456</v>
      </c>
      <c r="D71" s="1" t="s">
        <v>520</v>
      </c>
      <c r="E71" s="1" t="s">
        <v>521</v>
      </c>
      <c r="F71" s="1" t="s">
        <v>581</v>
      </c>
      <c r="G71" s="1" t="s">
        <v>522</v>
      </c>
      <c r="I71" s="1">
        <v>0</v>
      </c>
      <c r="J71" s="1" t="s">
        <v>46</v>
      </c>
      <c r="K71" s="1" t="s">
        <v>83</v>
      </c>
      <c r="L71" s="1"/>
      <c r="M71" s="1" t="s">
        <v>56</v>
      </c>
      <c r="N71" s="1" t="s">
        <v>49</v>
      </c>
      <c r="O71" s="1" t="s">
        <v>526</v>
      </c>
      <c r="P71" s="1" t="s">
        <v>21</v>
      </c>
      <c r="Q71" s="1" t="s">
        <v>46</v>
      </c>
      <c r="S71" s="1" t="s">
        <v>524</v>
      </c>
      <c r="X71" s="1" t="s">
        <v>28</v>
      </c>
      <c r="Y71" s="1" t="s">
        <v>525</v>
      </c>
      <c r="Z71" s="1" t="s">
        <v>37</v>
      </c>
      <c r="AA71" s="2" t="s">
        <v>523</v>
      </c>
      <c r="AB71" s="1" t="s">
        <v>29</v>
      </c>
      <c r="AC71" s="1" t="s">
        <v>256</v>
      </c>
      <c r="AD71" s="1" t="s">
        <v>257</v>
      </c>
      <c r="AE71" s="1" t="s">
        <v>38</v>
      </c>
    </row>
    <row r="72" spans="1:35" ht="15.75" customHeight="1">
      <c r="A72" s="1" t="s">
        <v>642</v>
      </c>
      <c r="B72" s="50" t="s">
        <v>465</v>
      </c>
      <c r="C72" s="1" t="s">
        <v>456</v>
      </c>
      <c r="D72" s="6" t="s">
        <v>471</v>
      </c>
      <c r="E72" s="1" t="s">
        <v>499</v>
      </c>
      <c r="F72" s="1" t="s">
        <v>500</v>
      </c>
      <c r="G72" s="1" t="s">
        <v>466</v>
      </c>
      <c r="I72" s="1">
        <v>0</v>
      </c>
      <c r="J72" s="2" t="s">
        <v>467</v>
      </c>
      <c r="K72" s="1" t="s">
        <v>99</v>
      </c>
      <c r="L72" s="1"/>
      <c r="M72" s="1" t="s">
        <v>56</v>
      </c>
      <c r="N72" s="1" t="s">
        <v>49</v>
      </c>
      <c r="O72" s="1" t="s">
        <v>469</v>
      </c>
      <c r="P72" s="1" t="s">
        <v>207</v>
      </c>
      <c r="Q72" s="1"/>
      <c r="R72" s="1" t="s">
        <v>460</v>
      </c>
      <c r="S72" s="1" t="s">
        <v>468</v>
      </c>
      <c r="U72" s="1">
        <v>60</v>
      </c>
      <c r="X72" s="1" t="s">
        <v>28</v>
      </c>
      <c r="Y72" s="1" t="s">
        <v>463</v>
      </c>
      <c r="Z72" s="1" t="s">
        <v>37</v>
      </c>
      <c r="AB72" s="1" t="s">
        <v>304</v>
      </c>
      <c r="AC72" s="1" t="s">
        <v>114</v>
      </c>
      <c r="AD72" s="1" t="s">
        <v>170</v>
      </c>
      <c r="AE72" s="1" t="s">
        <v>38</v>
      </c>
    </row>
    <row r="73" spans="1:35" ht="15.75" customHeight="1">
      <c r="A73" s="1" t="s">
        <v>642</v>
      </c>
      <c r="B73" s="7" t="s">
        <v>567</v>
      </c>
      <c r="C73" s="8" t="s">
        <v>456</v>
      </c>
      <c r="D73" s="8" t="s">
        <v>471</v>
      </c>
      <c r="E73" s="8" t="s">
        <v>499</v>
      </c>
      <c r="F73" s="8" t="s">
        <v>500</v>
      </c>
      <c r="G73" s="8" t="s">
        <v>568</v>
      </c>
      <c r="H73" s="1" t="s">
        <v>569</v>
      </c>
      <c r="I73" s="1">
        <v>0</v>
      </c>
      <c r="J73" s="1" t="s">
        <v>570</v>
      </c>
      <c r="M73" s="1" t="s">
        <v>56</v>
      </c>
      <c r="N73" s="1" t="s">
        <v>49</v>
      </c>
      <c r="P73" s="1" t="s">
        <v>21</v>
      </c>
      <c r="Q73" s="1" t="s">
        <v>46</v>
      </c>
      <c r="R73" s="1" t="s">
        <v>571</v>
      </c>
      <c r="S73" s="1" t="s">
        <v>572</v>
      </c>
      <c r="T73" s="1">
        <v>1</v>
      </c>
      <c r="U73" s="1" t="s">
        <v>573</v>
      </c>
      <c r="V73" s="1" t="s">
        <v>564</v>
      </c>
      <c r="X73" s="1" t="s">
        <v>28</v>
      </c>
      <c r="Y73" s="1" t="s">
        <v>575</v>
      </c>
      <c r="Z73" s="1" t="s">
        <v>37</v>
      </c>
      <c r="AA73" s="2" t="s">
        <v>574</v>
      </c>
      <c r="AB73" s="1" t="s">
        <v>41</v>
      </c>
      <c r="AC73" s="1" t="s">
        <v>114</v>
      </c>
      <c r="AD73" s="1" t="s">
        <v>121</v>
      </c>
      <c r="AE73" s="1" t="s">
        <v>38</v>
      </c>
    </row>
    <row r="74" spans="1:35" ht="15.75" customHeight="1">
      <c r="A74" s="1" t="s">
        <v>642</v>
      </c>
      <c r="B74" s="1" t="s">
        <v>537</v>
      </c>
      <c r="C74" s="1" t="s">
        <v>456</v>
      </c>
      <c r="D74" s="8" t="s">
        <v>471</v>
      </c>
      <c r="E74" s="1" t="s">
        <v>538</v>
      </c>
      <c r="F74" s="1" t="s">
        <v>539</v>
      </c>
      <c r="G74" s="1" t="s">
        <v>540</v>
      </c>
      <c r="H74" s="1" t="s">
        <v>541</v>
      </c>
      <c r="I74" s="1">
        <v>0</v>
      </c>
      <c r="L74" s="1"/>
      <c r="M74" s="1" t="s">
        <v>56</v>
      </c>
      <c r="N74" s="1" t="s">
        <v>49</v>
      </c>
      <c r="O74" s="1"/>
      <c r="P74" s="1" t="s">
        <v>21</v>
      </c>
      <c r="X74" s="1" t="s">
        <v>28</v>
      </c>
      <c r="Y74" s="1" t="s">
        <v>543</v>
      </c>
      <c r="Z74" s="1" t="s">
        <v>37</v>
      </c>
      <c r="AA74" s="2" t="s">
        <v>542</v>
      </c>
      <c r="AB74" s="1" t="s">
        <v>304</v>
      </c>
      <c r="AC74" s="1" t="s">
        <v>114</v>
      </c>
      <c r="AD74" s="1" t="s">
        <v>59</v>
      </c>
      <c r="AE74" s="1" t="s">
        <v>38</v>
      </c>
    </row>
    <row r="75" spans="1:35" ht="15.75" customHeight="1">
      <c r="A75" s="1" t="s">
        <v>643</v>
      </c>
      <c r="B75" s="3" t="s">
        <v>434</v>
      </c>
      <c r="C75" s="1" t="s">
        <v>427</v>
      </c>
      <c r="D75" s="1" t="s">
        <v>644</v>
      </c>
      <c r="E75" s="1" t="s">
        <v>645</v>
      </c>
      <c r="F75" s="1" t="s">
        <v>646</v>
      </c>
      <c r="G75" s="1" t="s">
        <v>435</v>
      </c>
      <c r="I75" s="1">
        <v>0</v>
      </c>
      <c r="K75" s="1" t="s">
        <v>167</v>
      </c>
      <c r="M75" s="1" t="s">
        <v>56</v>
      </c>
      <c r="N75" s="1" t="s">
        <v>49</v>
      </c>
      <c r="O75" s="1" t="s">
        <v>439</v>
      </c>
      <c r="P75" s="1" t="s">
        <v>21</v>
      </c>
      <c r="Q75" s="1" t="s">
        <v>46</v>
      </c>
      <c r="R75" s="1" t="s">
        <v>284</v>
      </c>
      <c r="S75" s="1" t="s">
        <v>436</v>
      </c>
      <c r="U75" s="1" t="s">
        <v>437</v>
      </c>
      <c r="V75" s="1" t="s">
        <v>171</v>
      </c>
      <c r="X75" s="1" t="s">
        <v>28</v>
      </c>
      <c r="Y75" s="1" t="s">
        <v>438</v>
      </c>
      <c r="Z75" s="1" t="s">
        <v>37</v>
      </c>
      <c r="AB75" s="1" t="s">
        <v>41</v>
      </c>
      <c r="AC75" s="1" t="s">
        <v>114</v>
      </c>
      <c r="AD75" s="1" t="s">
        <v>59</v>
      </c>
      <c r="AE75" s="1" t="s">
        <v>38</v>
      </c>
    </row>
    <row r="76" spans="1:35" ht="15.75" customHeight="1">
      <c r="A76" s="39" t="s">
        <v>647</v>
      </c>
      <c r="B76" s="37" t="s">
        <v>413</v>
      </c>
      <c r="C76" s="6" t="s">
        <v>386</v>
      </c>
      <c r="D76" s="6" t="s">
        <v>414</v>
      </c>
      <c r="E76" s="6" t="s">
        <v>415</v>
      </c>
      <c r="F76" s="6" t="s">
        <v>416</v>
      </c>
      <c r="G76" s="6" t="s">
        <v>417</v>
      </c>
      <c r="H76" s="1" t="s">
        <v>418</v>
      </c>
      <c r="I76" s="1">
        <v>0</v>
      </c>
      <c r="J76" s="1" t="s">
        <v>420</v>
      </c>
      <c r="K76" s="1" t="s">
        <v>83</v>
      </c>
      <c r="M76" s="1" t="s">
        <v>182</v>
      </c>
      <c r="N76" s="1" t="s">
        <v>422</v>
      </c>
      <c r="O76" s="1" t="s">
        <v>425</v>
      </c>
      <c r="P76" s="1" t="s">
        <v>21</v>
      </c>
      <c r="Q76" s="1" t="s">
        <v>419</v>
      </c>
      <c r="R76" s="1" t="s">
        <v>284</v>
      </c>
      <c r="S76" s="1" t="s">
        <v>184</v>
      </c>
      <c r="T76" s="1" t="s">
        <v>421</v>
      </c>
      <c r="V76" s="1" t="s">
        <v>110</v>
      </c>
      <c r="Y76" s="1" t="s">
        <v>424</v>
      </c>
      <c r="Z76" s="1" t="s">
        <v>37</v>
      </c>
      <c r="AB76" s="1" t="s">
        <v>41</v>
      </c>
      <c r="AC76" s="1" t="s">
        <v>423</v>
      </c>
      <c r="AD76" s="1" t="s">
        <v>59</v>
      </c>
      <c r="AE76" s="1" t="s">
        <v>38</v>
      </c>
    </row>
    <row r="77" spans="1:35" ht="15.75" customHeight="1">
      <c r="A77" s="1" t="s">
        <v>648</v>
      </c>
      <c r="B77" s="3" t="s">
        <v>251</v>
      </c>
      <c r="C77" s="1" t="s">
        <v>147</v>
      </c>
      <c r="D77" s="8" t="s">
        <v>148</v>
      </c>
      <c r="E77" s="1" t="s">
        <v>252</v>
      </c>
      <c r="F77" s="1" t="s">
        <v>649</v>
      </c>
      <c r="G77" s="1" t="s">
        <v>253</v>
      </c>
      <c r="H77" s="1" t="s">
        <v>254</v>
      </c>
      <c r="I77" s="1">
        <v>0</v>
      </c>
      <c r="N77" s="1" t="s">
        <v>87</v>
      </c>
      <c r="O77" s="1"/>
      <c r="P77" s="1" t="s">
        <v>21</v>
      </c>
      <c r="Q77" s="1" t="s">
        <v>46</v>
      </c>
      <c r="S77" s="1" t="s">
        <v>255</v>
      </c>
      <c r="T77" s="16">
        <v>43467</v>
      </c>
      <c r="V77" s="1" t="s">
        <v>258</v>
      </c>
      <c r="W77" s="1" t="s">
        <v>259</v>
      </c>
      <c r="X77" s="1" t="s">
        <v>50</v>
      </c>
      <c r="Z77" s="1" t="s">
        <v>37</v>
      </c>
      <c r="AB77" s="1" t="s">
        <v>89</v>
      </c>
      <c r="AC77" s="1" t="s">
        <v>256</v>
      </c>
      <c r="AD77" s="1" t="s">
        <v>257</v>
      </c>
      <c r="AE77" s="1" t="s">
        <v>38</v>
      </c>
    </row>
    <row r="78" spans="1:35" ht="15.75" customHeight="1">
      <c r="A78" s="1" t="s">
        <v>648</v>
      </c>
      <c r="B78" s="3" t="s">
        <v>260</v>
      </c>
      <c r="C78" s="1" t="s">
        <v>147</v>
      </c>
      <c r="D78" s="8" t="s">
        <v>148</v>
      </c>
      <c r="E78" s="1" t="s">
        <v>252</v>
      </c>
      <c r="F78" s="1" t="s">
        <v>649</v>
      </c>
      <c r="G78" s="1" t="s">
        <v>253</v>
      </c>
      <c r="I78" s="1">
        <v>0</v>
      </c>
      <c r="N78" s="1" t="s">
        <v>87</v>
      </c>
      <c r="P78" s="1" t="s">
        <v>21</v>
      </c>
      <c r="Q78" s="1" t="s">
        <v>46</v>
      </c>
      <c r="S78" s="1" t="s">
        <v>261</v>
      </c>
      <c r="T78" s="16">
        <v>43467</v>
      </c>
      <c r="U78" s="1" t="s">
        <v>262</v>
      </c>
      <c r="V78" s="1" t="s">
        <v>263</v>
      </c>
      <c r="X78" s="1" t="s">
        <v>50</v>
      </c>
      <c r="Z78" s="1" t="s">
        <v>37</v>
      </c>
      <c r="AB78" s="1" t="s">
        <v>89</v>
      </c>
      <c r="AC78" s="1" t="s">
        <v>256</v>
      </c>
      <c r="AD78" s="1" t="s">
        <v>257</v>
      </c>
      <c r="AE78" s="1" t="s">
        <v>38</v>
      </c>
    </row>
    <row r="79" spans="1:35" ht="15.75" customHeight="1">
      <c r="A79" s="39" t="s">
        <v>635</v>
      </c>
      <c r="B79" s="14" t="s">
        <v>598</v>
      </c>
      <c r="C79" s="8" t="s">
        <v>456</v>
      </c>
      <c r="D79" s="8" t="s">
        <v>599</v>
      </c>
      <c r="E79" s="8" t="s">
        <v>600</v>
      </c>
      <c r="F79" s="8" t="s">
        <v>601</v>
      </c>
      <c r="G79" s="8" t="s">
        <v>602</v>
      </c>
      <c r="K79" s="1" t="s">
        <v>167</v>
      </c>
      <c r="M79" s="1" t="s">
        <v>27</v>
      </c>
      <c r="N79" s="1" t="s">
        <v>39</v>
      </c>
      <c r="P79" s="1" t="s">
        <v>33</v>
      </c>
      <c r="X79" s="1" t="s">
        <v>28</v>
      </c>
      <c r="AB79" s="1" t="s">
        <v>89</v>
      </c>
      <c r="AC79" s="1" t="s">
        <v>603</v>
      </c>
      <c r="AD79" s="1" t="s">
        <v>604</v>
      </c>
      <c r="AE79" s="1" t="s">
        <v>38</v>
      </c>
    </row>
    <row r="80" spans="1:35" ht="15.75" customHeight="1">
      <c r="A80" s="39" t="s">
        <v>658</v>
      </c>
      <c r="B80" s="15" t="s">
        <v>307</v>
      </c>
      <c r="C80" s="8" t="s">
        <v>147</v>
      </c>
      <c r="D80" s="8" t="s">
        <v>265</v>
      </c>
      <c r="E80" s="8" t="s">
        <v>308</v>
      </c>
      <c r="F80" s="8" t="s">
        <v>309</v>
      </c>
      <c r="G80" s="6" t="s">
        <v>310</v>
      </c>
      <c r="K80" s="1" t="s">
        <v>167</v>
      </c>
      <c r="L80" s="1" t="s">
        <v>311</v>
      </c>
      <c r="M80" s="1" t="s">
        <v>56</v>
      </c>
      <c r="N80" s="1" t="s">
        <v>49</v>
      </c>
      <c r="P80" s="1" t="s">
        <v>277</v>
      </c>
      <c r="Q80" s="1" t="s">
        <v>55</v>
      </c>
      <c r="R80" s="1" t="s">
        <v>284</v>
      </c>
      <c r="S80" s="1" t="s">
        <v>261</v>
      </c>
      <c r="T80" s="1" t="s">
        <v>312</v>
      </c>
      <c r="U80" s="1" t="s">
        <v>313</v>
      </c>
      <c r="V80" s="1" t="s">
        <v>316</v>
      </c>
      <c r="X80" s="1" t="s">
        <v>28</v>
      </c>
      <c r="Y80" s="1" t="s">
        <v>317</v>
      </c>
      <c r="Z80" s="1" t="s">
        <v>37</v>
      </c>
      <c r="AB80" s="1" t="s">
        <v>186</v>
      </c>
      <c r="AC80" s="1" t="s">
        <v>315</v>
      </c>
      <c r="AE80" s="1" t="s">
        <v>314</v>
      </c>
    </row>
    <row r="81" spans="1:34" ht="15.75" customHeight="1">
      <c r="A81" s="39" t="s">
        <v>658</v>
      </c>
      <c r="B81" s="1" t="s">
        <v>266</v>
      </c>
      <c r="C81" s="1" t="s">
        <v>147</v>
      </c>
      <c r="D81" s="1" t="s">
        <v>265</v>
      </c>
      <c r="E81" s="1" t="s">
        <v>659</v>
      </c>
      <c r="F81" s="1" t="s">
        <v>660</v>
      </c>
      <c r="G81" s="1" t="s">
        <v>267</v>
      </c>
      <c r="H81" s="1" t="s">
        <v>268</v>
      </c>
      <c r="M81" s="1" t="s">
        <v>56</v>
      </c>
      <c r="N81" s="1" t="s">
        <v>49</v>
      </c>
      <c r="O81" s="1"/>
      <c r="P81" s="1" t="s">
        <v>33</v>
      </c>
      <c r="Q81" s="1" t="s">
        <v>55</v>
      </c>
      <c r="T81" s="1" t="s">
        <v>269</v>
      </c>
      <c r="U81" s="1" t="s">
        <v>270</v>
      </c>
      <c r="X81" s="1" t="s">
        <v>28</v>
      </c>
      <c r="AB81" s="1" t="s">
        <v>89</v>
      </c>
      <c r="AC81" s="1" t="s">
        <v>139</v>
      </c>
      <c r="AD81" s="1" t="s">
        <v>246</v>
      </c>
      <c r="AE81" s="1" t="s">
        <v>48</v>
      </c>
    </row>
    <row r="82" spans="1:34" ht="15.75" customHeight="1">
      <c r="A82" s="39" t="s">
        <v>658</v>
      </c>
      <c r="B82" s="3" t="s">
        <v>264</v>
      </c>
      <c r="C82" s="1" t="s">
        <v>147</v>
      </c>
      <c r="D82" s="1" t="s">
        <v>265</v>
      </c>
      <c r="E82" s="1" t="s">
        <v>659</v>
      </c>
      <c r="N82" s="1" t="s">
        <v>49</v>
      </c>
      <c r="O82" s="1"/>
      <c r="P82" s="1" t="s">
        <v>33</v>
      </c>
      <c r="Q82" s="1" t="s">
        <v>55</v>
      </c>
      <c r="X82" s="1" t="s">
        <v>28</v>
      </c>
      <c r="AB82" s="1" t="s">
        <v>29</v>
      </c>
      <c r="AC82" s="1" t="s">
        <v>139</v>
      </c>
      <c r="AD82" s="1" t="s">
        <v>246</v>
      </c>
      <c r="AE82" s="1" t="s">
        <v>26</v>
      </c>
    </row>
    <row r="83" spans="1:34" ht="15.75" customHeight="1">
      <c r="A83" s="38" t="s">
        <v>654</v>
      </c>
      <c r="B83" s="8" t="s">
        <v>340</v>
      </c>
      <c r="C83" s="8" t="s">
        <v>147</v>
      </c>
      <c r="D83" s="8" t="s">
        <v>148</v>
      </c>
      <c r="E83" s="8" t="s">
        <v>149</v>
      </c>
      <c r="F83" s="8" t="s">
        <v>150</v>
      </c>
      <c r="G83" s="8" t="s">
        <v>341</v>
      </c>
      <c r="M83" s="1" t="s">
        <v>56</v>
      </c>
      <c r="N83" s="1" t="s">
        <v>49</v>
      </c>
      <c r="P83" s="1" t="s">
        <v>33</v>
      </c>
      <c r="Q83" s="1" t="s">
        <v>55</v>
      </c>
      <c r="X83" s="1" t="s">
        <v>28</v>
      </c>
      <c r="Y83" s="1" t="s">
        <v>338</v>
      </c>
      <c r="Z83" s="1" t="s">
        <v>37</v>
      </c>
      <c r="AB83" s="1" t="s">
        <v>51</v>
      </c>
      <c r="AC83" s="1" t="s">
        <v>157</v>
      </c>
      <c r="AD83" s="1" t="s">
        <v>342</v>
      </c>
      <c r="AE83" s="1" t="s">
        <v>38</v>
      </c>
      <c r="AH83" s="18"/>
    </row>
    <row r="84" spans="1:34" ht="15.75" customHeight="1">
      <c r="A84" s="39" t="s">
        <v>661</v>
      </c>
      <c r="B84" s="7" t="s">
        <v>318</v>
      </c>
      <c r="C84" s="8" t="s">
        <v>147</v>
      </c>
      <c r="D84" s="8" t="s">
        <v>148</v>
      </c>
      <c r="E84" s="8" t="s">
        <v>319</v>
      </c>
      <c r="F84" s="8" t="s">
        <v>320</v>
      </c>
      <c r="G84" s="6" t="s">
        <v>321</v>
      </c>
      <c r="H84" s="1" t="s">
        <v>322</v>
      </c>
      <c r="K84" s="1" t="s">
        <v>323</v>
      </c>
      <c r="L84" s="1" t="s">
        <v>311</v>
      </c>
      <c r="M84" s="1" t="s">
        <v>27</v>
      </c>
      <c r="N84" s="1" t="s">
        <v>27</v>
      </c>
      <c r="P84" s="1" t="s">
        <v>277</v>
      </c>
      <c r="Q84" s="1" t="s">
        <v>55</v>
      </c>
      <c r="S84" s="1" t="s">
        <v>261</v>
      </c>
      <c r="X84" s="1" t="s">
        <v>324</v>
      </c>
      <c r="Y84" s="1" t="s">
        <v>326</v>
      </c>
      <c r="Z84" s="1" t="s">
        <v>37</v>
      </c>
      <c r="AB84" s="1" t="s">
        <v>325</v>
      </c>
      <c r="AC84" s="1" t="s">
        <v>114</v>
      </c>
      <c r="AD84" s="1" t="s">
        <v>324</v>
      </c>
      <c r="AE84" s="1" t="s">
        <v>324</v>
      </c>
      <c r="AF84" s="1" t="s">
        <v>327</v>
      </c>
    </row>
    <row r="85" spans="1:34" ht="15.75" customHeight="1">
      <c r="A85" s="1" t="s">
        <v>662</v>
      </c>
      <c r="B85" s="3" t="s">
        <v>605</v>
      </c>
      <c r="C85" s="1" t="s">
        <v>606</v>
      </c>
      <c r="N85" s="1" t="s">
        <v>49</v>
      </c>
      <c r="O85" s="1"/>
      <c r="X85" s="1" t="s">
        <v>28</v>
      </c>
      <c r="AB85" s="1" t="s">
        <v>89</v>
      </c>
      <c r="AC85" s="1" t="s">
        <v>607</v>
      </c>
      <c r="AD85" s="1" t="s">
        <v>257</v>
      </c>
      <c r="AE85" s="1" t="s">
        <v>48</v>
      </c>
    </row>
    <row r="86" spans="1:34" ht="15.75" customHeight="1">
      <c r="A86" s="38" t="s">
        <v>663</v>
      </c>
      <c r="B86" s="6" t="s">
        <v>587</v>
      </c>
      <c r="C86" s="8" t="s">
        <v>456</v>
      </c>
      <c r="D86" s="8" t="s">
        <v>471</v>
      </c>
      <c r="E86" s="8" t="s">
        <v>588</v>
      </c>
      <c r="F86" s="8" t="s">
        <v>589</v>
      </c>
      <c r="G86" s="8" t="s">
        <v>590</v>
      </c>
      <c r="H86" s="1" t="s">
        <v>591</v>
      </c>
      <c r="M86" s="1" t="s">
        <v>56</v>
      </c>
      <c r="P86" s="1" t="s">
        <v>33</v>
      </c>
    </row>
    <row r="87" spans="1:34" ht="15.75" customHeight="1">
      <c r="A87" s="39" t="s">
        <v>641</v>
      </c>
      <c r="B87" s="15" t="s">
        <v>103</v>
      </c>
      <c r="C87" s="8" t="s">
        <v>79</v>
      </c>
      <c r="D87" s="8" t="s">
        <v>95</v>
      </c>
      <c r="E87" s="8" t="s">
        <v>104</v>
      </c>
      <c r="F87" s="8" t="s">
        <v>105</v>
      </c>
      <c r="G87" s="8" t="s">
        <v>106</v>
      </c>
      <c r="N87" s="1" t="s">
        <v>49</v>
      </c>
      <c r="P87" s="1" t="s">
        <v>45</v>
      </c>
      <c r="Q87" s="1" t="s">
        <v>60</v>
      </c>
      <c r="R87" s="1" t="s">
        <v>107</v>
      </c>
      <c r="V87" s="1" t="s">
        <v>110</v>
      </c>
      <c r="X87" s="1" t="s">
        <v>28</v>
      </c>
      <c r="Z87" s="1" t="s">
        <v>37</v>
      </c>
      <c r="AB87" s="1" t="s">
        <v>41</v>
      </c>
      <c r="AC87" s="1" t="s">
        <v>109</v>
      </c>
      <c r="AD87" s="1" t="s">
        <v>59</v>
      </c>
      <c r="AE87" s="1" t="s">
        <v>108</v>
      </c>
    </row>
    <row r="88" spans="1:34" ht="15.75" customHeight="1">
      <c r="A88" s="39" t="s">
        <v>641</v>
      </c>
      <c r="B88" s="15" t="s">
        <v>127</v>
      </c>
      <c r="C88" s="8" t="s">
        <v>79</v>
      </c>
      <c r="D88" s="8" t="s">
        <v>95</v>
      </c>
      <c r="E88" s="8" t="s">
        <v>96</v>
      </c>
      <c r="F88" s="8" t="s">
        <v>128</v>
      </c>
      <c r="G88" s="6" t="s">
        <v>129</v>
      </c>
      <c r="N88" s="1" t="s">
        <v>49</v>
      </c>
      <c r="P88" s="1" t="s">
        <v>33</v>
      </c>
      <c r="Q88" s="1" t="s">
        <v>130</v>
      </c>
      <c r="X88" s="1" t="s">
        <v>28</v>
      </c>
      <c r="AB88" s="1" t="s">
        <v>41</v>
      </c>
      <c r="AC88" s="1" t="s">
        <v>114</v>
      </c>
      <c r="AD88" s="1" t="s">
        <v>121</v>
      </c>
      <c r="AE88" s="1" t="s">
        <v>38</v>
      </c>
    </row>
    <row r="89" spans="1:34" ht="15.75" customHeight="1">
      <c r="A89" s="39" t="s">
        <v>641</v>
      </c>
      <c r="B89" s="15" t="s">
        <v>111</v>
      </c>
      <c r="C89" s="8" t="s">
        <v>79</v>
      </c>
      <c r="D89" s="8" t="s">
        <v>95</v>
      </c>
      <c r="E89" s="8" t="s">
        <v>96</v>
      </c>
      <c r="F89" s="8" t="s">
        <v>112</v>
      </c>
      <c r="G89" s="8" t="s">
        <v>113</v>
      </c>
      <c r="N89" s="1" t="s">
        <v>49</v>
      </c>
      <c r="P89" s="1" t="s">
        <v>33</v>
      </c>
      <c r="Q89" s="1" t="s">
        <v>55</v>
      </c>
      <c r="X89" s="1" t="s">
        <v>28</v>
      </c>
      <c r="AB89" s="1" t="s">
        <v>41</v>
      </c>
      <c r="AC89" s="1" t="s">
        <v>114</v>
      </c>
      <c r="AD89" s="1" t="s">
        <v>59</v>
      </c>
      <c r="AE89" s="1" t="s">
        <v>38</v>
      </c>
    </row>
    <row r="90" spans="1:34" ht="15.75" customHeight="1">
      <c r="A90" s="39" t="s">
        <v>641</v>
      </c>
      <c r="B90" s="10" t="s">
        <v>131</v>
      </c>
      <c r="C90" s="8" t="s">
        <v>79</v>
      </c>
      <c r="D90" s="8" t="s">
        <v>95</v>
      </c>
      <c r="E90" s="8" t="s">
        <v>96</v>
      </c>
      <c r="F90" s="8" t="s">
        <v>131</v>
      </c>
      <c r="G90" s="8"/>
      <c r="H90" s="11" t="s">
        <v>132</v>
      </c>
      <c r="N90" s="1" t="s">
        <v>49</v>
      </c>
      <c r="P90" s="1" t="s">
        <v>21</v>
      </c>
      <c r="Q90" s="1" t="s">
        <v>133</v>
      </c>
      <c r="X90" s="1" t="s">
        <v>28</v>
      </c>
      <c r="AB90" s="1" t="s">
        <v>41</v>
      </c>
      <c r="AC90" s="1" t="s">
        <v>109</v>
      </c>
      <c r="AD90" s="1" t="s">
        <v>121</v>
      </c>
      <c r="AE90" s="1" t="s">
        <v>108</v>
      </c>
    </row>
    <row r="91" spans="1:34" ht="15.75" customHeight="1">
      <c r="A91" s="39" t="s">
        <v>641</v>
      </c>
      <c r="B91" s="14" t="s">
        <v>134</v>
      </c>
      <c r="C91" s="8" t="s">
        <v>79</v>
      </c>
      <c r="D91" s="8" t="s">
        <v>95</v>
      </c>
      <c r="E91" s="8" t="s">
        <v>135</v>
      </c>
      <c r="F91" s="8" t="s">
        <v>136</v>
      </c>
      <c r="G91" s="8" t="s">
        <v>137</v>
      </c>
      <c r="N91" s="1" t="s">
        <v>27</v>
      </c>
      <c r="P91" s="1" t="s">
        <v>45</v>
      </c>
      <c r="Q91" s="1" t="s">
        <v>60</v>
      </c>
      <c r="X91" s="1" t="s">
        <v>138</v>
      </c>
      <c r="AB91" s="1" t="s">
        <v>89</v>
      </c>
      <c r="AC91" s="1" t="s">
        <v>139</v>
      </c>
      <c r="AD91" s="1" t="s">
        <v>140</v>
      </c>
      <c r="AE91" s="1" t="s">
        <v>26</v>
      </c>
    </row>
    <row r="92" spans="1:34" ht="15.75" customHeight="1">
      <c r="A92" s="39" t="s">
        <v>641</v>
      </c>
      <c r="B92" s="20" t="s">
        <v>141</v>
      </c>
      <c r="C92" s="8" t="s">
        <v>79</v>
      </c>
      <c r="D92" s="8" t="s">
        <v>95</v>
      </c>
      <c r="E92" s="8" t="s">
        <v>142</v>
      </c>
      <c r="F92" s="8" t="s">
        <v>143</v>
      </c>
      <c r="G92" s="8" t="s">
        <v>141</v>
      </c>
      <c r="N92" s="1" t="s">
        <v>87</v>
      </c>
      <c r="P92" s="1" t="s">
        <v>21</v>
      </c>
      <c r="X92" s="1" t="s">
        <v>138</v>
      </c>
      <c r="AB92" s="1" t="s">
        <v>89</v>
      </c>
      <c r="AC92" s="1" t="s">
        <v>144</v>
      </c>
      <c r="AD92" s="1" t="s">
        <v>145</v>
      </c>
      <c r="AE92" s="1" t="s">
        <v>38</v>
      </c>
    </row>
    <row r="93" spans="1:34" ht="15.75" customHeight="1">
      <c r="A93" s="39" t="s">
        <v>664</v>
      </c>
      <c r="B93" s="14" t="s">
        <v>608</v>
      </c>
      <c r="C93" s="8" t="s">
        <v>609</v>
      </c>
      <c r="D93" s="8" t="s">
        <v>610</v>
      </c>
      <c r="E93" s="8" t="s">
        <v>611</v>
      </c>
      <c r="F93" s="8" t="s">
        <v>612</v>
      </c>
      <c r="G93" s="8" t="s">
        <v>613</v>
      </c>
      <c r="N93" s="1" t="s">
        <v>49</v>
      </c>
      <c r="X93" s="1" t="s">
        <v>28</v>
      </c>
      <c r="AB93" s="1" t="s">
        <v>41</v>
      </c>
      <c r="AC93" s="1" t="s">
        <v>114</v>
      </c>
      <c r="AD93" s="1" t="s">
        <v>121</v>
      </c>
      <c r="AE93" s="1" t="s">
        <v>108</v>
      </c>
    </row>
    <row r="94" spans="1:34" ht="15.75" customHeight="1">
      <c r="A94" s="1" t="s">
        <v>642</v>
      </c>
      <c r="B94" s="15" t="s">
        <v>579</v>
      </c>
      <c r="C94" s="8" t="s">
        <v>456</v>
      </c>
      <c r="D94" s="8" t="s">
        <v>471</v>
      </c>
      <c r="E94" s="8" t="s">
        <v>580</v>
      </c>
      <c r="F94" s="8" t="s">
        <v>581</v>
      </c>
      <c r="G94" s="8" t="s">
        <v>582</v>
      </c>
      <c r="M94" s="1" t="s">
        <v>56</v>
      </c>
      <c r="N94" s="1" t="s">
        <v>49</v>
      </c>
      <c r="X94" s="1" t="s">
        <v>28</v>
      </c>
      <c r="AB94" s="1" t="s">
        <v>29</v>
      </c>
      <c r="AC94" s="1" t="s">
        <v>256</v>
      </c>
      <c r="AD94" s="1" t="s">
        <v>377</v>
      </c>
      <c r="AE94" s="1" t="s">
        <v>38</v>
      </c>
    </row>
    <row r="95" spans="1:34" ht="15.75" customHeight="1">
      <c r="A95" s="1" t="s">
        <v>642</v>
      </c>
      <c r="B95" s="14" t="s">
        <v>595</v>
      </c>
      <c r="C95" s="8" t="s">
        <v>456</v>
      </c>
      <c r="D95" s="8" t="s">
        <v>471</v>
      </c>
      <c r="E95" s="8" t="s">
        <v>499</v>
      </c>
      <c r="F95" s="8" t="s">
        <v>596</v>
      </c>
      <c r="G95" s="8" t="s">
        <v>597</v>
      </c>
      <c r="N95" s="1" t="s">
        <v>49</v>
      </c>
      <c r="X95" s="1" t="s">
        <v>28</v>
      </c>
      <c r="AB95" s="1" t="s">
        <v>41</v>
      </c>
      <c r="AC95" s="1" t="s">
        <v>114</v>
      </c>
      <c r="AD95" s="1" t="s">
        <v>121</v>
      </c>
      <c r="AE95" s="1" t="s">
        <v>38</v>
      </c>
    </row>
    <row r="96" spans="1:34" ht="15.75" customHeight="1">
      <c r="A96" s="1" t="s">
        <v>642</v>
      </c>
      <c r="B96" s="10" t="s">
        <v>592</v>
      </c>
      <c r="C96" s="8" t="s">
        <v>456</v>
      </c>
      <c r="D96" s="8" t="s">
        <v>471</v>
      </c>
      <c r="E96" s="8" t="s">
        <v>499</v>
      </c>
      <c r="F96" s="8" t="s">
        <v>593</v>
      </c>
      <c r="G96" s="8" t="s">
        <v>594</v>
      </c>
    </row>
    <row r="97" spans="1:34" ht="15.75" customHeight="1">
      <c r="A97" s="39" t="s">
        <v>642</v>
      </c>
      <c r="B97" s="5" t="s">
        <v>583</v>
      </c>
      <c r="C97" s="8" t="s">
        <v>456</v>
      </c>
      <c r="D97" s="8" t="s">
        <v>471</v>
      </c>
      <c r="E97" s="8" t="s">
        <v>584</v>
      </c>
      <c r="F97" s="8" t="s">
        <v>585</v>
      </c>
      <c r="G97" s="8" t="s">
        <v>586</v>
      </c>
      <c r="M97" s="1" t="s">
        <v>56</v>
      </c>
      <c r="N97" s="1" t="s">
        <v>49</v>
      </c>
      <c r="X97" s="1" t="s">
        <v>28</v>
      </c>
      <c r="AB97" s="1" t="s">
        <v>51</v>
      </c>
      <c r="AC97" s="1" t="s">
        <v>213</v>
      </c>
      <c r="AD97" s="1" t="s">
        <v>75</v>
      </c>
      <c r="AE97" s="1" t="s">
        <v>38</v>
      </c>
    </row>
    <row r="98" spans="1:34" ht="15.75" customHeight="1">
      <c r="A98" s="19" t="s">
        <v>655</v>
      </c>
      <c r="B98" s="15" t="s">
        <v>343</v>
      </c>
      <c r="C98" s="8" t="s">
        <v>147</v>
      </c>
      <c r="D98" s="8" t="s">
        <v>148</v>
      </c>
      <c r="E98" s="8" t="s">
        <v>149</v>
      </c>
      <c r="F98" s="8" t="s">
        <v>344</v>
      </c>
      <c r="G98" s="8" t="s">
        <v>345</v>
      </c>
      <c r="M98" s="1" t="s">
        <v>56</v>
      </c>
      <c r="N98" s="1" t="s">
        <v>49</v>
      </c>
      <c r="P98" s="1" t="s">
        <v>33</v>
      </c>
      <c r="Q98" s="1" t="s">
        <v>55</v>
      </c>
      <c r="R98" s="1" t="s">
        <v>346</v>
      </c>
      <c r="S98" s="1" t="s">
        <v>347</v>
      </c>
      <c r="U98" s="1" t="s">
        <v>348</v>
      </c>
      <c r="V98" s="1" t="s">
        <v>349</v>
      </c>
      <c r="X98" s="1" t="s">
        <v>28</v>
      </c>
      <c r="Y98" s="1" t="s">
        <v>338</v>
      </c>
      <c r="Z98" s="1" t="s">
        <v>37</v>
      </c>
      <c r="AB98" s="1" t="s">
        <v>41</v>
      </c>
      <c r="AC98" s="1" t="s">
        <v>114</v>
      </c>
      <c r="AD98" s="1" t="s">
        <v>121</v>
      </c>
      <c r="AE98" s="1" t="s">
        <v>38</v>
      </c>
      <c r="AF98" s="2" t="s">
        <v>350</v>
      </c>
      <c r="AH98" s="18"/>
    </row>
    <row r="100" spans="1:34" ht="15.75" customHeight="1">
      <c r="B100" s="21"/>
    </row>
    <row r="102" spans="1:34" ht="12.75">
      <c r="A102" s="1"/>
      <c r="B102" s="1"/>
      <c r="C102" s="1"/>
      <c r="D102" s="1"/>
      <c r="E102" s="1"/>
      <c r="F102" s="1"/>
      <c r="G102" s="1"/>
      <c r="I102" s="1"/>
      <c r="K102" s="1"/>
      <c r="L102" s="1"/>
      <c r="M102" s="1"/>
      <c r="N102" s="1"/>
      <c r="O102" s="1"/>
      <c r="P102" s="1"/>
      <c r="Q102" s="1"/>
      <c r="X102" s="1"/>
      <c r="AB102" s="1"/>
      <c r="AC102" s="1"/>
      <c r="AD102" s="1"/>
      <c r="AE102" s="1"/>
    </row>
  </sheetData>
  <autoFilter ref="A12:AI98" xr:uid="{00000000-0009-0000-0000-000002000000}">
    <sortState xmlns:xlrd2="http://schemas.microsoft.com/office/spreadsheetml/2017/richdata2" ref="A13:AI98">
      <sortCondition descending="1" ref="I12:I98"/>
    </sortState>
  </autoFilter>
  <customSheetViews>
    <customSheetView guid="{7DF76B94-7D8B-43C1-84A8-BFE462009BCF}" filter="1" showAutoFilter="1">
      <pageMargins left="0.7" right="0.7" top="0.75" bottom="0.75" header="0.3" footer="0.3"/>
      <autoFilter ref="A12:AI98" xr:uid="{D88B5014-48A0-4B8C-BC98-8A68BAB336B2}"/>
    </customSheetView>
    <customSheetView guid="{FFA2F169-2E38-40F3-AC06-89520B2A5781}" filter="1" showAutoFilter="1">
      <pageMargins left="0.7" right="0.7" top="0.75" bottom="0.75" header="0.3" footer="0.3"/>
      <autoFilter ref="B12:AI98" xr:uid="{83524A35-6640-471A-9B15-2B8F911D6CCD}"/>
    </customSheetView>
  </customSheetViews>
  <hyperlinks>
    <hyperlink ref="AB12" r:id="rId1" xr:uid="{00000000-0004-0000-0200-000000000000}"/>
    <hyperlink ref="J60" r:id="rId2" xr:uid="{00000000-0004-0000-0200-000001000000}"/>
    <hyperlink ref="J61" r:id="rId3" xr:uid="{00000000-0004-0000-0200-000002000000}"/>
    <hyperlink ref="AA70" r:id="rId4" xr:uid="{00000000-0004-0000-0200-000003000000}"/>
    <hyperlink ref="AA71" r:id="rId5" xr:uid="{00000000-0004-0000-0200-000004000000}"/>
    <hyperlink ref="J72" r:id="rId6" xr:uid="{00000000-0004-0000-0200-000005000000}"/>
    <hyperlink ref="AA73" r:id="rId7" xr:uid="{00000000-0004-0000-0200-000006000000}"/>
    <hyperlink ref="AA74" r:id="rId8" location="null" xr:uid="{00000000-0004-0000-0200-000007000000}"/>
    <hyperlink ref="AA38" r:id="rId9" xr:uid="{00000000-0004-0000-0200-000008000000}"/>
    <hyperlink ref="AA36" r:id="rId10" xr:uid="{00000000-0004-0000-0200-000009000000}"/>
    <hyperlink ref="Y26" r:id="rId11" xr:uid="{00000000-0004-0000-0200-00000A000000}"/>
    <hyperlink ref="AF25" r:id="rId12" xr:uid="{00000000-0004-0000-0200-00000B000000}"/>
    <hyperlink ref="AA24" r:id="rId13" xr:uid="{00000000-0004-0000-0200-00000C000000}"/>
    <hyperlink ref="Y21" r:id="rId14" xr:uid="{00000000-0004-0000-0200-00000D000000}"/>
    <hyperlink ref="J19" r:id="rId15" xr:uid="{00000000-0004-0000-0200-00000E000000}"/>
    <hyperlink ref="J18" r:id="rId16" xr:uid="{00000000-0004-0000-0200-00000F000000}"/>
    <hyperlink ref="AF16" r:id="rId17" xr:uid="{00000000-0004-0000-0200-000010000000}"/>
    <hyperlink ref="AF98" r:id="rId18" xr:uid="{00000000-0004-0000-0200-000011000000}"/>
  </hyperlinks>
  <pageMargins left="0.7" right="0.7" top="0.75" bottom="0.75" header="0.3" footer="0.3"/>
  <legacyDrawing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89"/>
  <sheetViews>
    <sheetView workbookViewId="0"/>
  </sheetViews>
  <sheetFormatPr defaultColWidth="14.42578125" defaultRowHeight="15.75" customHeight="1"/>
  <cols>
    <col min="3" max="3" width="63" customWidth="1"/>
    <col min="6" max="6" width="15.140625" customWidth="1"/>
    <col min="8" max="8" width="27.85546875" customWidth="1"/>
  </cols>
  <sheetData>
    <row r="1" spans="1:9" ht="15.75" customHeight="1">
      <c r="A1" s="40" t="s">
        <v>834</v>
      </c>
      <c r="B1" s="1"/>
      <c r="C1" s="1"/>
      <c r="D1" s="1"/>
      <c r="E1" s="1"/>
      <c r="F1" s="1"/>
      <c r="G1" s="1"/>
    </row>
    <row r="2" spans="1:9" ht="15.75" customHeight="1">
      <c r="A2" s="1" t="s">
        <v>5</v>
      </c>
      <c r="B2" s="1" t="s">
        <v>0</v>
      </c>
      <c r="C2" s="1" t="s">
        <v>665</v>
      </c>
      <c r="D2" s="1" t="s">
        <v>666</v>
      </c>
      <c r="E2" s="1" t="s">
        <v>667</v>
      </c>
      <c r="F2" s="1" t="s">
        <v>668</v>
      </c>
      <c r="G2" s="1" t="s">
        <v>669</v>
      </c>
      <c r="H2" s="1" t="s">
        <v>19</v>
      </c>
      <c r="I2" s="1" t="s">
        <v>19</v>
      </c>
    </row>
    <row r="3" spans="1:9" ht="15.75" customHeight="1">
      <c r="A3" s="1" t="s">
        <v>670</v>
      </c>
      <c r="B3" s="1" t="s">
        <v>671</v>
      </c>
      <c r="C3" s="41" t="s">
        <v>672</v>
      </c>
      <c r="D3" s="1">
        <v>0.25580000000000003</v>
      </c>
      <c r="E3" s="1" t="s">
        <v>673</v>
      </c>
      <c r="F3" s="1" t="s">
        <v>674</v>
      </c>
      <c r="G3" s="1" t="s">
        <v>675</v>
      </c>
    </row>
    <row r="4" spans="1:9" ht="15.75" customHeight="1">
      <c r="A4" s="1" t="s">
        <v>670</v>
      </c>
      <c r="B4" s="1" t="s">
        <v>671</v>
      </c>
      <c r="C4" s="41" t="s">
        <v>672</v>
      </c>
      <c r="D4" s="1">
        <v>0.13389999999999999</v>
      </c>
      <c r="E4" s="1" t="s">
        <v>673</v>
      </c>
      <c r="F4" s="1" t="s">
        <v>674</v>
      </c>
      <c r="G4" s="1" t="s">
        <v>675</v>
      </c>
    </row>
    <row r="5" spans="1:9" ht="15.75" customHeight="1">
      <c r="A5" s="1" t="s">
        <v>676</v>
      </c>
      <c r="B5" s="1" t="s">
        <v>677</v>
      </c>
      <c r="C5" s="41" t="s">
        <v>678</v>
      </c>
      <c r="D5" s="1">
        <v>0.217</v>
      </c>
      <c r="E5" s="1" t="s">
        <v>673</v>
      </c>
      <c r="F5" s="1" t="s">
        <v>674</v>
      </c>
      <c r="G5" s="1" t="s">
        <v>675</v>
      </c>
    </row>
    <row r="6" spans="1:9" ht="15.75" customHeight="1">
      <c r="A6" s="1" t="s">
        <v>676</v>
      </c>
      <c r="B6" s="1" t="s">
        <v>677</v>
      </c>
      <c r="C6" s="41" t="s">
        <v>678</v>
      </c>
      <c r="D6" s="1">
        <v>0.2838</v>
      </c>
      <c r="E6" s="1" t="s">
        <v>673</v>
      </c>
      <c r="F6" s="1" t="s">
        <v>674</v>
      </c>
      <c r="G6" s="1" t="s">
        <v>675</v>
      </c>
    </row>
    <row r="7" spans="1:9" ht="15.75" customHeight="1">
      <c r="A7" s="1" t="s">
        <v>679</v>
      </c>
      <c r="B7" s="1" t="s">
        <v>677</v>
      </c>
      <c r="C7" s="41" t="s">
        <v>680</v>
      </c>
      <c r="D7" s="1">
        <v>0.12820000000000001</v>
      </c>
      <c r="E7" s="1" t="s">
        <v>614</v>
      </c>
      <c r="F7" s="1" t="s">
        <v>674</v>
      </c>
      <c r="G7" s="1" t="s">
        <v>675</v>
      </c>
    </row>
    <row r="8" spans="1:9" ht="15.75" customHeight="1">
      <c r="A8" s="1" t="s">
        <v>681</v>
      </c>
      <c r="B8" s="1" t="s">
        <v>682</v>
      </c>
      <c r="C8" t="s">
        <v>683</v>
      </c>
      <c r="E8" s="1" t="s">
        <v>684</v>
      </c>
      <c r="F8" s="1" t="s">
        <v>674</v>
      </c>
      <c r="G8" s="1" t="s">
        <v>675</v>
      </c>
    </row>
    <row r="9" spans="1:9" ht="15.75" customHeight="1">
      <c r="A9" s="1" t="s">
        <v>685</v>
      </c>
      <c r="B9" s="1" t="s">
        <v>686</v>
      </c>
      <c r="C9" s="41" t="s">
        <v>687</v>
      </c>
      <c r="D9" s="1">
        <v>0.18160000000000001</v>
      </c>
      <c r="E9" s="1" t="s">
        <v>688</v>
      </c>
      <c r="F9" s="1" t="s">
        <v>674</v>
      </c>
      <c r="G9" s="1" t="s">
        <v>675</v>
      </c>
    </row>
    <row r="10" spans="1:9" ht="15.75" customHeight="1">
      <c r="A10" s="1" t="s">
        <v>685</v>
      </c>
      <c r="B10" s="1" t="s">
        <v>686</v>
      </c>
      <c r="C10" s="41" t="s">
        <v>687</v>
      </c>
      <c r="D10" s="1">
        <v>0.35749999999999998</v>
      </c>
      <c r="E10" s="1" t="s">
        <v>688</v>
      </c>
      <c r="F10" s="1" t="s">
        <v>674</v>
      </c>
      <c r="G10" s="1" t="s">
        <v>675</v>
      </c>
    </row>
    <row r="11" spans="1:9" ht="15.75" customHeight="1">
      <c r="A11" s="1" t="s">
        <v>275</v>
      </c>
      <c r="B11" s="1" t="s">
        <v>689</v>
      </c>
      <c r="C11" s="41" t="s">
        <v>690</v>
      </c>
      <c r="D11" s="1">
        <v>0.06</v>
      </c>
      <c r="E11" s="1" t="s">
        <v>691</v>
      </c>
      <c r="F11" s="1" t="s">
        <v>674</v>
      </c>
      <c r="G11" s="1" t="s">
        <v>675</v>
      </c>
    </row>
    <row r="12" spans="1:9" ht="15.75" customHeight="1">
      <c r="A12" s="1" t="s">
        <v>275</v>
      </c>
      <c r="B12" s="1" t="s">
        <v>692</v>
      </c>
      <c r="C12" s="41" t="s">
        <v>693</v>
      </c>
      <c r="D12" s="1">
        <v>0.14499999999999999</v>
      </c>
      <c r="E12" s="1" t="s">
        <v>691</v>
      </c>
      <c r="F12" s="1" t="s">
        <v>674</v>
      </c>
      <c r="G12" s="1" t="s">
        <v>675</v>
      </c>
    </row>
    <row r="13" spans="1:9" ht="15.75" customHeight="1">
      <c r="A13" s="1" t="s">
        <v>694</v>
      </c>
      <c r="B13" s="1" t="s">
        <v>695</v>
      </c>
      <c r="C13" s="41" t="s">
        <v>696</v>
      </c>
      <c r="D13" s="1">
        <v>0.22</v>
      </c>
      <c r="E13" s="1" t="s">
        <v>697</v>
      </c>
      <c r="F13" s="1" t="s">
        <v>674</v>
      </c>
      <c r="G13" s="1" t="s">
        <v>675</v>
      </c>
    </row>
    <row r="14" spans="1:9" ht="15.75" customHeight="1">
      <c r="A14" s="1" t="s">
        <v>698</v>
      </c>
      <c r="B14" s="1" t="s">
        <v>699</v>
      </c>
      <c r="C14" s="41" t="s">
        <v>700</v>
      </c>
      <c r="D14" s="1">
        <v>1.7999999999999999E-2</v>
      </c>
      <c r="E14" s="1" t="s">
        <v>701</v>
      </c>
      <c r="F14" s="1" t="s">
        <v>674</v>
      </c>
      <c r="G14" s="1" t="s">
        <v>675</v>
      </c>
    </row>
    <row r="15" spans="1:9" ht="15.75" customHeight="1">
      <c r="A15" s="1" t="s">
        <v>702</v>
      </c>
      <c r="B15" s="1" t="s">
        <v>703</v>
      </c>
      <c r="C15" t="s">
        <v>704</v>
      </c>
      <c r="E15" s="1" t="s">
        <v>701</v>
      </c>
      <c r="F15" s="1" t="s">
        <v>674</v>
      </c>
      <c r="G15" s="1" t="s">
        <v>675</v>
      </c>
    </row>
    <row r="16" spans="1:9" ht="15.75" customHeight="1">
      <c r="A16" s="42" t="s">
        <v>705</v>
      </c>
      <c r="B16" s="42" t="s">
        <v>706</v>
      </c>
      <c r="C16" s="43" t="s">
        <v>707</v>
      </c>
      <c r="D16" s="42">
        <v>1.61E-2</v>
      </c>
      <c r="E16" s="42" t="s">
        <v>708</v>
      </c>
      <c r="F16" s="42" t="s">
        <v>674</v>
      </c>
      <c r="G16" s="42" t="s">
        <v>675</v>
      </c>
      <c r="H16" s="1" t="s">
        <v>709</v>
      </c>
    </row>
    <row r="17" spans="1:8" ht="15.75" customHeight="1">
      <c r="A17" s="1" t="s">
        <v>710</v>
      </c>
      <c r="B17" s="1" t="s">
        <v>711</v>
      </c>
      <c r="C17" s="41" t="s">
        <v>712</v>
      </c>
      <c r="D17" s="1">
        <v>4.7100000000000003E-2</v>
      </c>
      <c r="E17" s="1" t="s">
        <v>697</v>
      </c>
      <c r="F17" s="1" t="s">
        <v>674</v>
      </c>
      <c r="G17" s="1" t="s">
        <v>675</v>
      </c>
    </row>
    <row r="18" spans="1:8" ht="15.75" customHeight="1">
      <c r="A18" s="1" t="s">
        <v>710</v>
      </c>
      <c r="B18" s="1" t="s">
        <v>711</v>
      </c>
      <c r="C18" s="41" t="s">
        <v>712</v>
      </c>
      <c r="D18" s="1">
        <v>5.0200000000000002E-2</v>
      </c>
      <c r="E18" s="1" t="s">
        <v>697</v>
      </c>
      <c r="F18" s="1" t="s">
        <v>674</v>
      </c>
      <c r="G18" s="1" t="s">
        <v>675</v>
      </c>
    </row>
    <row r="19" spans="1:8" ht="15.75" customHeight="1">
      <c r="A19" s="1" t="s">
        <v>713</v>
      </c>
      <c r="B19" s="1" t="s">
        <v>714</v>
      </c>
      <c r="C19" s="41" t="s">
        <v>715</v>
      </c>
      <c r="D19" s="1">
        <v>0.15629999999999999</v>
      </c>
      <c r="E19" s="1" t="s">
        <v>716</v>
      </c>
      <c r="F19" s="1" t="s">
        <v>674</v>
      </c>
      <c r="G19" s="1" t="s">
        <v>675</v>
      </c>
    </row>
    <row r="20" spans="1:8" ht="15.75" customHeight="1">
      <c r="A20" s="1" t="s">
        <v>713</v>
      </c>
      <c r="B20" s="1" t="s">
        <v>714</v>
      </c>
      <c r="C20" s="41" t="s">
        <v>715</v>
      </c>
      <c r="D20" s="1">
        <v>6.25E-2</v>
      </c>
      <c r="E20" s="1" t="s">
        <v>716</v>
      </c>
      <c r="F20" s="1" t="s">
        <v>674</v>
      </c>
      <c r="G20" s="1" t="s">
        <v>675</v>
      </c>
    </row>
    <row r="21" spans="1:8" ht="15.75" customHeight="1">
      <c r="A21" s="1" t="s">
        <v>713</v>
      </c>
      <c r="B21" s="1" t="s">
        <v>717</v>
      </c>
      <c r="C21" s="41" t="s">
        <v>718</v>
      </c>
      <c r="D21" s="1">
        <v>0.26579999999999998</v>
      </c>
      <c r="E21" s="1" t="s">
        <v>716</v>
      </c>
      <c r="F21" s="1" t="s">
        <v>674</v>
      </c>
      <c r="G21" s="1" t="s">
        <v>675</v>
      </c>
    </row>
    <row r="22" spans="1:8" ht="15.75" customHeight="1">
      <c r="A22" s="42" t="s">
        <v>310</v>
      </c>
      <c r="B22" s="42" t="s">
        <v>719</v>
      </c>
      <c r="C22" s="43" t="s">
        <v>307</v>
      </c>
      <c r="D22" s="42">
        <v>8.7400000000000005E-2</v>
      </c>
      <c r="E22" s="42" t="s">
        <v>720</v>
      </c>
      <c r="F22" s="42" t="s">
        <v>674</v>
      </c>
      <c r="G22" s="42" t="s">
        <v>675</v>
      </c>
      <c r="H22" s="1" t="s">
        <v>709</v>
      </c>
    </row>
    <row r="23" spans="1:8" ht="15.75" customHeight="1">
      <c r="A23" s="1" t="s">
        <v>721</v>
      </c>
      <c r="B23" s="1" t="s">
        <v>722</v>
      </c>
      <c r="C23" s="41" t="s">
        <v>723</v>
      </c>
      <c r="D23" s="1">
        <v>0.23980000000000001</v>
      </c>
      <c r="E23" s="1" t="s">
        <v>720</v>
      </c>
      <c r="F23" s="1" t="s">
        <v>674</v>
      </c>
      <c r="G23" s="1" t="s">
        <v>675</v>
      </c>
    </row>
    <row r="24" spans="1:8" ht="15.75" customHeight="1">
      <c r="A24" s="44" t="s">
        <v>724</v>
      </c>
      <c r="B24" s="44" t="s">
        <v>725</v>
      </c>
      <c r="C24" s="45" t="s">
        <v>726</v>
      </c>
      <c r="D24" s="44">
        <v>0.23219999999999999</v>
      </c>
      <c r="E24" s="44" t="s">
        <v>720</v>
      </c>
      <c r="F24" s="44" t="s">
        <v>674</v>
      </c>
      <c r="G24" s="44" t="s">
        <v>675</v>
      </c>
      <c r="H24" s="1" t="s">
        <v>727</v>
      </c>
    </row>
    <row r="25" spans="1:8" ht="15.75" customHeight="1">
      <c r="A25" s="44" t="s">
        <v>724</v>
      </c>
      <c r="B25" s="44" t="s">
        <v>725</v>
      </c>
      <c r="C25" s="45" t="s">
        <v>726</v>
      </c>
      <c r="D25" s="44">
        <v>0.42580000000000001</v>
      </c>
      <c r="E25" s="44" t="s">
        <v>720</v>
      </c>
      <c r="F25" s="44" t="s">
        <v>674</v>
      </c>
      <c r="G25" s="44" t="s">
        <v>675</v>
      </c>
      <c r="H25" s="1" t="s">
        <v>3</v>
      </c>
    </row>
    <row r="26" spans="1:8" ht="15.75" customHeight="1">
      <c r="A26" s="44" t="s">
        <v>728</v>
      </c>
      <c r="B26" s="44" t="s">
        <v>729</v>
      </c>
      <c r="C26" s="45" t="s">
        <v>730</v>
      </c>
      <c r="D26" s="44">
        <v>0.2243</v>
      </c>
      <c r="E26" s="44" t="s">
        <v>720</v>
      </c>
      <c r="F26" s="44" t="s">
        <v>674</v>
      </c>
      <c r="G26" s="44" t="s">
        <v>675</v>
      </c>
      <c r="H26" s="1" t="s">
        <v>3</v>
      </c>
    </row>
    <row r="27" spans="1:8" ht="15.75" customHeight="1">
      <c r="A27" s="1" t="s">
        <v>728</v>
      </c>
      <c r="B27" s="1" t="s">
        <v>731</v>
      </c>
      <c r="C27" s="41" t="s">
        <v>732</v>
      </c>
      <c r="D27" s="1">
        <v>0.70120000000000005</v>
      </c>
      <c r="E27" s="1" t="s">
        <v>720</v>
      </c>
      <c r="F27" s="1" t="s">
        <v>674</v>
      </c>
      <c r="G27" s="1" t="s">
        <v>675</v>
      </c>
    </row>
    <row r="28" spans="1:8" ht="15.75" customHeight="1">
      <c r="A28" s="1" t="s">
        <v>728</v>
      </c>
      <c r="B28" s="1" t="s">
        <v>731</v>
      </c>
      <c r="C28" s="41" t="s">
        <v>732</v>
      </c>
      <c r="D28" s="1">
        <v>0.82</v>
      </c>
      <c r="E28" s="1" t="s">
        <v>720</v>
      </c>
      <c r="F28" s="1" t="s">
        <v>674</v>
      </c>
      <c r="G28" s="1" t="s">
        <v>675</v>
      </c>
    </row>
    <row r="29" spans="1:8" ht="15.75" customHeight="1">
      <c r="A29" s="1" t="s">
        <v>733</v>
      </c>
      <c r="B29" s="1" t="s">
        <v>734</v>
      </c>
      <c r="C29" s="41" t="s">
        <v>735</v>
      </c>
      <c r="D29" s="1">
        <v>0.12330000000000001</v>
      </c>
      <c r="E29" s="1" t="s">
        <v>720</v>
      </c>
      <c r="F29" s="1" t="s">
        <v>674</v>
      </c>
      <c r="G29" s="1" t="s">
        <v>675</v>
      </c>
    </row>
    <row r="30" spans="1:8" ht="15.75" customHeight="1">
      <c r="A30" s="1" t="s">
        <v>733</v>
      </c>
      <c r="B30" s="1" t="s">
        <v>736</v>
      </c>
      <c r="C30" s="41" t="s">
        <v>737</v>
      </c>
      <c r="D30" s="1">
        <v>3.9899999999999998E-2</v>
      </c>
      <c r="E30" s="1" t="s">
        <v>720</v>
      </c>
      <c r="F30" s="1" t="s">
        <v>674</v>
      </c>
      <c r="G30" s="1" t="s">
        <v>675</v>
      </c>
    </row>
    <row r="31" spans="1:8" ht="15.75" customHeight="1">
      <c r="A31" s="44" t="s">
        <v>738</v>
      </c>
      <c r="B31" s="44" t="s">
        <v>739</v>
      </c>
      <c r="C31" s="45" t="s">
        <v>740</v>
      </c>
      <c r="D31" s="44">
        <v>1.01</v>
      </c>
      <c r="E31" s="44" t="s">
        <v>720</v>
      </c>
      <c r="F31" s="44" t="s">
        <v>674</v>
      </c>
      <c r="G31" s="44" t="s">
        <v>675</v>
      </c>
      <c r="H31" s="1" t="s">
        <v>3</v>
      </c>
    </row>
    <row r="32" spans="1:8" ht="15.75" customHeight="1">
      <c r="A32" s="1" t="s">
        <v>741</v>
      </c>
      <c r="B32" s="1" t="s">
        <v>742</v>
      </c>
      <c r="C32" s="41" t="s">
        <v>743</v>
      </c>
      <c r="D32" s="1">
        <v>0.42</v>
      </c>
      <c r="E32" s="1" t="s">
        <v>720</v>
      </c>
      <c r="F32" s="1" t="s">
        <v>674</v>
      </c>
      <c r="G32" s="1" t="s">
        <v>675</v>
      </c>
      <c r="H32" s="1" t="s">
        <v>3</v>
      </c>
    </row>
    <row r="33" spans="1:8" ht="15.75" customHeight="1">
      <c r="A33" s="42" t="s">
        <v>744</v>
      </c>
      <c r="B33" s="42" t="s">
        <v>745</v>
      </c>
      <c r="C33" s="43" t="s">
        <v>746</v>
      </c>
      <c r="D33" s="42">
        <v>9.7999999999999997E-3</v>
      </c>
      <c r="E33" s="42" t="s">
        <v>747</v>
      </c>
      <c r="F33" s="42" t="s">
        <v>748</v>
      </c>
      <c r="G33" s="42" t="s">
        <v>675</v>
      </c>
      <c r="H33" s="1" t="s">
        <v>709</v>
      </c>
    </row>
    <row r="34" spans="1:8" ht="15.75" customHeight="1">
      <c r="A34" s="1" t="s">
        <v>749</v>
      </c>
      <c r="B34" s="1" t="s">
        <v>750</v>
      </c>
      <c r="C34" s="41" t="s">
        <v>751</v>
      </c>
      <c r="D34" s="1">
        <v>4.5999999999999999E-3</v>
      </c>
      <c r="E34" s="1" t="s">
        <v>752</v>
      </c>
      <c r="F34" s="1" t="s">
        <v>748</v>
      </c>
      <c r="G34" s="1" t="s">
        <v>675</v>
      </c>
    </row>
    <row r="35" spans="1:8" ht="15.75" customHeight="1">
      <c r="A35" s="1" t="s">
        <v>753</v>
      </c>
      <c r="B35" s="1" t="s">
        <v>754</v>
      </c>
      <c r="C35" s="41" t="s">
        <v>755</v>
      </c>
      <c r="D35" s="1">
        <v>6.1000000000000004E-3</v>
      </c>
      <c r="E35" s="1" t="s">
        <v>756</v>
      </c>
      <c r="F35" s="1" t="s">
        <v>748</v>
      </c>
      <c r="G35" s="1" t="s">
        <v>675</v>
      </c>
    </row>
    <row r="36" spans="1:8" ht="12.75">
      <c r="A36" s="1" t="s">
        <v>757</v>
      </c>
      <c r="B36" s="1" t="s">
        <v>758</v>
      </c>
      <c r="C36" s="41" t="s">
        <v>759</v>
      </c>
      <c r="D36" s="1">
        <v>1.9900000000000001E-2</v>
      </c>
      <c r="E36" s="1" t="s">
        <v>756</v>
      </c>
      <c r="F36" s="1" t="s">
        <v>748</v>
      </c>
      <c r="G36" s="1" t="s">
        <v>675</v>
      </c>
    </row>
    <row r="37" spans="1:8" ht="12.75">
      <c r="A37" s="1" t="s">
        <v>760</v>
      </c>
      <c r="B37" s="1" t="s">
        <v>761</v>
      </c>
      <c r="C37" s="41" t="s">
        <v>762</v>
      </c>
      <c r="D37" s="1">
        <v>4.1000000000000002E-2</v>
      </c>
      <c r="E37" s="1" t="s">
        <v>756</v>
      </c>
      <c r="F37" s="1" t="s">
        <v>748</v>
      </c>
      <c r="G37" s="1" t="s">
        <v>675</v>
      </c>
    </row>
    <row r="38" spans="1:8" ht="12.75">
      <c r="A38" s="1" t="s">
        <v>763</v>
      </c>
      <c r="B38" s="1" t="s">
        <v>764</v>
      </c>
      <c r="C38" s="41" t="s">
        <v>765</v>
      </c>
      <c r="D38" s="1">
        <v>5.0000000000000001E-3</v>
      </c>
      <c r="E38" s="1" t="s">
        <v>756</v>
      </c>
      <c r="F38" s="1" t="s">
        <v>748</v>
      </c>
      <c r="G38" s="1" t="s">
        <v>675</v>
      </c>
    </row>
    <row r="39" spans="1:8" ht="12.75">
      <c r="A39" s="1" t="s">
        <v>766</v>
      </c>
      <c r="B39" s="1" t="s">
        <v>767</v>
      </c>
      <c r="C39" s="41" t="s">
        <v>768</v>
      </c>
      <c r="D39" s="1">
        <v>7.3400000000000007E-2</v>
      </c>
      <c r="E39" s="1" t="s">
        <v>756</v>
      </c>
      <c r="F39" s="1" t="s">
        <v>748</v>
      </c>
      <c r="G39" s="1" t="s">
        <v>675</v>
      </c>
    </row>
    <row r="40" spans="1:8" ht="12.75">
      <c r="A40" s="1" t="s">
        <v>769</v>
      </c>
      <c r="B40" s="1" t="s">
        <v>770</v>
      </c>
      <c r="C40" s="41" t="s">
        <v>771</v>
      </c>
      <c r="D40" s="1">
        <v>5.2299999999999999E-2</v>
      </c>
      <c r="E40" s="1" t="s">
        <v>684</v>
      </c>
      <c r="F40" s="1" t="s">
        <v>748</v>
      </c>
      <c r="G40" s="1" t="s">
        <v>675</v>
      </c>
    </row>
    <row r="41" spans="1:8" ht="12.75">
      <c r="A41" s="1" t="s">
        <v>772</v>
      </c>
      <c r="B41" s="1" t="s">
        <v>773</v>
      </c>
      <c r="C41" t="s">
        <v>774</v>
      </c>
      <c r="E41" s="1" t="s">
        <v>775</v>
      </c>
      <c r="F41" s="1" t="s">
        <v>748</v>
      </c>
      <c r="G41" s="1" t="s">
        <v>675</v>
      </c>
    </row>
    <row r="44" spans="1:8" ht="12.75">
      <c r="A44" s="40" t="s">
        <v>776</v>
      </c>
    </row>
    <row r="45" spans="1:8" ht="12.75">
      <c r="A45" s="1" t="s">
        <v>777</v>
      </c>
      <c r="B45" s="1" t="s">
        <v>778</v>
      </c>
      <c r="C45" t="s">
        <v>779</v>
      </c>
      <c r="D45" s="1">
        <v>0.2</v>
      </c>
      <c r="E45" s="1" t="s">
        <v>747</v>
      </c>
      <c r="G45" s="1" t="s">
        <v>675</v>
      </c>
      <c r="H45" s="1" t="s">
        <v>780</v>
      </c>
    </row>
    <row r="46" spans="1:8" ht="12.75">
      <c r="A46" s="1" t="s">
        <v>781</v>
      </c>
      <c r="B46" s="1" t="s">
        <v>782</v>
      </c>
      <c r="C46" t="s">
        <v>783</v>
      </c>
      <c r="D46" s="1">
        <v>0.18410000000000001</v>
      </c>
      <c r="E46" s="1" t="s">
        <v>684</v>
      </c>
      <c r="G46" s="1" t="s">
        <v>675</v>
      </c>
    </row>
    <row r="47" spans="1:8" ht="12.75">
      <c r="A47" s="1" t="s">
        <v>784</v>
      </c>
      <c r="B47" s="1" t="s">
        <v>785</v>
      </c>
      <c r="C47" t="s">
        <v>786</v>
      </c>
      <c r="D47" s="1">
        <v>0.16500000000000001</v>
      </c>
      <c r="E47" s="1" t="s">
        <v>787</v>
      </c>
      <c r="G47" s="1" t="s">
        <v>675</v>
      </c>
    </row>
    <row r="48" spans="1:8" ht="12.75">
      <c r="A48" s="1" t="s">
        <v>788</v>
      </c>
      <c r="B48" s="1" t="s">
        <v>789</v>
      </c>
      <c r="C48" t="s">
        <v>790</v>
      </c>
      <c r="D48" s="1">
        <v>3.8899999999999997E-2</v>
      </c>
      <c r="E48" s="1" t="s">
        <v>747</v>
      </c>
      <c r="G48" s="1" t="s">
        <v>675</v>
      </c>
    </row>
    <row r="49" spans="1:8" ht="12.75">
      <c r="A49" s="1" t="s">
        <v>791</v>
      </c>
      <c r="B49" s="1" t="s">
        <v>792</v>
      </c>
      <c r="C49" t="s">
        <v>793</v>
      </c>
      <c r="D49" s="1">
        <v>0.80179999999999996</v>
      </c>
      <c r="E49" s="1" t="s">
        <v>684</v>
      </c>
      <c r="G49" s="1" t="s">
        <v>675</v>
      </c>
    </row>
    <row r="50" spans="1:8" ht="12.75">
      <c r="A50" s="1" t="s">
        <v>791</v>
      </c>
      <c r="B50" s="1" t="s">
        <v>792</v>
      </c>
      <c r="C50" t="s">
        <v>793</v>
      </c>
      <c r="D50" s="1">
        <v>3.0499999999999999E-2</v>
      </c>
      <c r="E50" s="1" t="s">
        <v>684</v>
      </c>
      <c r="G50" s="1" t="s">
        <v>675</v>
      </c>
    </row>
    <row r="51" spans="1:8" ht="12.75">
      <c r="A51" s="1" t="s">
        <v>757</v>
      </c>
      <c r="B51" s="1" t="s">
        <v>794</v>
      </c>
      <c r="C51" t="s">
        <v>795</v>
      </c>
      <c r="D51" s="1">
        <v>3.3099999999999997E-2</v>
      </c>
      <c r="E51" s="1" t="s">
        <v>756</v>
      </c>
      <c r="G51" s="1" t="s">
        <v>675</v>
      </c>
    </row>
    <row r="52" spans="1:8" ht="12.75">
      <c r="A52" s="1" t="s">
        <v>796</v>
      </c>
      <c r="B52" s="1" t="s">
        <v>797</v>
      </c>
      <c r="C52" t="s">
        <v>798</v>
      </c>
      <c r="D52" s="1">
        <v>0.25430000000000003</v>
      </c>
      <c r="E52" s="1" t="s">
        <v>691</v>
      </c>
      <c r="G52" s="1" t="s">
        <v>675</v>
      </c>
    </row>
    <row r="53" spans="1:8" ht="12.75">
      <c r="A53" s="1" t="s">
        <v>799</v>
      </c>
      <c r="B53" s="1" t="s">
        <v>800</v>
      </c>
      <c r="C53" t="s">
        <v>801</v>
      </c>
      <c r="D53" s="1">
        <v>0.1106</v>
      </c>
      <c r="E53" s="1" t="s">
        <v>691</v>
      </c>
      <c r="G53" s="1" t="s">
        <v>675</v>
      </c>
    </row>
    <row r="54" spans="1:8" ht="12.75">
      <c r="A54" s="1" t="s">
        <v>802</v>
      </c>
      <c r="B54" s="1" t="s">
        <v>803</v>
      </c>
      <c r="C54" t="s">
        <v>804</v>
      </c>
      <c r="D54" s="1">
        <v>7.5399999999999995E-2</v>
      </c>
      <c r="E54" s="1" t="s">
        <v>805</v>
      </c>
      <c r="G54" s="1" t="s">
        <v>675</v>
      </c>
    </row>
    <row r="57" spans="1:8" ht="12.75">
      <c r="A57" s="40" t="s">
        <v>806</v>
      </c>
    </row>
    <row r="58" spans="1:8" ht="12.75">
      <c r="A58" s="1" t="s">
        <v>807</v>
      </c>
      <c r="B58" s="1" t="s">
        <v>808</v>
      </c>
      <c r="D58" s="1">
        <v>0.16400000000000001</v>
      </c>
      <c r="E58" s="1" t="s">
        <v>716</v>
      </c>
      <c r="G58" s="1" t="s">
        <v>809</v>
      </c>
    </row>
    <row r="61" spans="1:8" ht="12.75">
      <c r="A61" s="40" t="s">
        <v>810</v>
      </c>
    </row>
    <row r="62" spans="1:8" ht="12.75">
      <c r="A62" s="1" t="s">
        <v>811</v>
      </c>
    </row>
    <row r="63" spans="1:8" ht="12.75">
      <c r="A63" s="1" t="s">
        <v>275</v>
      </c>
      <c r="B63" s="1" t="s">
        <v>812</v>
      </c>
      <c r="C63" s="1" t="s">
        <v>282</v>
      </c>
      <c r="D63" s="1">
        <v>9.1000000000000004E-3</v>
      </c>
      <c r="E63" s="1" t="s">
        <v>691</v>
      </c>
      <c r="G63" s="1" t="s">
        <v>810</v>
      </c>
      <c r="H63" s="1" t="s">
        <v>813</v>
      </c>
    </row>
    <row r="64" spans="1:8" ht="12.75">
      <c r="A64" s="1" t="s">
        <v>275</v>
      </c>
      <c r="B64" s="1" t="s">
        <v>814</v>
      </c>
      <c r="C64" s="1" t="s">
        <v>282</v>
      </c>
      <c r="D64" s="1">
        <v>3.5000000000000001E-3</v>
      </c>
      <c r="E64" s="1" t="s">
        <v>691</v>
      </c>
      <c r="G64" s="1" t="s">
        <v>810</v>
      </c>
      <c r="H64" s="1" t="s">
        <v>815</v>
      </c>
    </row>
    <row r="65" spans="1:9" ht="12.75">
      <c r="A65" s="42" t="s">
        <v>275</v>
      </c>
      <c r="B65" s="42" t="s">
        <v>816</v>
      </c>
      <c r="C65" s="42" t="s">
        <v>287</v>
      </c>
      <c r="D65" s="42">
        <v>0.13900000000000001</v>
      </c>
      <c r="E65" s="42" t="s">
        <v>691</v>
      </c>
      <c r="F65" s="46"/>
      <c r="G65" s="42" t="s">
        <v>810</v>
      </c>
      <c r="H65" s="42" t="s">
        <v>817</v>
      </c>
      <c r="I65" s="1" t="s">
        <v>709</v>
      </c>
    </row>
    <row r="66" spans="1:9" ht="12.75">
      <c r="A66" s="42" t="s">
        <v>275</v>
      </c>
      <c r="B66" s="42" t="s">
        <v>816</v>
      </c>
      <c r="C66" s="42" t="s">
        <v>287</v>
      </c>
      <c r="D66" s="42">
        <v>1.83E-2</v>
      </c>
      <c r="E66" s="42" t="s">
        <v>691</v>
      </c>
      <c r="F66" s="46"/>
      <c r="G66" s="42" t="s">
        <v>810</v>
      </c>
      <c r="H66" s="42" t="s">
        <v>815</v>
      </c>
      <c r="I66" s="1" t="s">
        <v>709</v>
      </c>
    </row>
    <row r="67" spans="1:9" ht="12.75">
      <c r="A67" s="1" t="s">
        <v>796</v>
      </c>
      <c r="C67" s="1" t="s">
        <v>818</v>
      </c>
      <c r="D67" s="1">
        <v>9.5999999999999992E-3</v>
      </c>
      <c r="E67" s="1" t="s">
        <v>691</v>
      </c>
      <c r="G67" s="1" t="s">
        <v>810</v>
      </c>
      <c r="H67" s="1" t="s">
        <v>817</v>
      </c>
    </row>
    <row r="68" spans="1:9" ht="12.75">
      <c r="A68" s="1" t="s">
        <v>819</v>
      </c>
      <c r="C68" s="1" t="s">
        <v>820</v>
      </c>
      <c r="D68" s="1">
        <v>6.2E-2</v>
      </c>
      <c r="E68" s="1" t="s">
        <v>708</v>
      </c>
      <c r="G68" s="1" t="s">
        <v>810</v>
      </c>
      <c r="H68" s="1" t="s">
        <v>821</v>
      </c>
    </row>
    <row r="69" spans="1:9" ht="12.75">
      <c r="C69" s="1" t="s">
        <v>329</v>
      </c>
      <c r="D69" s="1">
        <v>9.7000000000000003E-2</v>
      </c>
      <c r="E69" s="1" t="s">
        <v>708</v>
      </c>
      <c r="G69" s="1" t="s">
        <v>810</v>
      </c>
      <c r="H69" s="1" t="s">
        <v>821</v>
      </c>
    </row>
    <row r="70" spans="1:9" ht="12.75">
      <c r="A70" s="46"/>
      <c r="B70" s="46"/>
      <c r="C70" s="42" t="s">
        <v>329</v>
      </c>
      <c r="D70" s="42">
        <v>6.9900000000000004E-2</v>
      </c>
      <c r="E70" s="42" t="s">
        <v>708</v>
      </c>
      <c r="F70" s="46"/>
      <c r="G70" s="42" t="s">
        <v>810</v>
      </c>
      <c r="H70" s="42" t="s">
        <v>817</v>
      </c>
      <c r="I70" s="1" t="s">
        <v>709</v>
      </c>
    </row>
    <row r="71" spans="1:9" ht="12.75">
      <c r="C71" s="1" t="s">
        <v>822</v>
      </c>
      <c r="D71" s="1">
        <v>9.5399999999999999E-2</v>
      </c>
      <c r="E71" s="1" t="s">
        <v>708</v>
      </c>
      <c r="G71" s="1" t="s">
        <v>810</v>
      </c>
      <c r="H71" s="1" t="s">
        <v>817</v>
      </c>
    </row>
    <row r="76" spans="1:9" ht="12.75">
      <c r="C76" s="40" t="s">
        <v>823</v>
      </c>
      <c r="D76">
        <f>AVERAGE(D3:D71)</f>
        <v>0.17314821428571428</v>
      </c>
    </row>
    <row r="77" spans="1:9" ht="12.75">
      <c r="C77" s="25" t="s">
        <v>824</v>
      </c>
      <c r="D77" s="47">
        <f>AVERAGE(D32:D71,D3:D30)</f>
        <v>0.15793272727272722</v>
      </c>
    </row>
    <row r="78" spans="1:9" ht="12.75">
      <c r="C78" s="40" t="s">
        <v>825</v>
      </c>
      <c r="D78">
        <f>AVERAGE(D70,D66,D65,D33,D22,D16)</f>
        <v>5.6750000000000002E-2</v>
      </c>
    </row>
    <row r="79" spans="1:9" ht="12.75">
      <c r="C79" s="40" t="s">
        <v>826</v>
      </c>
      <c r="D79">
        <f>AVERAGE(D70,D66,D65,D33,D31,D26,D25,D24,D22,D16)</f>
        <v>0.22328000000000001</v>
      </c>
    </row>
    <row r="80" spans="1:9" ht="12.75">
      <c r="C80" s="40" t="s">
        <v>827</v>
      </c>
      <c r="D80">
        <f>AVERAGE(D70,D66,D65,D33,D26,D25,D24,D22,D16)</f>
        <v>0.13586666666666666</v>
      </c>
    </row>
    <row r="81" spans="3:4" ht="12.75">
      <c r="C81" s="40" t="s">
        <v>828</v>
      </c>
      <c r="D81">
        <f>AVERAGE(D63:D71)</f>
        <v>5.5977777777777779E-2</v>
      </c>
    </row>
    <row r="82" spans="3:4" ht="12.75">
      <c r="C82" s="40" t="s">
        <v>829</v>
      </c>
      <c r="D82">
        <f>AVERAGE(D65,D66,D70)</f>
        <v>7.5733333333333333E-2</v>
      </c>
    </row>
    <row r="83" spans="3:4" ht="12.75">
      <c r="C83" s="40" t="s">
        <v>830</v>
      </c>
      <c r="D83">
        <f>AVERAGE(D63:D71,D53,D52,D51,D50,D49,D48,D46,D45,D40,D32:D39,D22:D31,D16,D8:D13)</f>
        <v>0.18269761904761903</v>
      </c>
    </row>
    <row r="84" spans="3:4" ht="12.75">
      <c r="C84" s="40" t="s">
        <v>831</v>
      </c>
      <c r="D84">
        <f>AVERAGE(D32,D3:D30)</f>
        <v>0.21898888888888893</v>
      </c>
    </row>
    <row r="85" spans="3:4" ht="12.75">
      <c r="C85" s="40" t="s">
        <v>832</v>
      </c>
      <c r="D85">
        <f>AVERAGE(D71,D70,D69,D68,D67,D66,D65,D64,D63,D49:D53,D48,D46,D45,D32,D3:D30)</f>
        <v>0.1834045454545454</v>
      </c>
    </row>
    <row r="88" spans="3:4" ht="12.75">
      <c r="C88" s="1"/>
    </row>
    <row r="89" spans="3:4" ht="89.25">
      <c r="C89" s="48" t="s">
        <v>833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traits_working</vt:lpstr>
      <vt:lpstr>mortality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 Cristiani</cp:lastModifiedBy>
  <dcterms:modified xsi:type="dcterms:W3CDTF">2021-05-29T23:18:07Z</dcterms:modified>
</cp:coreProperties>
</file>