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hmittj/Documents/HSX Material/D drive/JohnS/Plots and Notes/Spectrum Studies/"/>
    </mc:Choice>
  </mc:AlternateContent>
  <bookViews>
    <workbookView xWindow="120" yWindow="440" windowWidth="19200" windowHeight="12860" xr2:uid="{00000000-000D-0000-FFFF-FFFF00000000}"/>
  </bookViews>
  <sheets>
    <sheet name="Sheet1" sheetId="1" r:id="rId1"/>
    <sheet name="Sheet2" sheetId="2" r:id="rId2"/>
    <sheet name="Sheet3" sheetId="3" r:id="rId3"/>
  </sheets>
  <calcPr calcId="171027"/>
  <fileRecoveryPr repairLoad="1"/>
</workbook>
</file>

<file path=xl/calcChain.xml><?xml version="1.0" encoding="utf-8"?>
<calcChain xmlns="http://schemas.openxmlformats.org/spreadsheetml/2006/main">
  <c r="H15" i="1" l="1"/>
  <c r="H14" i="1"/>
  <c r="D14" i="1" s="1"/>
  <c r="E14" i="1"/>
  <c r="E4" i="1"/>
  <c r="H5" i="1"/>
  <c r="H4" i="1"/>
  <c r="D4" i="1" s="1"/>
  <c r="D22" i="1"/>
  <c r="H21" i="1"/>
  <c r="H20" i="1"/>
  <c r="H19" i="1"/>
  <c r="H18" i="1"/>
  <c r="H17" i="1"/>
  <c r="H16" i="1"/>
  <c r="D12" i="1"/>
  <c r="H11" i="1"/>
  <c r="H10" i="1"/>
  <c r="E20" i="1"/>
  <c r="D20" i="1"/>
  <c r="E18" i="1"/>
  <c r="D18" i="1"/>
  <c r="E16" i="1"/>
  <c r="D16" i="1"/>
  <c r="E10" i="1"/>
  <c r="D10" i="1"/>
  <c r="E8" i="1"/>
  <c r="E6" i="1"/>
  <c r="D6" i="1"/>
  <c r="H9" i="1"/>
  <c r="H8" i="1"/>
  <c r="D8" i="1" s="1"/>
  <c r="H7" i="1"/>
  <c r="H2" i="1"/>
  <c r="H6" i="1"/>
</calcChain>
</file>

<file path=xl/sharedStrings.xml><?xml version="1.0" encoding="utf-8"?>
<sst xmlns="http://schemas.openxmlformats.org/spreadsheetml/2006/main" count="10" uniqueCount="8">
  <si>
    <t>Well</t>
  </si>
  <si>
    <t>Hill</t>
  </si>
  <si>
    <t>floor</t>
  </si>
  <si>
    <t>celing</t>
  </si>
  <si>
    <t xml:space="preserve">iota(a) </t>
  </si>
  <si>
    <t>Main</t>
  </si>
  <si>
    <t>dV/dpsi</t>
  </si>
  <si>
    <t>RLCFS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</si>
</sst>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23813</xdr:colOff>
      <xdr:row>66</xdr:row>
      <xdr:rowOff>161925</xdr:rowOff>
    </xdr:from>
    <xdr:to>
      <xdr:col>44</xdr:col>
      <xdr:colOff>328613</xdr:colOff>
      <xdr:row>84</xdr:row>
      <xdr:rowOff>38100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579013" y="12734925"/>
          <a:ext cx="4572000" cy="3305175"/>
        </a:xfrm>
        <a:prstGeom prst="rect">
          <a:avLst/>
        </a:prstGeom>
        <a:noFill/>
      </xdr:spPr>
    </xdr:pic>
    <xdr:clientData/>
  </xdr:twoCellAnchor>
  <xdr:twoCellAnchor editAs="oneCell">
    <xdr:from>
      <xdr:col>37</xdr:col>
      <xdr:colOff>42863</xdr:colOff>
      <xdr:row>126</xdr:row>
      <xdr:rowOff>14288</xdr:rowOff>
    </xdr:from>
    <xdr:to>
      <xdr:col>45</xdr:col>
      <xdr:colOff>376238</xdr:colOff>
      <xdr:row>144</xdr:row>
      <xdr:rowOff>33338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598063" y="24017288"/>
          <a:ext cx="5210175" cy="3448050"/>
        </a:xfrm>
        <a:prstGeom prst="rect">
          <a:avLst/>
        </a:prstGeom>
        <a:noFill/>
      </xdr:spPr>
    </xdr:pic>
    <xdr:clientData/>
  </xdr:twoCellAnchor>
  <xdr:twoCellAnchor editAs="oneCell">
    <xdr:from>
      <xdr:col>36</xdr:col>
      <xdr:colOff>514350</xdr:colOff>
      <xdr:row>168</xdr:row>
      <xdr:rowOff>142875</xdr:rowOff>
    </xdr:from>
    <xdr:to>
      <xdr:col>45</xdr:col>
      <xdr:colOff>228600</xdr:colOff>
      <xdr:row>185</xdr:row>
      <xdr:rowOff>101190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459950" y="32146875"/>
          <a:ext cx="5200650" cy="3196815"/>
        </a:xfrm>
        <a:prstGeom prst="rect">
          <a:avLst/>
        </a:prstGeom>
        <a:noFill/>
      </xdr:spPr>
    </xdr:pic>
    <xdr:clientData/>
  </xdr:twoCellAnchor>
  <xdr:twoCellAnchor editAs="oneCell">
    <xdr:from>
      <xdr:col>37</xdr:col>
      <xdr:colOff>47625</xdr:colOff>
      <xdr:row>147</xdr:row>
      <xdr:rowOff>57150</xdr:rowOff>
    </xdr:from>
    <xdr:to>
      <xdr:col>45</xdr:col>
      <xdr:colOff>190500</xdr:colOff>
      <xdr:row>165</xdr:row>
      <xdr:rowOff>171450</xdr:rowOff>
    </xdr:to>
    <xdr:pic>
      <xdr:nvPicPr>
        <xdr:cNvPr id="13" name="Picture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2602825" y="28060650"/>
          <a:ext cx="5019675" cy="3543300"/>
        </a:xfrm>
        <a:prstGeom prst="rect">
          <a:avLst/>
        </a:prstGeom>
        <a:noFill/>
      </xdr:spPr>
    </xdr:pic>
    <xdr:clientData/>
  </xdr:twoCellAnchor>
  <xdr:twoCellAnchor editAs="oneCell">
    <xdr:from>
      <xdr:col>37</xdr:col>
      <xdr:colOff>219075</xdr:colOff>
      <xdr:row>191</xdr:row>
      <xdr:rowOff>19050</xdr:rowOff>
    </xdr:from>
    <xdr:to>
      <xdr:col>45</xdr:col>
      <xdr:colOff>350364</xdr:colOff>
      <xdr:row>209</xdr:row>
      <xdr:rowOff>28575</xdr:rowOff>
    </xdr:to>
    <xdr:pic>
      <xdr:nvPicPr>
        <xdr:cNvPr id="14" name="Pictur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2774275" y="36404550"/>
          <a:ext cx="5008089" cy="3438525"/>
        </a:xfrm>
        <a:prstGeom prst="rect">
          <a:avLst/>
        </a:prstGeom>
        <a:noFill/>
      </xdr:spPr>
    </xdr:pic>
    <xdr:clientData/>
  </xdr:twoCellAnchor>
  <xdr:twoCellAnchor editAs="oneCell">
    <xdr:from>
      <xdr:col>37</xdr:col>
      <xdr:colOff>9525</xdr:colOff>
      <xdr:row>44</xdr:row>
      <xdr:rowOff>171450</xdr:rowOff>
    </xdr:from>
    <xdr:to>
      <xdr:col>44</xdr:col>
      <xdr:colOff>409575</xdr:colOff>
      <xdr:row>63</xdr:row>
      <xdr:rowOff>9525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2564725" y="8553450"/>
          <a:ext cx="4667250" cy="3457575"/>
        </a:xfrm>
        <a:prstGeom prst="rect">
          <a:avLst/>
        </a:prstGeom>
        <a:noFill/>
      </xdr:spPr>
    </xdr:pic>
    <xdr:clientData/>
  </xdr:twoCellAnchor>
  <xdr:twoCellAnchor editAs="oneCell">
    <xdr:from>
      <xdr:col>37</xdr:col>
      <xdr:colOff>0</xdr:colOff>
      <xdr:row>24</xdr:row>
      <xdr:rowOff>0</xdr:rowOff>
    </xdr:from>
    <xdr:to>
      <xdr:col>44</xdr:col>
      <xdr:colOff>400050</xdr:colOff>
      <xdr:row>41</xdr:row>
      <xdr:rowOff>161925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2555200" y="4572000"/>
          <a:ext cx="4667250" cy="3400425"/>
        </a:xfrm>
        <a:prstGeom prst="rect">
          <a:avLst/>
        </a:prstGeom>
        <a:noFill/>
      </xdr:spPr>
    </xdr:pic>
    <xdr:clientData/>
  </xdr:twoCellAnchor>
  <xdr:twoCellAnchor editAs="oneCell">
    <xdr:from>
      <xdr:col>37</xdr:col>
      <xdr:colOff>28575</xdr:colOff>
      <xdr:row>2</xdr:row>
      <xdr:rowOff>28575</xdr:rowOff>
    </xdr:from>
    <xdr:to>
      <xdr:col>45</xdr:col>
      <xdr:colOff>19050</xdr:colOff>
      <xdr:row>20</xdr:row>
      <xdr:rowOff>57150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2583775" y="409575"/>
          <a:ext cx="4867275" cy="3457575"/>
        </a:xfrm>
        <a:prstGeom prst="rect">
          <a:avLst/>
        </a:prstGeom>
        <a:noFill/>
      </xdr:spPr>
    </xdr:pic>
    <xdr:clientData/>
  </xdr:twoCellAnchor>
  <xdr:twoCellAnchor editAs="oneCell">
    <xdr:from>
      <xdr:col>37</xdr:col>
      <xdr:colOff>38100</xdr:colOff>
      <xdr:row>107</xdr:row>
      <xdr:rowOff>9525</xdr:rowOff>
    </xdr:from>
    <xdr:to>
      <xdr:col>44</xdr:col>
      <xdr:colOff>171450</xdr:colOff>
      <xdr:row>124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2593300" y="20393025"/>
          <a:ext cx="4400550" cy="3228975"/>
        </a:xfrm>
        <a:prstGeom prst="rect">
          <a:avLst/>
        </a:prstGeom>
        <a:noFill/>
      </xdr:spPr>
    </xdr:pic>
    <xdr:clientData/>
  </xdr:twoCellAnchor>
  <xdr:twoCellAnchor editAs="oneCell">
    <xdr:from>
      <xdr:col>37</xdr:col>
      <xdr:colOff>23813</xdr:colOff>
      <xdr:row>86</xdr:row>
      <xdr:rowOff>157163</xdr:rowOff>
    </xdr:from>
    <xdr:to>
      <xdr:col>44</xdr:col>
      <xdr:colOff>238125</xdr:colOff>
      <xdr:row>103</xdr:row>
      <xdr:rowOff>128260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2579013" y="16540163"/>
          <a:ext cx="4481512" cy="3209597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18</xdr:col>
      <xdr:colOff>447675</xdr:colOff>
      <xdr:row>14</xdr:row>
      <xdr:rowOff>161925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7315200" y="190500"/>
          <a:ext cx="4105275" cy="26384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18</xdr:col>
      <xdr:colOff>409575</xdr:colOff>
      <xdr:row>29</xdr:row>
      <xdr:rowOff>133350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7315200" y="3048000"/>
          <a:ext cx="4067175" cy="26098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25</xdr:col>
      <xdr:colOff>447675</xdr:colOff>
      <xdr:row>29</xdr:row>
      <xdr:rowOff>142875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1582400" y="3048000"/>
          <a:ext cx="4105275" cy="26193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25</xdr:col>
      <xdr:colOff>447675</xdr:colOff>
      <xdr:row>14</xdr:row>
      <xdr:rowOff>104775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1582400" y="190500"/>
          <a:ext cx="4105275" cy="2581275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503466</xdr:colOff>
      <xdr:row>125</xdr:row>
      <xdr:rowOff>104775</xdr:rowOff>
    </xdr:from>
    <xdr:to>
      <xdr:col>53</xdr:col>
      <xdr:colOff>533400</xdr:colOff>
      <xdr:row>147</xdr:row>
      <xdr:rowOff>47248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7325866" y="23917275"/>
          <a:ext cx="5516334" cy="4133473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538843</xdr:colOff>
      <xdr:row>105</xdr:row>
      <xdr:rowOff>80283</xdr:rowOff>
    </xdr:from>
    <xdr:to>
      <xdr:col>53</xdr:col>
      <xdr:colOff>542925</xdr:colOff>
      <xdr:row>127</xdr:row>
      <xdr:rowOff>14008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27361243" y="20082783"/>
          <a:ext cx="5490482" cy="4124725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409574</xdr:colOff>
      <xdr:row>85</xdr:row>
      <xdr:rowOff>85725</xdr:rowOff>
    </xdr:from>
    <xdr:to>
      <xdr:col>54</xdr:col>
      <xdr:colOff>57149</xdr:colOff>
      <xdr:row>107</xdr:row>
      <xdr:rowOff>10235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27231974" y="16278225"/>
          <a:ext cx="5743575" cy="4115510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508908</xdr:colOff>
      <xdr:row>65</xdr:row>
      <xdr:rowOff>44904</xdr:rowOff>
    </xdr:from>
    <xdr:to>
      <xdr:col>53</xdr:col>
      <xdr:colOff>552450</xdr:colOff>
      <xdr:row>87</xdr:row>
      <xdr:rowOff>70863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7331308" y="12427404"/>
          <a:ext cx="5529942" cy="4216959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428626</xdr:colOff>
      <xdr:row>43</xdr:row>
      <xdr:rowOff>9525</xdr:rowOff>
    </xdr:from>
    <xdr:to>
      <xdr:col>53</xdr:col>
      <xdr:colOff>523876</xdr:colOff>
      <xdr:row>65</xdr:row>
      <xdr:rowOff>72038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27251026" y="8201025"/>
          <a:ext cx="5581650" cy="4253513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561975</xdr:colOff>
      <xdr:row>145</xdr:row>
      <xdr:rowOff>104774</xdr:rowOff>
    </xdr:from>
    <xdr:to>
      <xdr:col>53</xdr:col>
      <xdr:colOff>561975</xdr:colOff>
      <xdr:row>167</xdr:row>
      <xdr:rowOff>35935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27384375" y="27727274"/>
          <a:ext cx="5486400" cy="4122161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438150</xdr:colOff>
      <xdr:row>22</xdr:row>
      <xdr:rowOff>0</xdr:rowOff>
    </xdr:from>
    <xdr:to>
      <xdr:col>53</xdr:col>
      <xdr:colOff>523875</xdr:colOff>
      <xdr:row>44</xdr:row>
      <xdr:rowOff>127455</xdr:rowOff>
    </xdr:to>
    <xdr:pic>
      <xdr:nvPicPr>
        <xdr:cNvPr id="12" name="Picture 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27260550" y="4191000"/>
          <a:ext cx="5572125" cy="4318455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485776</xdr:colOff>
      <xdr:row>167</xdr:row>
      <xdr:rowOff>114301</xdr:rowOff>
    </xdr:from>
    <xdr:to>
      <xdr:col>53</xdr:col>
      <xdr:colOff>561976</xdr:colOff>
      <xdr:row>189</xdr:row>
      <xdr:rowOff>32850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27308176" y="31927801"/>
          <a:ext cx="5562600" cy="4109549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552450</xdr:colOff>
      <xdr:row>0</xdr:row>
      <xdr:rowOff>0</xdr:rowOff>
    </xdr:from>
    <xdr:to>
      <xdr:col>53</xdr:col>
      <xdr:colOff>476250</xdr:colOff>
      <xdr:row>22</xdr:row>
      <xdr:rowOff>104775</xdr:rowOff>
    </xdr:to>
    <xdr:pic>
      <xdr:nvPicPr>
        <xdr:cNvPr id="16" name="Picture 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27374850" y="0"/>
          <a:ext cx="5410200" cy="4295775"/>
        </a:xfrm>
        <a:prstGeom prst="rect">
          <a:avLst/>
        </a:prstGeom>
        <a:noFill/>
      </xdr:spPr>
    </xdr:pic>
    <xdr:clientData/>
  </xdr:twoCellAnchor>
  <xdr:twoCellAnchor editAs="oneCell">
    <xdr:from>
      <xdr:col>44</xdr:col>
      <xdr:colOff>561975</xdr:colOff>
      <xdr:row>189</xdr:row>
      <xdr:rowOff>104775</xdr:rowOff>
    </xdr:from>
    <xdr:to>
      <xdr:col>53</xdr:col>
      <xdr:colOff>536575</xdr:colOff>
      <xdr:row>211</xdr:row>
      <xdr:rowOff>9525</xdr:rowOff>
    </xdr:to>
    <xdr:pic>
      <xdr:nvPicPr>
        <xdr:cNvPr id="17" name="Picture 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27384375" y="36109275"/>
          <a:ext cx="5461000" cy="40957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2"/>
  <sheetViews>
    <sheetView tabSelected="1" zoomScale="70" zoomScaleNormal="70" workbookViewId="0">
      <selection sqref="A1:J22"/>
    </sheetView>
  </sheetViews>
  <sheetFormatPr baseColWidth="10" defaultColWidth="8.83203125" defaultRowHeight="15"/>
  <sheetData>
    <row r="1" spans="2:10">
      <c r="G1" t="s">
        <v>4</v>
      </c>
      <c r="H1" t="s">
        <v>5</v>
      </c>
      <c r="I1" t="s">
        <v>6</v>
      </c>
      <c r="J1" t="s">
        <v>7</v>
      </c>
    </row>
    <row r="2" spans="2:10">
      <c r="F2" t="s">
        <v>2</v>
      </c>
      <c r="H2">
        <f>5361*2</f>
        <v>10722</v>
      </c>
    </row>
    <row r="3" spans="2:10">
      <c r="D3" t="s">
        <v>5</v>
      </c>
      <c r="E3" t="s">
        <v>7</v>
      </c>
      <c r="F3" t="s">
        <v>3</v>
      </c>
    </row>
    <row r="4" spans="2:10">
      <c r="B4" t="s">
        <v>0</v>
      </c>
      <c r="C4">
        <v>0.8</v>
      </c>
      <c r="D4">
        <f>-2*((C4-F5)*H4+(F4-C4)*H5)</f>
        <v>10824.4</v>
      </c>
      <c r="E4">
        <f>-2*((C4-F5)*J4+(F4-C4)*J5)</f>
        <v>1.5161199999999999</v>
      </c>
      <c r="F4">
        <v>0.5</v>
      </c>
      <c r="H4">
        <f>5393*2</f>
        <v>10786</v>
      </c>
      <c r="J4">
        <v>1.5165999999999999</v>
      </c>
    </row>
    <row r="5" spans="2:10">
      <c r="F5">
        <v>1</v>
      </c>
      <c r="H5">
        <f>2*5425</f>
        <v>10850</v>
      </c>
      <c r="J5">
        <v>1.5158</v>
      </c>
    </row>
    <row r="6" spans="2:10">
      <c r="C6">
        <v>2.9</v>
      </c>
      <c r="D6">
        <f>-2*((C6-F7)*H6+(F6-C6)*H7)</f>
        <v>11106</v>
      </c>
      <c r="E6">
        <f>-2*((C6-F7)*J6+(F6-C6)*J7)</f>
        <v>1.5114799999999999</v>
      </c>
      <c r="F6">
        <v>2.5</v>
      </c>
      <c r="H6">
        <f>5525*2</f>
        <v>11050</v>
      </c>
      <c r="J6">
        <v>1.5134000000000001</v>
      </c>
    </row>
    <row r="7" spans="2:10">
      <c r="F7">
        <v>3</v>
      </c>
      <c r="H7">
        <f>5560*2</f>
        <v>11120</v>
      </c>
      <c r="J7">
        <v>1.5109999999999999</v>
      </c>
    </row>
    <row r="8" spans="2:10">
      <c r="C8">
        <v>4.4000000000000004</v>
      </c>
      <c r="D8">
        <f>-2*((C8-F9)*H8+(F8-C8)*H9)</f>
        <v>11315.599999999999</v>
      </c>
      <c r="E8">
        <f>-2*((C8-F9)*J8+(F8-C8)*J9)</f>
        <v>1.5119400000000001</v>
      </c>
      <c r="F8">
        <v>4</v>
      </c>
      <c r="H8">
        <f>5629*2</f>
        <v>11258</v>
      </c>
      <c r="J8">
        <v>1.5065</v>
      </c>
    </row>
    <row r="9" spans="2:10">
      <c r="F9">
        <v>4.5</v>
      </c>
      <c r="H9">
        <f>5665*2</f>
        <v>11330</v>
      </c>
      <c r="J9">
        <v>1.5133000000000001</v>
      </c>
    </row>
    <row r="10" spans="2:10">
      <c r="C10">
        <v>6.2</v>
      </c>
      <c r="D10">
        <f>-2*((C10-F11)*H10+(F10-C10)*H11)</f>
        <v>11575.6</v>
      </c>
      <c r="E10">
        <f>-2*((C10-F11)*J10+(F10-C10)*J11)</f>
        <v>1.5123599999999999</v>
      </c>
      <c r="F10">
        <v>6</v>
      </c>
      <c r="H10">
        <f>5773*2</f>
        <v>11546</v>
      </c>
      <c r="J10">
        <v>1.5109999999999999</v>
      </c>
    </row>
    <row r="11" spans="2:10">
      <c r="F11">
        <v>6.5</v>
      </c>
      <c r="H11">
        <f>5810*2</f>
        <v>11620</v>
      </c>
      <c r="J11">
        <v>1.5144</v>
      </c>
    </row>
    <row r="12" spans="2:10">
      <c r="C12">
        <v>11</v>
      </c>
      <c r="D12">
        <f>2*6165</f>
        <v>12330</v>
      </c>
      <c r="E12">
        <v>1.5055000000000001</v>
      </c>
    </row>
    <row r="14" spans="2:10">
      <c r="B14" t="s">
        <v>1</v>
      </c>
      <c r="C14">
        <v>0.8</v>
      </c>
      <c r="D14">
        <f>-2*((C14-F15)*H14+(F14-C14)*H15)</f>
        <v>10619.599999999999</v>
      </c>
      <c r="E14">
        <f>-2*((C14-F15)*J14+(F14-C14)*J15)</f>
        <v>1.5164399999999998</v>
      </c>
      <c r="F14">
        <v>0.5</v>
      </c>
      <c r="H14">
        <f>2*5329</f>
        <v>10658</v>
      </c>
      <c r="J14">
        <v>1.5167999999999999</v>
      </c>
    </row>
    <row r="15" spans="2:10">
      <c r="F15">
        <v>1</v>
      </c>
      <c r="H15">
        <f>2*5297</f>
        <v>10594</v>
      </c>
      <c r="J15">
        <v>1.5162</v>
      </c>
    </row>
    <row r="16" spans="2:10">
      <c r="C16">
        <v>2.9</v>
      </c>
      <c r="D16">
        <f>-2*((C16-F17)*H16+(F16-C16)*H17)</f>
        <v>10362</v>
      </c>
      <c r="E16">
        <f>-2*((C16-F17)*J16+(F16-C16)*J17)</f>
        <v>1.52006</v>
      </c>
      <c r="F16">
        <v>2.5</v>
      </c>
      <c r="H16">
        <f>5205*2</f>
        <v>10410</v>
      </c>
      <c r="J16">
        <v>1.5195000000000001</v>
      </c>
    </row>
    <row r="17" spans="3:10">
      <c r="F17">
        <v>3</v>
      </c>
      <c r="H17">
        <f>5175*2</f>
        <v>10350</v>
      </c>
      <c r="J17">
        <v>1.5202</v>
      </c>
    </row>
    <row r="18" spans="3:10">
      <c r="C18">
        <v>4.4000000000000004</v>
      </c>
      <c r="D18">
        <f>-2*((C18-F19)*H18+(F18-C18)*H19)</f>
        <v>10185.6</v>
      </c>
      <c r="E18">
        <f>-2*((C18-F19)*J18+(F18-C18)*J19)</f>
        <v>1.5212800000000002</v>
      </c>
      <c r="F18">
        <v>4</v>
      </c>
      <c r="H18">
        <f>5116*2</f>
        <v>10232</v>
      </c>
      <c r="J18">
        <v>1.5212000000000001</v>
      </c>
    </row>
    <row r="19" spans="3:10">
      <c r="F19">
        <v>4.5</v>
      </c>
      <c r="H19">
        <f>5087*2</f>
        <v>10174</v>
      </c>
      <c r="J19">
        <v>1.5213000000000001</v>
      </c>
    </row>
    <row r="20" spans="3:10">
      <c r="C20">
        <v>6.2</v>
      </c>
      <c r="D20">
        <f>-2*((C20-F21)*H20+(F20-C20)*H21)</f>
        <v>9980.4</v>
      </c>
      <c r="E20">
        <f>-2*((C20-F21)*J20+(F20-C20)*J21)</f>
        <v>1.5212599999999998</v>
      </c>
      <c r="F20">
        <v>6</v>
      </c>
      <c r="H20">
        <f>5001*2</f>
        <v>10002</v>
      </c>
      <c r="J20">
        <v>1.5206999999999999</v>
      </c>
    </row>
    <row r="21" spans="3:10">
      <c r="F21">
        <v>6.5</v>
      </c>
      <c r="H21">
        <f>4974*2</f>
        <v>9948</v>
      </c>
      <c r="J21">
        <v>1.5221</v>
      </c>
    </row>
    <row r="22" spans="3:10">
      <c r="C22">
        <v>11</v>
      </c>
      <c r="D22">
        <f>4735*2</f>
        <v>9470</v>
      </c>
      <c r="E22">
        <v>1.4884999999999999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HSX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</dc:creator>
  <cp:lastModifiedBy>John Schmitt</cp:lastModifiedBy>
  <dcterms:created xsi:type="dcterms:W3CDTF">2009-10-18T15:36:49Z</dcterms:created>
  <dcterms:modified xsi:type="dcterms:W3CDTF">2018-02-12T03:28:57Z</dcterms:modified>
</cp:coreProperties>
</file>