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B56" i="29" s="1"/>
  <c r="C56" i="29" s="1"/>
  <c r="AC55" i="29"/>
  <c r="Y55" i="29"/>
  <c r="U55" i="29"/>
  <c r="Q55" i="29"/>
  <c r="M55" i="29"/>
  <c r="I55" i="29"/>
  <c r="E55" i="29"/>
  <c r="B55" i="29" s="1"/>
  <c r="C55" i="29" s="1"/>
  <c r="AC54" i="29"/>
  <c r="Y54" i="29"/>
  <c r="U54" i="29"/>
  <c r="Q54" i="29"/>
  <c r="M54" i="29"/>
  <c r="I54" i="29"/>
  <c r="E54" i="29"/>
  <c r="B54" i="29" s="1"/>
  <c r="C54" i="29" s="1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1" i="29" l="1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<sst xmlns="http://schemas.openxmlformats.org/spreadsheetml/2006/main" count="7825" uniqueCount="3476">
  <si>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</si>
  <si>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</si>
  <si>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</si>
  <si>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</si>
  <si>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</si>
  <si>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</si>
  <si>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</si>
  <si>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</si>
  <si>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</si>
  <si>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</si>
  <si>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</si>
  <si>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</si>
  <si>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</si>
  <si>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</si>
  <si>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</si>
  <si>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</si>
  <si>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</si>
  <si>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</si>
  <si>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</si>
  <si>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</si>
  <si>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</si>
  <si>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</si>
  <si>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</si>
  <si>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</si>
  <si>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</si>
  <si>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</si>
  <si>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</si>
  <si>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</si>
  <si>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</si>
  <si>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</si>
  <si>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</si>
  <si>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</si>
  <si>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</si>
  <si>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</si>
  <si>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</si>
  <si>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</si>
  <si>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</si>
  <si>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</si>
  <si>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</si>
  <si>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</si>
  <si>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</si>
  <si>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</si>
  <si>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</si>
  <si>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</si>
  <si>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</si>
  <si>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</si>
  <si>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</si>
  <si>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</si>
  <si>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</si>
  <si>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</si>
  <si>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</si>
  <si>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</si>
  <si>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</si>
  <si>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</si>
  <si>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</si>
  <si>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</si>
  <si>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</si>
  <si>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</si>
  <si>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</si>
  <si>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</si>
  <si>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</si>
  <si>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</si>
  <si>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</si>
  <si>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</si>
  <si>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</si>
  <si>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</si>
  <si>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</si>
  <si>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</si>
  <si>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</si>
  <si>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</si>
  <si>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</si>
  <si>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</si>
  <si>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</si>
  <si>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</si>
  <si>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</si>
  <si>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</si>
  <si>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</si>
  <si>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</si>
  <si>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</si>
  <si>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</si>
  <si>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</si>
  <si>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</si>
  <si>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</si>
  <si>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</si>
  <si>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</si>
  <si>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</si>
  <si>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</si>
  <si>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</si>
  <si>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</si>
  <si>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</si>
  <si>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</si>
  <si>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</si>
  <si>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</si>
  <si>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</si>
  <si>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</si>
  <si>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</si>
  <si>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</si>
  <si>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</si>
  <si>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</si>
  <si>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</si>
  <si>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</si>
  <si>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</si>
  <si>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</si>
  <si>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</si>
  <si>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</si>
  <si>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</si>
  <si>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</si>
  <si>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</si>
  <si>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</si>
  <si>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</si>
  <si>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</si>
  <si>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</si>
  <si>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</si>
  <si>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</si>
  <si>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</si>
  <si>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</si>
  <si>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</si>
  <si>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</si>
  <si>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</si>
  <si>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</si>
  <si>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</si>
  <si>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</si>
  <si>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</si>
  <si>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</si>
  <si>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</si>
  <si>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</si>
  <si>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</si>
  <si>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</si>
  <si>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</si>
  <si>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</si>
  <si>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</si>
  <si>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</si>
  <si>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</si>
  <si>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</si>
  <si>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</si>
  <si>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</si>
  <si>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</si>
  <si>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</si>
  <si>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</si>
  <si>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</si>
  <si>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</si>
  <si>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</si>
  <si>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</si>
  <si>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</si>
  <si>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</si>
  <si>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</si>
  <si>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</si>
  <si>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</si>
  <si>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</si>
  <si>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</si>
  <si>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</si>
  <si>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</si>
  <si>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</si>
  <si>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</si>
  <si>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</si>
  <si>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</si>
  <si>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</si>
  <si>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</si>
  <si>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</si>
  <si>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</si>
  <si>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</si>
  <si>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</si>
  <si>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</si>
  <si>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</si>
  <si>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</si>
  <si>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</si>
  <si>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</si>
  <si>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</si>
  <si>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</si>
  <si>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</si>
  <si>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</si>
  <si>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</si>
  <si>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</si>
  <si>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</si>
  <si>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</si>
  <si>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</si>
  <si>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</si>
  <si>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</si>
  <si>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</si>
  <si>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</si>
  <si>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</si>
  <si>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</si>
  <si>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</si>
  <si>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</si>
  <si>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</si>
  <si>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</si>
  <si>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</si>
  <si>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</si>
  <si>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</si>
  <si>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</si>
  <si>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</si>
  <si>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</si>
  <si>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</si>
  <si>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</si>
  <si>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</si>
  <si>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</si>
  <si>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</si>
  <si>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</si>
  <si>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</si>
  <si>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</si>
  <si>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</si>
  <si>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</si>
  <si>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</si>
  <si>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</si>
  <si>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</si>
  <si>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</si>
  <si>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</si>
  <si>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</si>
  <si>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</si>
  <si>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</si>
  <si>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</si>
  <si>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</si>
  <si>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</si>
  <si>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</si>
  <si>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</si>
  <si>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</si>
  <si>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</si>
  <si>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</si>
  <si>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</si>
  <si>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</si>
  <si>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</si>
  <si>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</si>
  <si>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</si>
  <si>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</si>
  <si>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</si>
  <si>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</si>
  <si>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</si>
  <si>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</si>
  <si>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</si>
  <si>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</si>
  <si>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</si>
  <si>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</si>
  <si>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</si>
  <si>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</si>
  <si>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</si>
  <si>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</si>
  <si>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</si>
  <si>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</si>
  <si>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</si>
  <si>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</si>
  <si>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</si>
  <si>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</si>
  <si>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</si>
  <si>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</si>
  <si>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</si>
  <si>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</si>
  <si>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</si>
  <si>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</si>
  <si>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</si>
  <si>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</si>
  <si>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</si>
  <si>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</si>
  <si>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</si>
  <si>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</si>
  <si>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</si>
  <si>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</si>
  <si>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</si>
  <si>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</si>
  <si>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</si>
  <si>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</si>
  <si>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</si>
  <si>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</si>
  <si>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</si>
  <si>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</si>
  <si>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</si>
  <si>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</si>
  <si>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</si>
  <si>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</si>
  <si>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</si>
  <si>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</si>
  <si>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</si>
  <si>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</si>
  <si>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</si>
  <si>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</si>
  <si>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</si>
  <si>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</si>
  <si>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</si>
  <si>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</si>
  <si>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</si>
  <si>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</si>
  <si>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</si>
  <si>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</si>
  <si>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</si>
  <si>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</si>
  <si>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</si>
  <si>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</si>
  <si>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</si>
  <si>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</si>
  <si>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</si>
  <si>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</si>
  <si>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</si>
  <si>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</si>
  <si>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</si>
  <si>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</si>
  <si>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</si>
  <si>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</si>
  <si>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</si>
  <si>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</si>
  <si>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</si>
  <si>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</si>
  <si>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</si>
  <si>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</si>
  <si>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</si>
  <si>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</si>
  <si>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</si>
  <si>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</si>
  <si>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</si>
  <si>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</si>
  <si>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</si>
  <si>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</si>
  <si>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</si>
  <si>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</si>
  <si>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</si>
  <si>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</si>
  <si>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</si>
  <si>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</si>
  <si>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</si>
  <si>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</si>
  <si>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</si>
  <si>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</si>
  <si>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</si>
  <si>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</si>
  <si>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</si>
  <si>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</si>
  <si>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</si>
  <si>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</si>
  <si>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</si>
  <si>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</si>
  <si>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</si>
  <si>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</si>
  <si>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</si>
  <si>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</si>
  <si>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</si>
  <si>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</si>
  <si>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</si>
  <si>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</si>
  <si>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</si>
  <si>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</si>
  <si>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</si>
  <si>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</si>
  <si>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</si>
  <si>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</si>
  <si>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</si>
  <si>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</si>
  <si>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</si>
  <si>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</si>
  <si>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</si>
  <si>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</si>
  <si>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</si>
  <si>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</si>
  <si>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</si>
  <si>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</si>
  <si>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</si>
  <si>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</si>
  <si>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</si>
  <si>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</si>
  <si>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</si>
  <si>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</si>
  <si>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</si>
  <si>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</si>
  <si>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</si>
  <si>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</si>
  <si>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</si>
  <si>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</si>
  <si>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</si>
  <si>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</si>
  <si>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</si>
  <si>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</si>
  <si>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</si>
  <si>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</si>
  <si>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</si>
  <si>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</si>
  <si>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</si>
  <si>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</si>
  <si>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</si>
  <si>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</si>
  <si>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</si>
  <si>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</si>
  <si>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</si>
  <si>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</si>
  <si>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</si>
  <si>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</si>
  <si>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</si>
  <si>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</si>
  <si>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</si>
  <si>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</si>
  <si>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</si>
  <si>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</si>
  <si>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</si>
  <si>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</si>
  <si>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</si>
  <si>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</si>
  <si>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</si>
  <si>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</si>
  <si>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</si>
  <si>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</si>
  <si>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</si>
  <si>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</si>
  <si>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</si>
  <si>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</si>
  <si>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</si>
  <si>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</si>
  <si>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</si>
  <si>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</si>
  <si>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</si>
  <si>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</si>
  <si>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</si>
  <si>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</si>
  <si>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</si>
  <si>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</si>
  <si>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</si>
  <si>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</si>
  <si>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</si>
  <si>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</si>
  <si>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</si>
  <si>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</si>
  <si>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</si>
  <si>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</si>
  <si>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</si>
  <si>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</si>
  <si>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</si>
  <si>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</si>
  <si>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</si>
  <si>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</si>
  <si>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</si>
  <si>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</si>
  <si>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</si>
  <si>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</si>
  <si>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</si>
  <si>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</si>
  <si>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</si>
  <si>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</si>
  <si>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</si>
  <si>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</si>
  <si>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</si>
  <si>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</si>
  <si>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</si>
  <si>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</si>
  <si>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</si>
  <si>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</si>
  <si>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</si>
  <si>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</si>
  <si>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</si>
  <si>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</si>
  <si>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</si>
  <si>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</si>
  <si>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</si>
  <si>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</si>
  <si>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</si>
  <si>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</si>
  <si>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</si>
  <si>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</si>
  <si>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</si>
  <si>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</si>
  <si>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</si>
  <si>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</si>
  <si>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</si>
  <si>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</si>
  <si>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</si>
  <si>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</si>
  <si>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</si>
  <si>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</si>
  <si>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</si>
  <si>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</si>
  <si>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</si>
  <si>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</si>
  <si>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</si>
  <si>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</si>
  <si>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</si>
  <si>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</si>
  <si>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</si>
  <si>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</si>
  <si>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</si>
  <si>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</si>
  <si>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</si>
  <si>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</si>
  <si>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</si>
  <si>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</si>
  <si>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</si>
  <si>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</si>
  <si>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</si>
  <si>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</si>
  <si>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</si>
  <si>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</si>
  <si>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</si>
  <si>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</si>
  <si>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</si>
  <si>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</si>
  <si>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</si>
  <si>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</si>
  <si>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</si>
  <si>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</si>
  <si>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</si>
  <si>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</si>
  <si>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</si>
  <si>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</si>
  <si>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</si>
  <si>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</si>
  <si>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</si>
  <si>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</si>
  <si>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</si>
  <si>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</si>
  <si>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</si>
  <si>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</si>
  <si>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</si>
  <si>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</si>
  <si>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</si>
  <si>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</si>
  <si>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</si>
  <si>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</si>
  <si>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</si>
  <si>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</si>
  <si>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</si>
  <si>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</si>
  <si>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</si>
  <si>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</si>
  <si>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</si>
  <si>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</si>
  <si>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</si>
  <si>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</si>
  <si>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</si>
  <si>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</si>
  <si>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</si>
  <si>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</si>
  <si>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</si>
  <si>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</si>
  <si>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</si>
  <si>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</si>
  <si>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</si>
  <si>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</si>
  <si>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</si>
  <si>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</si>
  <si>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</si>
  <si>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</si>
  <si>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</si>
  <si>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</si>
  <si>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</si>
  <si>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</si>
  <si>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</si>
  <si>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</si>
  <si>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</si>
  <si>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</si>
  <si>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</si>
  <si>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</si>
  <si>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</si>
  <si>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</si>
  <si>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</si>
  <si>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</si>
  <si>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</si>
  <si>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</si>
  <si>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</si>
  <si>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</si>
  <si>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</si>
  <si>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</si>
  <si>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</si>
  <si>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</si>
  <si>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</si>
  <si>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</si>
  <si>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</si>
  <si>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</si>
  <si>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</si>
  <si>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</si>
  <si>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</si>
  <si>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</si>
  <si>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</si>
  <si>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</si>
  <si>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</si>
  <si>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</si>
  <si>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</si>
  <si>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</si>
  <si>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</si>
  <si>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</si>
  <si>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</si>
  <si>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</si>
  <si>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</si>
  <si>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</si>
  <si>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</si>
  <si>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</si>
  <si>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</si>
  <si>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</si>
  <si>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</si>
  <si>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</si>
  <si>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</si>
  <si>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</si>
  <si>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</si>
  <si>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</si>
  <si>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</si>
  <si>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</si>
  <si>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</si>
  <si>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</si>
  <si>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</si>
  <si>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</si>
  <si>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</si>
  <si>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</si>
  <si>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</si>
  <si>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</si>
  <si>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</si>
  <si>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</si>
  <si>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</si>
  <si>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</si>
  <si>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</si>
  <si>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</si>
  <si>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</si>
  <si>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</si>
  <si>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</si>
  <si>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</si>
  <si>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</si>
  <si>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</si>
  <si>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</si>
  <si>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</si>
  <si>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</si>
  <si>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</si>
  <si>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</si>
  <si>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</si>
  <si>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</si>
  <si>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</si>
  <si>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</si>
  <si>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</si>
  <si>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</si>
  <si>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</si>
  <si>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</si>
  <si>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</si>
  <si>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</si>
  <si>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</si>
  <si>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</si>
  <si>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</si>
  <si>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</si>
  <si>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</si>
  <si>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</si>
  <si>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</si>
  <si>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</si>
  <si>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</si>
  <si>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</si>
  <si>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</si>
  <si>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</si>
  <si>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</si>
  <si>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</si>
  <si>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</si>
  <si>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</si>
  <si>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</si>
  <si>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</si>
  <si>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</si>
  <si>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</si>
  <si>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</si>
  <si>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</si>
  <si>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</si>
  <si>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</si>
  <si>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</si>
  <si>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</si>
  <si>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</si>
  <si>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</si>
  <si>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</si>
  <si>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</si>
  <si>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</si>
  <si>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</si>
  <si>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</si>
  <si>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</si>
  <si>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</si>
  <si>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</si>
  <si>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</si>
  <si>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</si>
  <si>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</si>
  <si>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</si>
  <si>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</si>
  <si>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</si>
  <si>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</si>
  <si>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</si>
  <si>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</si>
  <si>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</si>
  <si>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</si>
  <si>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</si>
  <si>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</si>
  <si>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</si>
  <si>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</si>
  <si>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</si>
  <si>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</si>
  <si>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</si>
  <si>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</si>
  <si>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</si>
  <si>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</si>
  <si>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</si>
  <si>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</si>
  <si>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</si>
  <si>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</si>
  <si>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</si>
  <si>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</si>
  <si>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</si>
  <si>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</si>
  <si>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</si>
  <si>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</si>
  <si>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</si>
  <si>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</si>
  <si>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</si>
  <si>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</si>
  <si>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</si>
  <si>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</si>
  <si>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</si>
  <si>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</si>
  <si>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</si>
  <si>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</si>
  <si>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</si>
  <si>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</si>
  <si>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</si>
  <si>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</si>
  <si>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</si>
  <si>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</si>
  <si>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</si>
  <si>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</si>
  <si>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</si>
  <si>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</si>
  <si>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</si>
  <si>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</si>
  <si>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</si>
  <si>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</si>
  <si>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</si>
  <si>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</si>
  <si>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</si>
  <si>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</si>
  <si>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</si>
  <si>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</si>
  <si>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</si>
  <si>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</si>
  <si>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</si>
  <si>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</si>
  <si>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</si>
  <si>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</si>
  <si>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</si>
  <si>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</si>
  <si>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</si>
  <si>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</si>
  <si>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</si>
  <si>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</si>
  <si>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</si>
  <si>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</si>
  <si>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</si>
  <si>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</si>
  <si>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</si>
  <si>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</si>
  <si>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</si>
  <si>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</si>
  <si>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</si>
  <si>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</si>
  <si>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</si>
  <si>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</si>
  <si>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</si>
  <si>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</si>
  <si>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</si>
  <si>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</si>
  <si>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</si>
  <si>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</si>
  <si>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</si>
  <si>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</si>
  <si>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</si>
  <si>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</si>
  <si>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</si>
  <si>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</si>
  <si>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</si>
  <si>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</si>
  <si>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</si>
  <si>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</si>
  <si>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</si>
  <si>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</si>
  <si>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</si>
  <si>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</si>
  <si>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</si>
  <si>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</si>
  <si>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</si>
  <si>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</si>
  <si>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</si>
  <si>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</si>
  <si>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</si>
  <si>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</si>
  <si>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</si>
  <si>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</si>
  <si>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</si>
  <si>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</si>
  <si>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</si>
  <si>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</si>
  <si>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</si>
  <si>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</si>
  <si>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</si>
  <si>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</si>
  <si>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</si>
  <si>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</si>
  <si>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</si>
  <si>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</si>
  <si>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</si>
  <si>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</si>
  <si>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</si>
  <si>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</si>
  <si>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</si>
  <si>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</si>
  <si>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</si>
  <si>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</si>
  <si>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</si>
  <si>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</si>
  <si>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</si>
  <si>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</si>
  <si>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</si>
  <si>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</si>
  <si>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</si>
  <si>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</si>
  <si>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</si>
  <si>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</si>
  <si>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</si>
  <si>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</si>
  <si>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</si>
  <si>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</si>
  <si>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</si>
  <si>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</si>
  <si>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</si>
  <si>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</si>
  <si>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</si>
  <si>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</si>
  <si>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</si>
  <si>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</si>
  <si>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</si>
  <si>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</si>
  <si>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</si>
  <si>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</si>
  <si>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</si>
  <si>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</si>
  <si>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</si>
  <si>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</si>
  <si>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</si>
  <si>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</si>
  <si>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</si>
  <si>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</si>
  <si>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</si>
  <si>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</si>
  <si>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</si>
  <si>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</si>
  <si>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</si>
  <si>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</si>
  <si>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</si>
  <si>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</si>
  <si>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</si>
  <si>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</si>
  <si>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</si>
  <si>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</si>
  <si>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</si>
  <si>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</si>
  <si>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</si>
  <si>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</si>
  <si>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</si>
  <si>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</si>
  <si>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</si>
  <si>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</si>
  <si>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</si>
  <si>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</si>
  <si>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</si>
  <si>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</si>
  <si>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</si>
  <si>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</si>
  <si>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</si>
  <si>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</si>
  <si>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</si>
  <si>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</si>
  <si>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</si>
  <si>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</si>
  <si>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</si>
  <si>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</si>
  <si>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</si>
  <si>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</si>
  <si>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</si>
  <si>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</si>
  <si>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</si>
  <si>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</si>
  <si>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</si>
  <si>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</si>
  <si>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</si>
  <si>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</si>
  <si>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</si>
  <si>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</si>
  <si>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</si>
  <si>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</si>
  <si>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</si>
  <si>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</si>
  <si>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</si>
  <si>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</si>
  <si>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</si>
  <si>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</si>
  <si>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</si>
  <si>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</si>
  <si>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</si>
  <si>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</si>
  <si>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</si>
  <si>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</si>
  <si>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</si>
  <si>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</si>
  <si>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</si>
  <si>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</si>
  <si>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</si>
  <si>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</si>
  <si>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</si>
  <si>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</si>
  <si>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</si>
  <si>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</si>
  <si>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</si>
  <si>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</si>
  <si>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</si>
  <si>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</si>
  <si>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</si>
  <si>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</si>
  <si>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</si>
  <si>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</si>
  <si>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</si>
  <si>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</si>
  <si>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</si>
  <si>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</si>
  <si>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</si>
  <si>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</si>
  <si>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</si>
  <si>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</si>
  <si>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</si>
  <si>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</si>
  <si>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</si>
  <si>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</si>
  <si>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</si>
  <si>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</si>
  <si>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</si>
  <si>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</si>
  <si>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</si>
  <si>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</si>
  <si>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</si>
  <si>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</si>
  <si>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</si>
  <si>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</si>
  <si>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</si>
  <si>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</si>
  <si>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</si>
  <si>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</si>
  <si>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</si>
  <si>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</si>
  <si>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</si>
  <si>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</si>
  <si>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</si>
  <si>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</si>
  <si>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</si>
  <si>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</si>
  <si>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</si>
  <si>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</si>
  <si>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</si>
  <si>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</si>
  <si>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</si>
  <si>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</si>
  <si>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</si>
  <si>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</si>
  <si>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</si>
  <si>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</si>
  <si>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</si>
  <si>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</si>
  <si>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</si>
  <si>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</si>
  <si>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</si>
  <si>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</si>
  <si>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</si>
  <si>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</si>
  <si>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</si>
  <si>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</si>
  <si>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</si>
  <si>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</si>
  <si>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</si>
  <si>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</si>
  <si>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</si>
  <si>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</si>
  <si>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</si>
  <si>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</si>
  <si>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</si>
  <si>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</si>
  <si>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</si>
  <si>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</si>
  <si>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</si>
  <si>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</si>
  <si>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</si>
  <si>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</si>
  <si>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</si>
  <si>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</si>
  <si>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</si>
  <si>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</si>
  <si>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</si>
  <si>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</si>
  <si>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</si>
  <si>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</si>
  <si>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</si>
  <si>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</si>
  <si>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</si>
  <si>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</si>
  <si>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</si>
  <si>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</si>
  <si>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</si>
  <si>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</si>
  <si>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</si>
  <si>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</si>
  <si>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</si>
  <si>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</si>
  <si>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</si>
  <si>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</si>
  <si>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</si>
  <si>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</si>
  <si>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</si>
  <si>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</si>
  <si>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</si>
  <si>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</si>
  <si>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</si>
  <si>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</si>
  <si>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</si>
  <si>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</si>
  <si>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</si>
  <si>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</si>
  <si>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</si>
  <si>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</si>
  <si>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</si>
  <si>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</si>
  <si>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</si>
  <si>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</si>
  <si>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</si>
  <si>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</si>
  <si>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</si>
  <si>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</si>
  <si>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</si>
  <si>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</si>
  <si>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</si>
  <si>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</si>
  <si>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</si>
  <si>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</si>
  <si>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</si>
  <si>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</si>
  <si>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</si>
  <si>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</si>
  <si>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</si>
  <si>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</si>
  <si>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</si>
  <si>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</si>
  <si>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</si>
  <si>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</si>
  <si>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</si>
  <si>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</si>
  <si>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</si>
  <si>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</si>
  <si>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</si>
  <si>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</si>
  <si>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</si>
  <si>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</si>
  <si>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</si>
  <si>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</si>
  <si>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</si>
  <si>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</si>
  <si>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</si>
  <si>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</si>
  <si>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</si>
  <si>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</si>
  <si>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</si>
  <si>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</si>
  <si>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</si>
  <si>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</si>
  <si>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</si>
  <si>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</si>
  <si>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</si>
  <si>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</si>
  <si>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</si>
  <si>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</si>
  <si>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</si>
  <si>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</si>
  <si>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</si>
  <si>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</si>
  <si>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</si>
  <si>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</si>
  <si>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</si>
  <si>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</si>
  <si>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</si>
  <si>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</si>
  <si>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</si>
  <si>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</si>
  <si>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</si>
  <si>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</si>
  <si>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</si>
  <si>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</si>
  <si>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</si>
  <si>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</si>
  <si>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</si>
  <si>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</si>
  <si>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</si>
  <si>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</si>
  <si>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</si>
  <si>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</si>
  <si>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</si>
  <si>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</si>
  <si>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</si>
  <si>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</si>
  <si>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</si>
  <si>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</si>
  <si>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</si>
  <si>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</si>
  <si>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</si>
  <si>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</si>
  <si>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</si>
  <si>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</si>
  <si>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</si>
  <si>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</si>
  <si>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</si>
  <si>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</si>
  <si>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</si>
  <si>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</si>
  <si>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</si>
  <si>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</si>
  <si>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</si>
  <si>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</si>
  <si>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</si>
  <si>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</si>
  <si>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</si>
  <si>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</si>
  <si>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</si>
  <si>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</si>
  <si>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</si>
  <si>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</si>
  <si>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</si>
  <si>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</si>
  <si>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</si>
  <si>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</si>
  <si>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</si>
  <si>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</si>
  <si>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</si>
  <si>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</si>
  <si>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</si>
  <si>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</si>
  <si>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</si>
  <si>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</si>
  <si>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</si>
  <si>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</si>
  <si>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</si>
  <si>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</si>
  <si>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</si>
  <si>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</si>
  <si>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</si>
  <si>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</si>
  <si>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</si>
  <si>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</si>
  <si>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</si>
  <si>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</si>
  <si>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</si>
  <si>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</si>
  <si>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</si>
  <si>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</si>
  <si>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</si>
  <si>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</si>
  <si>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</si>
  <si>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</si>
  <si>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</si>
  <si>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</si>
  <si>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</si>
  <si>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</si>
  <si>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</si>
  <si>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</si>
  <si>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</si>
  <si>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</si>
  <si>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</si>
  <si>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</si>
  <si>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</si>
  <si>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</si>
  <si>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</si>
  <si>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</si>
  <si>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</si>
  <si>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</si>
  <si>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</si>
  <si>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</si>
  <si>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</si>
  <si>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</si>
  <si>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</si>
  <si>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</si>
  <si>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</si>
  <si>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</si>
  <si>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</si>
  <si>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</si>
  <si>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</si>
  <si>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</si>
  <si>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</si>
  <si>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</si>
  <si>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</si>
  <si>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</si>
  <si>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</si>
  <si>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</si>
  <si>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</si>
  <si>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</si>
  <si>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</si>
  <si>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</si>
  <si>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</si>
  <si>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</si>
  <si>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</si>
  <si>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</si>
  <si>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</si>
  <si>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</si>
  <si>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</si>
  <si>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</si>
  <si>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</si>
  <si>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</si>
  <si>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</si>
  <si>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</si>
  <si>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</si>
  <si>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</si>
  <si>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</si>
  <si>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</si>
  <si>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</si>
  <si>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</si>
  <si>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</si>
  <si>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</si>
  <si>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</si>
  <si>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</si>
  <si>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</si>
  <si>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</si>
  <si>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</si>
  <si>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</si>
  <si>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</si>
  <si>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</si>
  <si>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</si>
  <si>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</si>
  <si>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</si>
  <si>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</si>
  <si>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</si>
  <si>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</si>
  <si>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</si>
  <si>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</si>
  <si>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</si>
  <si>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</si>
  <si>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</si>
  <si>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</si>
  <si>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</si>
  <si>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</si>
  <si>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</si>
  <si>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</si>
  <si>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</si>
  <si>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</si>
  <si>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</si>
  <si>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</si>
  <si>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</si>
  <si>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</si>
  <si>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</si>
  <si>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</si>
  <si>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</si>
  <si>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</si>
  <si>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</si>
  <si>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</si>
  <si>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</si>
  <si>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</si>
  <si>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</si>
  <si>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</si>
  <si>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</si>
  <si>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</si>
  <si>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</si>
  <si>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</si>
  <si>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</si>
  <si>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</si>
  <si>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</si>
  <si>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</si>
  <si>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</si>
  <si>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</si>
  <si>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</si>
  <si>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</si>
  <si>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</si>
  <si>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</si>
  <si>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</si>
  <si>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</si>
  <si>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</si>
  <si>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</si>
  <si>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</si>
  <si>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</si>
  <si>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</si>
  <si>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</si>
  <si>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</si>
  <si>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</si>
  <si>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</si>
  <si>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</si>
  <si>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</si>
  <si>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</si>
  <si>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</si>
  <si>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</si>
  <si>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</si>
  <si>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</si>
  <si>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</si>
  <si>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</si>
  <si>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</si>
  <si>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</si>
  <si>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</si>
  <si>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</si>
  <si>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</si>
  <si>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</si>
  <si>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</si>
  <si>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</si>
  <si>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</si>
  <si>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</si>
  <si>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</si>
  <si>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</si>
  <si>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</si>
  <si>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</si>
  <si>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</si>
  <si>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</si>
  <si>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</si>
  <si>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</si>
  <si>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</si>
  <si>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</si>
  <si>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</si>
  <si>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</si>
  <si>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</si>
  <si>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</si>
  <si>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</si>
  <si>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</si>
  <si>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</si>
  <si>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</si>
  <si>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</si>
  <si>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</si>
  <si>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</si>
  <si>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</si>
  <si>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</si>
  <si>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</si>
  <si>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</si>
  <si>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</si>
  <si>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</si>
  <si>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</si>
  <si>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</si>
  <si>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</si>
  <si>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</si>
  <si>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</si>
  <si>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</si>
  <si>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</si>
  <si>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</si>
  <si>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</si>
  <si>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</si>
  <si>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</si>
  <si>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</si>
  <si>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</si>
  <si>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</si>
  <si>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</si>
  <si>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</si>
  <si>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</si>
  <si>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</si>
  <si>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</si>
  <si>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</si>
  <si>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</si>
  <si>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</si>
  <si>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</si>
  <si>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</si>
  <si>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</si>
  <si>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</si>
  <si>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</si>
  <si>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</si>
  <si>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</si>
  <si>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</si>
  <si>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</si>
  <si>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</si>
  <si>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</si>
  <si>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</si>
  <si>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</si>
  <si>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</si>
  <si>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</si>
  <si>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</si>
  <si>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</si>
  <si>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</si>
  <si>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</si>
  <si>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</si>
  <si>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</si>
  <si>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</si>
  <si>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</si>
  <si>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</si>
  <si>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</si>
  <si>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</si>
  <si>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</si>
  <si>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</si>
  <si>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</si>
  <si>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</si>
  <si>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</si>
  <si>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</si>
  <si>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</si>
  <si>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</si>
  <si>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</si>
  <si>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</si>
  <si>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</si>
  <si>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</si>
  <si>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</si>
  <si>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</si>
  <si>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</si>
  <si>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</si>
  <si>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</si>
  <si>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</si>
  <si>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</si>
  <si>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</si>
  <si>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</si>
  <si>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</si>
  <si>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</si>
  <si>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</si>
  <si>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</si>
  <si>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</si>
  <si>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</si>
  <si>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</si>
  <si>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</si>
  <si>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</si>
  <si>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</si>
  <si>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</si>
  <si>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</si>
  <si>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</si>
  <si>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</si>
  <si>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</si>
  <si>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</si>
  <si>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</si>
  <si>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</si>
  <si>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</si>
  <si>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</si>
  <si>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</si>
  <si>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</si>
  <si>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</si>
  <si>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</si>
  <si>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</si>
  <si>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</si>
  <si>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</si>
  <si>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</si>
  <si>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</si>
  <si>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</si>
  <si>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</si>
  <si>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</si>
  <si>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</si>
  <si>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</si>
  <si>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</si>
  <si>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</si>
  <si>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</si>
  <si>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</si>
  <si>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</si>
  <si>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</si>
  <si>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</si>
  <si>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</si>
  <si>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</si>
  <si>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</si>
  <si>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</si>
  <si>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</si>
  <si>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</si>
  <si>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</si>
  <si>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</si>
  <si>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</si>
  <si>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</si>
  <si>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</si>
  <si>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</si>
  <si>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</si>
  <si>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</si>
  <si>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</si>
  <si>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</si>
  <si>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</si>
  <si>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</si>
  <si>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</si>
  <si>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</si>
  <si>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</si>
  <si>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</si>
  <si>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</si>
  <si>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</si>
  <si>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</si>
  <si>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</si>
  <si>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</si>
  <si>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</si>
  <si>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</si>
  <si>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</si>
  <si>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</si>
  <si>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</si>
  <si>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</si>
  <si>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</si>
  <si>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</si>
  <si>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</si>
  <si>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</si>
  <si>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</si>
  <si>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</si>
  <si>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</si>
  <si>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</si>
  <si>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</si>
  <si>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</si>
  <si>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</si>
  <si>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</si>
  <si>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</si>
  <si>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</si>
  <si>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</si>
  <si>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</si>
  <si>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</si>
  <si>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</si>
  <si>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</si>
  <si>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</si>
  <si>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</si>
  <si>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</si>
  <si>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</si>
  <si>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</si>
  <si>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</si>
  <si>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</si>
  <si>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</si>
  <si>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</si>
  <si>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</si>
  <si>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</si>
  <si>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</si>
  <si>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</si>
  <si>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</si>
  <si>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</si>
  <si>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</si>
  <si>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</si>
  <si>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</si>
  <si>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</si>
  <si>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</si>
  <si>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</si>
  <si>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</si>
  <si>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</si>
  <si>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</si>
  <si>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</si>
  <si>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</si>
  <si>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</si>
  <si>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</si>
  <si>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</si>
  <si>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</si>
  <si>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</si>
  <si>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</si>
  <si>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</si>
  <si>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</si>
  <si>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</si>
  <si>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</si>
  <si>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</si>
  <si>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</si>
  <si>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</si>
  <si>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</si>
  <si>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</si>
  <si>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</si>
  <si>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</si>
  <si>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</si>
  <si>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</si>
  <si>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</si>
  <si>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</si>
  <si>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</si>
  <si>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</si>
  <si>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</si>
  <si>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</si>
  <si>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</si>
  <si>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</si>
  <si>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</si>
  <si>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</si>
  <si>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</si>
  <si>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</si>
  <si>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</si>
  <si>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</si>
  <si>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</si>
  <si>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</si>
  <si>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</si>
  <si>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</si>
  <si>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</si>
  <si>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</si>
  <si>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</si>
  <si>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</si>
  <si>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</si>
  <si>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</si>
  <si>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</si>
  <si>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</si>
  <si>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</si>
  <si>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</si>
  <si>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</si>
  <si>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</si>
  <si>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</si>
  <si>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</si>
  <si>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</si>
  <si>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</si>
  <si>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</si>
  <si>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</si>
  <si>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</si>
  <si>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</si>
  <si>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</si>
  <si>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</si>
  <si>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</si>
  <si>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</si>
  <si>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</si>
  <si>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</si>
  <si>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</si>
  <si>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</si>
  <si>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</si>
  <si>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</si>
  <si>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</si>
  <si>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</si>
  <si>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</si>
  <si>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</si>
  <si>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</si>
  <si>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</si>
  <si>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</si>
  <si>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</si>
  <si>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</si>
  <si>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</si>
  <si>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</si>
  <si>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</si>
  <si>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</si>
  <si>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</si>
  <si>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</si>
  <si>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</si>
  <si>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</si>
  <si>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</si>
  <si>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</si>
  <si>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</si>
  <si>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</si>
  <si>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</si>
  <si>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</si>
  <si>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</si>
  <si>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</si>
  <si>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</si>
  <si>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</si>
  <si>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</si>
  <si>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</si>
  <si>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</si>
  <si>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</si>
  <si>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</si>
  <si>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</si>
  <si>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</si>
  <si>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</si>
  <si>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</si>
  <si>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</si>
  <si>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</si>
  <si>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</si>
  <si>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</si>
  <si>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</si>
  <si>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</si>
  <si>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</si>
  <si>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</si>
  <si>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</si>
  <si>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</si>
  <si>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</si>
  <si>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</si>
  <si>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</si>
  <si>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</si>
  <si>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</si>
  <si>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</si>
  <si>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</si>
  <si>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</si>
  <si>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</si>
  <si>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</si>
  <si>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</si>
  <si>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</si>
  <si>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</si>
  <si>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</si>
  <si>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</si>
  <si>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</si>
  <si>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</si>
  <si>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</si>
  <si>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</si>
  <si>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</si>
  <si>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</si>
  <si>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</si>
  <si>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</si>
  <si>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</si>
  <si>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</si>
  <si>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</si>
  <si>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</si>
  <si>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</si>
  <si>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</si>
  <si>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</si>
  <si>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</si>
  <si>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</si>
  <si>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</si>
  <si>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</si>
  <si>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</si>
  <si>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</si>
  <si>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</si>
  <si>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</si>
  <si>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</si>
  <si>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</si>
  <si>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</si>
  <si>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</si>
  <si>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</si>
  <si>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</si>
  <si>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</si>
  <si>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</si>
  <si>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</si>
  <si>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</si>
  <si>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</si>
  <si>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</si>
  <si>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</si>
  <si>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</si>
  <si>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</si>
  <si>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</si>
  <si>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</si>
  <si>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</si>
  <si>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</si>
  <si>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</si>
  <si>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</si>
  <si>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</si>
  <si>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</si>
  <si>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</si>
  <si>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</si>
  <si>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</si>
  <si>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</si>
  <si>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</si>
  <si>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</si>
  <si>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</si>
  <si>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</si>
  <si>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</si>
  <si>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</si>
  <si>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</si>
  <si>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</si>
  <si>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</si>
  <si>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</si>
  <si>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</si>
  <si>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</si>
  <si>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</si>
  <si>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</si>
  <si>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</si>
  <si>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</si>
  <si>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</si>
  <si>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</si>
  <si>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</si>
  <si>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</si>
  <si>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</si>
  <si>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</si>
  <si>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</si>
  <si>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</si>
  <si>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</si>
  <si>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</si>
  <si>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</si>
  <si>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</si>
  <si>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</si>
  <si>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</si>
  <si>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</si>
  <si>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</si>
  <si>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</si>
  <si>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</si>
  <si>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</si>
  <si>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</si>
  <si>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</si>
  <si>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</si>
  <si>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</si>
  <si>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</si>
  <si>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</si>
  <si>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</si>
  <si>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</si>
  <si>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</si>
  <si>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</si>
  <si>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</si>
  <si>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</si>
  <si>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</si>
  <si>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</si>
  <si>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</si>
  <si>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</si>
  <si>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</si>
  <si>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</si>
  <si>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</si>
  <si>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</si>
  <si>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</si>
  <si>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</si>
  <si>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</si>
  <si>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</si>
  <si>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</si>
  <si>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</si>
  <si>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</si>
  <si>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</si>
  <si>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</si>
  <si>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</si>
  <si>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</si>
  <si>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</si>
  <si>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</si>
  <si>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</si>
  <si>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</si>
  <si>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</si>
  <si>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</si>
  <si>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</si>
  <si>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</si>
  <si>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</si>
  <si>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</si>
  <si>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</si>
  <si>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</si>
  <si>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</si>
  <si>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</si>
  <si>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</si>
  <si>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</si>
  <si>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</si>
  <si>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</si>
  <si>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</si>
  <si>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</si>
  <si>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</si>
  <si>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</si>
  <si>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</si>
  <si>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</si>
  <si>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</si>
  <si>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</si>
  <si>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</si>
  <si>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</si>
  <si>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</si>
  <si>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</si>
  <si>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</si>
  <si>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</si>
  <si>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</si>
  <si>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</si>
  <si>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</si>
  <si>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</si>
  <si>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</si>
  <si>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</si>
  <si>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</si>
  <si>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</si>
  <si>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</si>
  <si>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</si>
  <si>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</si>
  <si>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</si>
  <si>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</si>
  <si>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</si>
  <si>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</si>
  <si>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</si>
  <si>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</si>
  <si>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</si>
  <si>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</si>
  <si>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</si>
  <si>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</si>
  <si>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</si>
  <si>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</si>
  <si>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</si>
  <si>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</si>
  <si>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</si>
  <si>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</si>
  <si>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</si>
  <si>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</si>
  <si>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</si>
  <si>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</si>
  <si>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</si>
  <si>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</si>
  <si>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</si>
  <si>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</si>
  <si>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</si>
  <si>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</si>
  <si>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</si>
  <si>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</si>
  <si>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</si>
  <si>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</si>
  <si>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</si>
  <si>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</si>
  <si>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</si>
  <si>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</si>
  <si>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</si>
  <si>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</si>
  <si>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</si>
  <si>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</si>
  <si>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</si>
  <si>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</si>
  <si>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</si>
  <si>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</si>
  <si>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</si>
  <si>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</si>
  <si>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</si>
  <si>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</si>
  <si>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</si>
  <si>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</si>
  <si>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</si>
  <si>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</si>
  <si>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</si>
  <si>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</si>
  <si>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</si>
  <si>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</si>
  <si>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</si>
  <si>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</si>
  <si>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</si>
  <si>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</si>
  <si>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</si>
  <si>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</si>
  <si>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</si>
  <si>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</si>
  <si>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</si>
  <si>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</si>
  <si>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</si>
  <si>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</si>
  <si>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</si>
  <si>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</si>
  <si>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</si>
  <si>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</si>
  <si>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</si>
  <si>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</si>
  <si>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</si>
  <si>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</si>
  <si>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</si>
  <si>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</si>
  <si>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</si>
  <si>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</si>
  <si>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</si>
  <si>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</si>
  <si>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</si>
  <si>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</si>
  <si>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</si>
  <si>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</si>
  <si>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</si>
  <si>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</si>
  <si>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</si>
  <si>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</si>
  <si>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</si>
  <si>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</si>
  <si>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</si>
  <si>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</si>
  <si>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</si>
  <si>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</si>
  <si>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</si>
  <si>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</si>
  <si>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</si>
  <si>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</si>
  <si>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</si>
  <si>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</si>
  <si>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</si>
  <si>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</si>
  <si>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</si>
  <si>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</si>
  <si>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</si>
  <si>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</si>
  <si>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</si>
  <si>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</si>
  <si>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</si>
  <si>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</si>
  <si>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</si>
  <si>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</si>
  <si>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</si>
  <si>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</si>
  <si>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</si>
  <si>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</si>
  <si>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</si>
  <si>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</si>
  <si>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</si>
  <si>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</si>
  <si>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</si>
  <si>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</si>
  <si>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</si>
  <si>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</si>
  <si>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</si>
  <si>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</si>
  <si>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</si>
  <si>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</si>
  <si>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</si>
  <si>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</si>
  <si>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</si>
  <si>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</si>
  <si>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</si>
  <si>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</si>
  <si>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</si>
  <si>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</si>
  <si>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</si>
  <si>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</si>
  <si>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</si>
  <si>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</si>
  <si>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</si>
  <si>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</si>
  <si>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</si>
  <si>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</si>
  <si>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</si>
  <si>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</si>
  <si>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</si>
  <si>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</si>
  <si>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</si>
  <si>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</si>
  <si>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</si>
  <si>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</si>
  <si>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</si>
  <si>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</si>
  <si>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</si>
  <si>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</si>
  <si>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</si>
  <si>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</si>
  <si>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</si>
  <si>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</si>
  <si>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</si>
  <si>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</si>
  <si>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</si>
  <si>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</si>
  <si>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</si>
  <si>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</si>
  <si>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</si>
  <si>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</si>
  <si>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</si>
  <si>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</si>
  <si>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</si>
  <si>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</si>
  <si>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</si>
  <si>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</si>
  <si>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</si>
  <si>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</si>
  <si>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</si>
  <si>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</si>
  <si>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</si>
  <si>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</si>
  <si>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</si>
  <si>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</si>
  <si>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</si>
  <si>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</si>
  <si>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</si>
  <si>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</si>
  <si>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</si>
  <si>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</si>
  <si>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</si>
  <si>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</si>
  <si>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</si>
  <si>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</si>
  <si>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</si>
  <si>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</si>
  <si>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</si>
  <si>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</si>
  <si>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</si>
  <si>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</si>
  <si>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</si>
  <si>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</si>
  <si>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</si>
  <si>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</si>
  <si>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</si>
  <si>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</si>
  <si>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</si>
  <si>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</si>
  <si>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</si>
  <si>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</si>
  <si>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</si>
  <si>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</si>
  <si>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</si>
  <si>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</si>
  <si>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</si>
  <si>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</si>
  <si>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</si>
  <si>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</si>
  <si>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</si>
  <si>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</si>
  <si>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</si>
  <si>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</si>
  <si>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</si>
  <si>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</si>
  <si>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</si>
  <si>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</si>
  <si>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</si>
  <si>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</si>
  <si>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</si>
  <si>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</si>
  <si>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</si>
  <si>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</si>
  <si>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</si>
  <si>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</si>
  <si>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</si>
  <si>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</si>
  <si>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</si>
  <si>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</si>
  <si>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</si>
  <si>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</si>
  <si>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</si>
  <si>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</si>
  <si>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</si>
  <si>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</si>
  <si>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</si>
  <si>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</si>
  <si>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</si>
  <si>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</si>
  <si>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</si>
  <si>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</si>
  <si>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</si>
  <si>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</si>
  <si>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</si>
  <si>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</si>
  <si>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</si>
  <si>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</si>
  <si>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</si>
  <si>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</si>
  <si>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</si>
  <si>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</si>
  <si>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</si>
  <si>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</si>
  <si>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</si>
  <si>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</si>
  <si>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</si>
  <si>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</si>
  <si>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</si>
  <si>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</si>
  <si>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</si>
  <si>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</si>
  <si>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</si>
  <si>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</si>
  <si>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</si>
  <si>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</si>
  <si>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</si>
  <si>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</si>
  <si>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</si>
  <si>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</si>
  <si>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</si>
  <si>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</si>
  <si>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</si>
  <si>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</si>
  <si>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</si>
  <si>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</si>
  <si>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</si>
  <si>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</si>
  <si>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</si>
  <si>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</si>
  <si>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</si>
  <si>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</si>
  <si>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</si>
  <si>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</si>
  <si>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</si>
  <si>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</si>
  <si>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</si>
  <si>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</si>
  <si>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</si>
  <si>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</si>
  <si>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</si>
  <si>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</si>
  <si>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</si>
  <si>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</si>
  <si>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</si>
  <si>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</si>
  <si>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</si>
  <si>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</si>
  <si>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</si>
  <si>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</si>
  <si>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</si>
  <si>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</si>
  <si>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</si>
  <si>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</si>
  <si>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</si>
  <si>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</si>
  <si>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</si>
  <si>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</si>
  <si>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</si>
  <si>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</si>
  <si>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</si>
  <si>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</si>
  <si>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</si>
  <si>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</si>
  <si>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</si>
  <si>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</si>
  <si>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</si>
  <si>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</si>
  <si>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</si>
  <si>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</si>
  <si>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</si>
  <si>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</si>
  <si>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</si>
  <si>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</si>
  <si>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</si>
  <si>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</si>
  <si>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</si>
  <si>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</si>
  <si>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</si>
  <si>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</si>
  <si>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</si>
  <si>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</si>
  <si>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</si>
  <si>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</si>
  <si>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</si>
  <si>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</si>
  <si>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</si>
  <si>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</si>
  <si>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</si>
  <si>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</si>
  <si>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</si>
  <si>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</si>
  <si>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</si>
  <si>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</si>
  <si>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</si>
  <si>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</si>
  <si>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</si>
  <si>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</si>
  <si>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</si>
  <si>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</si>
  <si>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</si>
  <si>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</si>
  <si>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</si>
  <si>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</si>
  <si>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</si>
  <si>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</si>
  <si>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</si>
  <si>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</si>
  <si>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</si>
  <si>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</si>
  <si>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</si>
  <si>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</si>
  <si>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</si>
  <si>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</si>
  <si>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</si>
  <si>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</si>
  <si>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</si>
  <si>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</si>
  <si>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</si>
  <si>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</si>
  <si>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</si>
  <si>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</si>
  <si>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</si>
  <si>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</si>
  <si>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</si>
  <si>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</si>
  <si>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</si>
  <si>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</si>
  <si>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</si>
  <si>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</si>
  <si>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</si>
  <si>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</si>
  <si>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</si>
  <si>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</si>
  <si>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</si>
  <si>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</si>
  <si>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</si>
  <si>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</si>
  <si>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</si>
  <si>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</si>
  <si>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</si>
  <si>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</si>
  <si>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</si>
  <si>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</si>
  <si>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</si>
  <si>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</si>
  <si>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</si>
  <si>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</si>
  <si>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</si>
  <si>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</si>
  <si>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</si>
  <si>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</si>
  <si>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</si>
  <si>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</si>
  <si>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</si>
  <si>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</si>
  <si>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</si>
  <si>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</si>
  <si>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</si>
  <si>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</si>
  <si>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</si>
  <si>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</si>
  <si>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</si>
  <si>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</si>
  <si>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</si>
  <si>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</si>
  <si>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</si>
  <si>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</si>
  <si>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</si>
  <si>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</si>
  <si>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</si>
  <si>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</si>
  <si>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</si>
  <si>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</si>
  <si>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</si>
  <si>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</si>
  <si>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</si>
  <si>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</si>
  <si>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</si>
  <si>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</si>
  <si>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</si>
  <si>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</si>
  <si>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</si>
  <si>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</si>
  <si>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</si>
  <si>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</si>
  <si>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</si>
  <si>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</si>
  <si>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</si>
  <si>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</si>
  <si>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</si>
  <si>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</si>
  <si>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</si>
  <si>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</si>
  <si>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</si>
  <si>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</si>
  <si>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</si>
  <si>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</si>
  <si>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</si>
  <si>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</si>
  <si>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</si>
  <si>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</si>
  <si>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</si>
  <si>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</si>
  <si>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</si>
  <si>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</si>
  <si>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</si>
  <si>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</si>
  <si>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</si>
  <si>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</si>
  <si>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</si>
  <si>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</si>
  <si>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</si>
  <si>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</si>
  <si>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</si>
  <si>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</si>
  <si>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</si>
  <si>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</si>
  <si>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</si>
  <si>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</si>
  <si>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</si>
  <si>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</si>
  <si>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</si>
  <si>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</si>
  <si>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</si>
  <si>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</si>
  <si>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</si>
  <si>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</si>
  <si>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</si>
  <si>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</si>
  <si>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</si>
  <si>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</si>
  <si>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</si>
  <si>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</si>
  <si>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</si>
  <si>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</si>
  <si>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</si>
  <si>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</si>
  <si>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</si>
  <si>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</si>
  <si>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</si>
  <si>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</si>
  <si>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</si>
  <si>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</si>
  <si>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</si>
  <si>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</si>
  <si>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</si>
  <si>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</si>
  <si>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</si>
  <si>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</si>
  <si>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</si>
  <si>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</si>
  <si>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</si>
  <si>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</si>
  <si>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</si>
  <si>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</si>
  <si>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</si>
  <si>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</si>
  <si>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</si>
  <si>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</si>
  <si>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</si>
  <si>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</si>
  <si>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</si>
  <si>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</si>
  <si>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</si>
  <si>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</si>
  <si>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</si>
  <si>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</si>
  <si>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</si>
  <si>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</si>
  <si>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</si>
  <si>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</si>
  <si>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</si>
  <si>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</si>
  <si>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</si>
  <si>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</si>
  <si>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</si>
  <si>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</si>
  <si>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</si>
  <si>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</si>
  <si>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</si>
  <si>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</si>
  <si>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</si>
  <si>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</si>
  <si>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</si>
  <si>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</si>
  <si>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</si>
  <si>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</si>
  <si>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</si>
  <si>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</si>
  <si>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</si>
  <si>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</si>
  <si>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</si>
  <si>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</si>
  <si>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</si>
  <si>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</si>
  <si>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</si>
  <si>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</si>
  <si>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</si>
  <si>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</si>
  <si>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</si>
  <si>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</si>
  <si>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</si>
  <si>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</si>
  <si>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</si>
  <si>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</si>
  <si>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</si>
  <si>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</si>
  <si>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</si>
  <si>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</si>
  <si>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</si>
  <si>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</si>
  <si>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</si>
  <si>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</si>
  <si>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</si>
  <si>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</si>
  <si>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</si>
  <si>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</si>
  <si>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</si>
  <si>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</si>
  <si>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</si>
  <si>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</si>
  <si>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</si>
  <si>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</si>
  <si>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</si>
  <si>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</si>
  <si>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</si>
  <si>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</si>
  <si>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</si>
  <si>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</si>
  <si>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</si>
  <si>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</si>
  <si>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</si>
  <si>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</si>
  <si>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</si>
  <si>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</si>
  <si>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</si>
  <si>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</si>
  <si>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</si>
  <si>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</si>
  <si>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</si>
  <si>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</si>
  <si>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</si>
  <si>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</si>
  <si>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</si>
  <si>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</si>
  <si>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</si>
  <si>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</si>
  <si>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</si>
  <si>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</si>
  <si>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</si>
  <si>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</si>
  <si>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</si>
  <si>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</si>
  <si>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</si>
  <si>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</si>
  <si>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</si>
  <si>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</si>
  <si>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</si>
  <si>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</si>
  <si>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</si>
  <si>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</si>
  <si>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</si>
  <si>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</si>
  <si>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</si>
  <si>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</si>
  <si>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</si>
  <si>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</si>
  <si>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</si>
  <si>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</si>
  <si>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</si>
  <si>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</si>
  <si>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</si>
  <si>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</si>
  <si>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</si>
  <si>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</si>
  <si>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</si>
  <si>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</si>
  <si>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</si>
  <si>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</si>
  <si>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</si>
  <si>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</si>
  <si>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</si>
  <si>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</si>
  <si>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</si>
  <si>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</si>
  <si>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</si>
  <si>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</si>
  <si>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</si>
  <si>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</si>
  <si>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</si>
  <si>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</si>
  <si>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</si>
  <si>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</si>
  <si>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</si>
  <si>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</si>
  <si>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</si>
  <si>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</si>
  <si>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</si>
  <si>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</si>
  <si>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</si>
  <si>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</si>
  <si>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</si>
  <si>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</si>
  <si>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</si>
  <si>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</si>
  <si>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</si>
  <si>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</si>
  <si>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</si>
  <si>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</si>
  <si>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</si>
  <si>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</si>
  <si>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</si>
  <si>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</si>
  <si>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</si>
  <si>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</si>
  <si>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</si>
  <si>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</si>
  <si>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</si>
  <si>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</si>
  <si>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</si>
  <si>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</si>
  <si>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</si>
  <si>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</si>
  <si>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</si>
  <si>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</si>
  <si>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</si>
  <si>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</si>
  <si>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</si>
  <si>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</si>
  <si>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</si>
  <si>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</si>
  <si>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</si>
  <si>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</si>
  <si>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</si>
  <si>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</si>
  <si>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</si>
  <si>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</si>
  <si>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</si>
  <si>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</si>
  <si>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</si>
  <si>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</si>
  <si>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</si>
  <si>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</si>
  <si>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</si>
  <si>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</si>
  <si>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</si>
  <si>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</si>
  <si>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</si>
  <si>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</si>
  <si>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</si>
  <si>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</si>
  <si>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</si>
  <si>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</si>
  <si>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</si>
  <si>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</si>
  <si>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</si>
  <si>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</si>
  <si>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</si>
  <si>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</si>
  <si>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</si>
  <si>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</si>
  <si>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</si>
  <si>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</si>
  <si>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</si>
  <si>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</si>
  <si>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</si>
  <si>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</si>
  <si>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</si>
  <si>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</si>
  <si>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</si>
  <si>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</si>
  <si>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</si>
  <si>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</si>
  <si>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</si>
  <si>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</si>
  <si>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</si>
  <si>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</si>
  <si>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</si>
  <si>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</si>
  <si>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</si>
  <si>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</si>
  <si>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</si>
  <si>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</si>
  <si>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</si>
  <si>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</si>
  <si>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</si>
  <si>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</si>
  <si>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</si>
  <si>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</si>
  <si>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</si>
  <si>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</si>
  <si>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</si>
  <si>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</si>
  <si>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</si>
  <si>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</si>
  <si>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</si>
  <si>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</si>
  <si>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</si>
  <si>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</si>
  <si>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</si>
  <si>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</si>
  <si>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</si>
  <si>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</si>
  <si>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</si>
  <si>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</si>
  <si>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</si>
  <si>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</si>
  <si>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</si>
  <si>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</si>
  <si>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</si>
  <si>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</si>
  <si>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</si>
  <si>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</si>
  <si>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</si>
  <si>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</si>
  <si>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</si>
  <si>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</si>
  <si>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</si>
  <si>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</si>
  <si>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</si>
  <si>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</si>
  <si>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</si>
  <si>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</si>
  <si>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</si>
  <si>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</si>
  <si>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</si>
  <si>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</si>
  <si>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</si>
  <si>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</si>
  <si>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</si>
  <si>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</si>
  <si>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</si>
  <si>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</si>
  <si>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</si>
  <si>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</si>
  <si>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</si>
  <si>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</si>
  <si>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</si>
  <si>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</si>
  <si>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</si>
  <si>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</si>
  <si>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</si>
  <si>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</si>
  <si>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</si>
  <si>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</si>
  <si>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</si>
  <si>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</si>
  <si>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</si>
  <si>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</si>
  <si>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</si>
  <si>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</si>
  <si>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</si>
  <si>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</si>
  <si>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</si>
  <si>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</si>
  <si>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</si>
  <si>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</si>
  <si>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</si>
  <si>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</si>
  <si>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</si>
  <si>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</si>
  <si>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</si>
  <si>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</si>
  <si>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</si>
  <si>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</si>
  <si>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</si>
  <si>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</si>
  <si>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</si>
  <si>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</si>
  <si>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</si>
  <si>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</si>
  <si>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</si>
  <si>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</si>
  <si>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</si>
  <si>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</si>
  <si>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</si>
  <si>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</si>
  <si>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</si>
  <si>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</si>
  <si>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</si>
  <si>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</si>
  <si>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</si>
  <si>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</si>
  <si>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</si>
  <si>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</si>
  <si>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</si>
  <si>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</si>
  <si>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</si>
  <si>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</si>
  <si>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</si>
  <si>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</si>
  <si>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</si>
  <si>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</si>
  <si>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</si>
  <si>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</si>
  <si>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</si>
  <si>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</si>
  <si>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</si>
  <si>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</si>
  <si>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</si>
  <si>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</si>
  <si>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</si>
  <si>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</si>
  <si>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</si>
  <si>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</si>
  <si>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</si>
  <si>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</si>
  <si>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</si>
  <si>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</si>
  <si>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</si>
  <si>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</si>
  <si>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</si>
  <si>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</si>
  <si>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</si>
  <si>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</si>
  <si>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</si>
  <si>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</si>
  <si>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</si>
  <si>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</si>
  <si>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</si>
  <si>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</si>
  <si>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</si>
  <si>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</si>
  <si>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</si>
  <si>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</si>
  <si>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</si>
  <si>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</si>
  <si>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</si>
  <si>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</si>
  <si>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</si>
  <si>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</si>
  <si>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</si>
  <si>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</si>
  <si>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</si>
  <si>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</si>
  <si>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</si>
  <si>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</si>
  <si>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</si>
  <si>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</si>
  <si>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</si>
  <si>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</si>
  <si>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</si>
  <si>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</si>
  <si>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</si>
  <si>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</si>
  <si>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</si>
  <si>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</si>
  <si>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</si>
  <si>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</si>
  <si>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</si>
  <si>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</si>
  <si>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</si>
  <si>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</si>
  <si>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</si>
  <si>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</si>
  <si>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</si>
  <si>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</si>
  <si>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</si>
  <si>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</si>
  <si>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</si>
  <si>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</si>
  <si>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</si>
  <si>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</si>
  <si>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</si>
  <si>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</si>
  <si>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</si>
  <si>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</si>
  <si>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</si>
  <si>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</si>
  <si>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</si>
  <si>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</si>
  <si>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</si>
  <si>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</si>
  <si>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</si>
  <si>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</si>
  <si>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</si>
  <si>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</si>
  <si>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</si>
  <si>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</si>
  <si>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</si>
  <si>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</si>
  <si>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</si>
  <si>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</si>
  <si>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</si>
  <si>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</si>
  <si>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</si>
  <si>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</si>
  <si>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</si>
  <si>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</si>
  <si>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</si>
  <si>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</si>
  <si>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</si>
  <si>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</si>
  <si>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</si>
  <si>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</si>
  <si>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</si>
  <si>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</si>
  <si>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</si>
  <si>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</si>
  <si>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</si>
  <si>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</si>
  <si>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</si>
  <si>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</si>
  <si>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</si>
  <si>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</si>
  <si>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</si>
  <si>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</si>
  <si>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</si>
  <si>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</si>
  <si>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</si>
  <si>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</si>
  <si>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</si>
  <si>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</si>
  <si>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</si>
  <si>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</si>
  <si>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</si>
  <si>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</si>
  <si>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</si>
  <si>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</si>
  <si>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</si>
  <si>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</si>
  <si>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</si>
  <si>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</si>
  <si>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</si>
  <si>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</si>
  <si>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</si>
  <si>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</si>
  <si>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</si>
  <si>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</si>
  <si>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</si>
  <si>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</si>
  <si>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</si>
  <si>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</si>
  <si>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</si>
  <si>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</si>
  <si>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</si>
  <si>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</si>
  <si>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</si>
  <si>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</si>
  <si>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</si>
  <si>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</si>
  <si>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</si>
  <si>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</si>
  <si>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</si>
  <si>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</si>
  <si>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</si>
  <si>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</si>
  <si>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</si>
  <si>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</si>
  <si>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</si>
  <si>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</si>
  <si>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</si>
  <si>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</si>
  <si>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</si>
  <si>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</si>
  <si>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</si>
  <si>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</si>
  <si>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</si>
  <si>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</si>
  <si>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</si>
  <si>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</si>
  <si>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</si>
  <si>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</si>
  <si>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</si>
  <si>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</si>
  <si>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</si>
  <si>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</si>
  <si>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</si>
  <si>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</si>
  <si>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</si>
  <si>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</si>
  <si>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</si>
  <si>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</si>
  <si>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</si>
  <si>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</si>
  <si>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</si>
  <si>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</si>
  <si>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</si>
  <si>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</si>
  <si>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</si>
  <si>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</si>
  <si>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</si>
  <si>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</si>
  <si>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</si>
  <si>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</si>
  <si>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</si>
  <si>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</si>
  <si>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</si>
  <si>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</si>
  <si>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</si>
  <si>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</si>
  <si>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</si>
  <si>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</si>
  <si>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</si>
  <si>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</si>
  <si>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</si>
  <si>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</si>
  <si>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</si>
  <si>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</si>
  <si>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</si>
  <si>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</si>
  <si>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</si>
  <si>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</si>
  <si>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</si>
  <si>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</si>
  <si>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</si>
  <si>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</si>
  <si>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</si>
  <si>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</si>
  <si>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</si>
  <si>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</si>
  <si>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</si>
  <si>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</si>
  <si>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</si>
  <si>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</si>
  <si>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</si>
  <si>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</si>
  <si>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</si>
  <si>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</si>
  <si>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</si>
  <si>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</si>
  <si>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</si>
  <si>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</si>
  <si>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</si>
  <si>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</si>
  <si>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</si>
  <si>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</si>
  <si>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</si>
  <si>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</si>
  <si>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</si>
  <si>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</si>
  <si>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</si>
  <si>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</si>
  <si>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</si>
  <si>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</si>
  <si>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</si>
  <si>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</si>
  <si>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</si>
  <si>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</si>
  <si>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</si>
  <si>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</si>
  <si>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</si>
  <si>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</si>
  <si>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</si>
  <si>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</si>
  <si>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</si>
  <si>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</si>
  <si>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</si>
  <si>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</si>
  <si>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</si>
  <si>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</si>
  <si>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</si>
  <si>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</si>
  <si>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</si>
  <si>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</si>
  <si>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</si>
  <si>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</si>
  <si>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</si>
  <si>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</si>
  <si>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</si>
  <si>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</si>
  <si>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</si>
  <si>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</si>
  <si>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</si>
  <si>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</si>
  <si>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</si>
  <si>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</si>
  <si>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</si>
  <si>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</si>
  <si>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</si>
  <si>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</si>
  <si>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</si>
  <si>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</si>
  <si>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</si>
  <si>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</si>
  <si>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</si>
  <si>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</si>
  <si>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</si>
  <si>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</si>
  <si>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</si>
  <si>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</si>
  <si>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</si>
  <si>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</si>
  <si>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</si>
  <si>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</si>
  <si>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</si>
  <si>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</si>
  <si>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</si>
  <si>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</si>
  <si>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</si>
  <si>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</si>
  <si>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</si>
  <si>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</si>
  <si>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</si>
  <si>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</si>
  <si>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</si>
  <si>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</si>
  <si>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</si>
  <si>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</si>
  <si>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</si>
  <si>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</si>
  <si>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</si>
  <si>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</si>
  <si>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</si>
  <si>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</si>
  <si>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</si>
  <si>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</si>
  <si>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</si>
  <si>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</si>
  <si>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</si>
  <si>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</si>
  <si>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</si>
  <si>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</si>
  <si>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</si>
  <si>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</si>
  <si>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</si>
  <si>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</si>
  <si>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</si>
  <si>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</si>
  <si>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</si>
  <si>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</si>
  <si>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</si>
  <si>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</si>
  <si>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</si>
  <si>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</si>
  <si>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</si>
  <si>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</si>
  <si>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</si>
  <si>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</si>
  <si>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</si>
  <si>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</si>
  <si>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</si>
  <si>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</si>
  <si>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</si>
  <si>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</si>
  <si>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</si>
  <si>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</si>
  <si>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</si>
  <si>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</si>
  <si>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</si>
  <si>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</si>
  <si>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</si>
  <si>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</si>
  <si>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</si>
  <si>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</si>
  <si>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</si>
  <si>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</si>
  <si>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</si>
  <si>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</si>
  <si>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</si>
  <si>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</si>
  <si>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</si>
  <si>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</si>
  <si>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</si>
  <si>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</si>
  <si>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</si>
  <si>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</si>
  <si>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</si>
  <si>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</si>
  <si>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</si>
  <si>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</si>
  <si>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</si>
  <si>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</si>
  <si>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</si>
  <si>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</si>
  <si>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</si>
  <si>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</si>
  <si>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</si>
  <si>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</si>
  <si>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</si>
  <si>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</si>
  <si>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</si>
  <si>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</si>
  <si>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</si>
  <si>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</si>
  <si>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</si>
  <si>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</si>
  <si>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</si>
  <si>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</si>
  <si>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</si>
  <si>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</si>
  <si>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</si>
  <si>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</si>
  <si>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</si>
  <si>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</si>
  <si>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</si>
  <si>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</si>
  <si>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</si>
  <si>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</si>
  <si>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</si>
  <si>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</si>
  <si>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</si>
  <si>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</si>
  <si>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</si>
  <si>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</si>
  <si>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</si>
  <si>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</si>
  <si>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</si>
  <si>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</si>
  <si>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</si>
  <si>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</si>
  <si>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</si>
  <si>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</si>
  <si>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</si>
  <si>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</si>
  <si>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</si>
  <si>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</si>
  <si>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</si>
  <si>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</si>
  <si>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</si>
  <si>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</si>
  <si>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</si>
  <si>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</si>
  <si>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</si>
  <si>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</si>
  <si>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</si>
  <si>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</si>
  <si>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</si>
  <si>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</si>
  <si>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</si>
  <si>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</si>
  <si>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</si>
  <si>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</si>
  <si>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</si>
  <si>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</si>
  <si>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</si>
  <si>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</si>
  <si>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</si>
  <si>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</si>
  <si>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</si>
  <si>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</si>
  <si>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</si>
  <si>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</si>
  <si>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</si>
  <si>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</si>
  <si>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</si>
  <si>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</si>
  <si>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</si>
  <si>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</si>
  <si>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</si>
  <si>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</si>
  <si>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</si>
  <si>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</si>
  <si>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</si>
  <si>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</si>
  <si>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</si>
  <si>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</si>
  <si>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</si>
  <si>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</si>
  <si>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</si>
  <si>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</si>
  <si>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</si>
  <si>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</si>
  <si>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</si>
  <si>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</si>
  <si>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</si>
  <si>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</si>
  <si>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</si>
  <si>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</si>
  <si>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</si>
  <si>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</si>
  <si>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</si>
  <si>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</si>
  <si>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</si>
  <si>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</si>
  <si>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</si>
  <si>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</si>
  <si>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</si>
  <si>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</si>
  <si>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</si>
  <si>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</si>
  <si>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</si>
  <si>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</si>
  <si>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</si>
  <si>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</si>
  <si>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</si>
  <si>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</si>
  <si>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</si>
  <si>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</si>
  <si>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</si>
  <si>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</si>
  <si>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</si>
  <si>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</si>
  <si>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</si>
  <si>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</si>
  <si>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</si>
  <si>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</si>
  <si>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</si>
  <si>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</si>
  <si>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</si>
  <si>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</si>
  <si>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</si>
  <si>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</si>
  <si>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</si>
  <si>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</si>
  <si>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</si>
  <si>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</si>
  <si>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</si>
  <si>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</si>
  <si>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</si>
  <si>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</si>
  <si>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</si>
  <si>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</si>
  <si>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</si>
  <si>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</si>
  <si>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</si>
  <si>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</si>
  <si>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</si>
  <si>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</si>
  <si>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</si>
  <si>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</si>
  <si>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</si>
  <si>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</si>
  <si>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</si>
  <si>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</si>
  <si>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</si>
  <si>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</si>
  <si>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</si>
  <si>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</si>
  <si>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</si>
  <si>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</si>
  <si>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</si>
  <si>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</si>
  <si>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</si>
  <si>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</si>
  <si>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</si>
  <si>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</si>
  <si>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</si>
  <si>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</si>
  <si>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</si>
  <si>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</si>
  <si>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</si>
  <si>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</si>
  <si>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</si>
  <si>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</si>
  <si>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</si>
  <si>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</si>
  <si>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</si>
  <si>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</si>
  <si>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</si>
  <si>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</si>
  <si>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</si>
  <si>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</si>
  <si>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</si>
  <si>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</si>
  <si>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</si>
  <si>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</si>
  <si>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</si>
  <si>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</si>
  <si>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</si>
  <si>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</si>
  <si>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</si>
  <si>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</si>
  <si>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</si>
  <si>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</si>
  <si>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</si>
  <si>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</si>
  <si>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</si>
  <si>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</si>
  <si>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</si>
  <si>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</si>
  <si>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</si>
  <si>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</si>
  <si>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</si>
  <si>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</si>
  <si>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</si>
  <si>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</si>
  <si>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</si>
  <si>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</si>
  <si>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</si>
  <si>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</si>
  <si>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</si>
  <si>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</si>
  <si>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</si>
  <si>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</si>
  <si>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</si>
  <si>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</si>
  <si>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</si>
  <si>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</si>
  <si>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</si>
  <si>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</si>
  <si>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</si>
  <si>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</si>
  <si>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</si>
  <si>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</si>
  <si>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</si>
  <si>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</si>
  <si>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</si>
  <si>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</si>
  <si>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</si>
  <si>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</si>
  <si>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</si>
  <si>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</si>
  <si>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</si>
  <si>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</si>
  <si>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</si>
  <si>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</si>
  <si>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</si>
  <si>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</si>
  <si>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</si>
  <si>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</si>
  <si>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</si>
  <si>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</si>
  <si>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</si>
  <si>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</si>
  <si>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</si>
  <si>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</si>
  <si>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</si>
  <si>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</si>
  <si>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</si>
  <si>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</si>
  <si>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</si>
  <si>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</si>
  <si>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</si>
  <si>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</si>
  <si>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</si>
  <si>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</si>
  <si>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</si>
  <si>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</si>
  <si>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</si>
  <si>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</si>
  <si>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</si>
  <si>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</si>
  <si>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</si>
  <si>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</si>
  <si>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</si>
  <si>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</si>
  <si>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</si>
  <si>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</si>
  <si>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</si>
  <si>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</si>
  <si>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</si>
  <si>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</si>
  <si>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</si>
  <si>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</si>
  <si>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</si>
  <si>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</si>
  <si>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</si>
  <si>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</si>
  <si>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</si>
  <si>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</si>
  <si>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</si>
  <si>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</si>
  <si>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</si>
  <si>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</si>
  <si>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</si>
  <si>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</si>
  <si>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</si>
  <si>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</si>
  <si>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</si>
  <si>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</si>
  <si>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</si>
  <si>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</si>
  <si>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</si>
  <si>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</si>
  <si>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</si>
  <si>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</si>
  <si>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</si>
  <si>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</si>
  <si>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</si>
  <si>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</si>
  <si>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</si>
  <si>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</si>
  <si>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</si>
  <si>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</si>
  <si>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</si>
  <si>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</si>
  <si>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</si>
  <si>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</si>
  <si>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</si>
  <si>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</si>
  <si>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</si>
  <si>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</si>
  <si>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</si>
  <si>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</si>
  <si>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</si>
  <si>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</si>
  <si>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</si>
  <si>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</si>
  <si>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</si>
  <si>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</si>
  <si>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</si>
  <si>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</si>
  <si>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</si>
  <si>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</si>
  <si>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</si>
  <si>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</si>
  <si>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</si>
  <si>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</si>
  <si>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</si>
  <si>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</si>
  <si>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</si>
  <si>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</si>
  <si>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</si>
  <si>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</si>
  <si>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</si>
  <si>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</si>
  <si>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</si>
  <si>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</si>
  <si>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</si>
  <si>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</si>
  <si>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</si>
  <si>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</si>
  <si>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</si>
  <si>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</si>
  <si>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</si>
  <si>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</si>
  <si>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</si>
  <si>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</si>
  <si>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</si>
  <si>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</si>
  <si>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</si>
  <si>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</si>
  <si>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</si>
  <si>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</si>
  <si>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</si>
  <si>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</si>
  <si>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</si>
  <si>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</si>
  <si>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</si>
  <si>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</si>
  <si>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</si>
  <si>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</si>
  <si>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</si>
  <si>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</si>
  <si>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</si>
  <si>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</si>
  <si>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</si>
  <si>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</si>
  <si>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</si>
  <si>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</si>
  <si>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</si>
  <si>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</si>
  <si>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</si>
  <si>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</si>
  <si>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</si>
  <si>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</si>
  <si>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</si>
  <si>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</si>
  <si>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</si>
  <si>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</si>
  <si>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</si>
  <si>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</si>
  <si>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</si>
  <si>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</si>
  <si>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</si>
  <si>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</si>
  <si>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</si>
  <si>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</si>
  <si>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</si>
  <si>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</si>
  <si>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</si>
  <si>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</si>
  <si>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</si>
  <si>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</si>
  <si>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</si>
  <si>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</si>
  <si>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</si>
  <si>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</si>
  <si>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</si>
  <si>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</si>
  <si>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</si>
  <si>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</si>
  <si>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</si>
  <si>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</si>
  <si>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</si>
  <si>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</si>
  <si>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</si>
  <si>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</si>
  <si>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</si>
  <si>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</si>
  <si>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</si>
  <si>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</si>
  <si>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</si>
  <si>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</si>
  <si>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</si>
  <si>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</si>
  <si>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</si>
  <si>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</si>
  <si>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</si>
  <si>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</si>
  <si>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</si>
  <si>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</si>
  <si>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취침 00:00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</si>
  <si>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</si>
  <si>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</si>
  <si>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</si>
  <si>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</si>
  <si>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</si>
  <si>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</si>
  <si>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</si>
  <si>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</si>
  <si>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</si>
  <si>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</si>
  <si>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</si>
  <si>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</si>
  <si>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</si>
  <si>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</si>
  <si>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 xml:space="preserve"> X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</si>
  <si>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</si>
  <si>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</si>
  <si>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</si>
  <si>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</si>
  <si>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r>
      <t xml:space="preserve">C2. </t>
    </r>
    <r>
      <rPr>
        <sz val="11"/>
        <color theme="1"/>
        <rFont val="맑은 고딕"/>
        <family val="2"/>
        <charset val="129"/>
        <scheme val="minor"/>
      </rPr>
      <t>잔건 정리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</si>
  <si>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</si>
  <si>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</si>
  <si>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</si>
  <si>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</si>
  <si>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</si>
  <si>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</si>
  <si>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</si>
  <si>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</si>
  <si>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</si>
  <si>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</si>
  <si>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</si>
  <si>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점심 식사 후 금연</t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</si>
  <si>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</si>
  <si>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</si>
  <si>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</si>
  <si>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</si>
  <si>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</si>
  <si>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저녁 식사 후 금연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</si>
  <si>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</si>
  <si>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</si>
  <si>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</si>
  <si>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</si>
  <si>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금주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</si>
</sst>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1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7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0" fillId="0" borderId="0" xfId="0" applyFont="1">
      <alignment vertical="center"/>
    </xf>
    <xf numFmtId="181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abSelected="1" topLeftCell="A4" zoomScale="90" zoomScaleNormal="90" workbookViewId="0">
      <pane xSplit="3" topLeftCell="D1" activePane="topRight" state="frozen"/>
      <selection pane="topRight" activeCell="D34" sqref="D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374" t="s">
        <v>829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4" t="s">
        <v>830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x14ac:dyDescent="0.3">
      <c r="B10" s="370"/>
      <c r="C10" s="371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7.25" thickBot="1" x14ac:dyDescent="0.35">
      <c r="B11" s="372"/>
      <c r="C11" s="373"/>
      <c r="D11" s="378"/>
      <c r="E11" s="379"/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79"/>
      <c r="S11" s="379"/>
      <c r="T11" s="378"/>
      <c r="U11" s="379"/>
      <c r="V11" s="379"/>
      <c r="W11" s="379"/>
      <c r="X11" s="379"/>
      <c r="Y11" s="379"/>
      <c r="Z11" s="379"/>
      <c r="AA11" s="379"/>
      <c r="AB11" s="379"/>
      <c r="AC11" s="379"/>
      <c r="AD11" s="379"/>
      <c r="AE11" s="382"/>
    </row>
    <row r="12" spans="2:31" ht="18" thickBot="1" x14ac:dyDescent="0.35">
      <c r="B12" s="383"/>
      <c r="C12" s="384"/>
      <c r="D12" s="387">
        <v>44998</v>
      </c>
      <c r="E12" s="388"/>
      <c r="F12" s="388"/>
      <c r="G12" s="389"/>
      <c r="H12" s="387">
        <f>D12+1</f>
        <v>44999</v>
      </c>
      <c r="I12" s="388"/>
      <c r="J12" s="388"/>
      <c r="K12" s="389"/>
      <c r="L12" s="387">
        <f>H12+1</f>
        <v>45000</v>
      </c>
      <c r="M12" s="388"/>
      <c r="N12" s="388"/>
      <c r="O12" s="389"/>
      <c r="P12" s="387">
        <f>L12+1</f>
        <v>45001</v>
      </c>
      <c r="Q12" s="388"/>
      <c r="R12" s="388"/>
      <c r="S12" s="389"/>
      <c r="T12" s="387">
        <f>P12+1</f>
        <v>45002</v>
      </c>
      <c r="U12" s="388"/>
      <c r="V12" s="388"/>
      <c r="W12" s="389"/>
      <c r="X12" s="390">
        <f>T12+1</f>
        <v>45003</v>
      </c>
      <c r="Y12" s="391"/>
      <c r="Z12" s="391"/>
      <c r="AA12" s="392"/>
      <c r="AB12" s="393">
        <f>X12+1</f>
        <v>45004</v>
      </c>
      <c r="AC12" s="394"/>
      <c r="AD12" s="394"/>
      <c r="AE12" s="395"/>
    </row>
    <row r="13" spans="2:31" ht="18" thickBot="1" x14ac:dyDescent="0.35">
      <c r="B13" s="385"/>
      <c r="C13" s="386"/>
      <c r="D13" s="396" t="s">
        <v>874</v>
      </c>
      <c r="E13" s="397"/>
      <c r="F13" s="397"/>
      <c r="G13" s="398"/>
      <c r="H13" s="396" t="s">
        <v>875</v>
      </c>
      <c r="I13" s="397"/>
      <c r="J13" s="397"/>
      <c r="K13" s="398"/>
      <c r="L13" s="396" t="s">
        <v>846</v>
      </c>
      <c r="M13" s="397"/>
      <c r="N13" s="397"/>
      <c r="O13" s="398"/>
      <c r="P13" s="396" t="s">
        <v>878</v>
      </c>
      <c r="Q13" s="397"/>
      <c r="R13" s="397"/>
      <c r="S13" s="398"/>
      <c r="T13" s="396" t="s">
        <v>879</v>
      </c>
      <c r="U13" s="397"/>
      <c r="V13" s="397"/>
      <c r="W13" s="398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3" t="str">
        <f ca="1">TEXT(NOW(),"h")</f>
        <v>19</v>
      </c>
      <c r="C14" s="414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3457</v>
      </c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3456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3467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3468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6" t="s">
        <v>808</v>
      </c>
      <c r="C40" s="367"/>
      <c r="D40" s="324" t="s">
        <v>2282</v>
      </c>
      <c r="E40" s="410"/>
      <c r="F40" s="411"/>
      <c r="G40" s="412"/>
      <c r="H40" s="324" t="s">
        <v>2282</v>
      </c>
      <c r="I40" s="410"/>
      <c r="J40" s="411"/>
      <c r="K40" s="412"/>
      <c r="L40" s="324" t="s">
        <v>2282</v>
      </c>
      <c r="M40" s="410"/>
      <c r="N40" s="411"/>
      <c r="O40" s="412"/>
      <c r="P40" s="324" t="s">
        <v>2282</v>
      </c>
      <c r="Q40" s="410"/>
      <c r="R40" s="411"/>
      <c r="S40" s="412"/>
      <c r="T40" s="324" t="s">
        <v>2282</v>
      </c>
      <c r="U40" s="410"/>
      <c r="V40" s="411"/>
      <c r="W40" s="412"/>
      <c r="X40" s="324" t="s">
        <v>2282</v>
      </c>
      <c r="Y40" s="410"/>
      <c r="Z40" s="411"/>
      <c r="AA40" s="412"/>
      <c r="AB40" s="324" t="s">
        <v>2282</v>
      </c>
      <c r="AC40" s="410"/>
      <c r="AD40" s="411"/>
      <c r="AE40" s="412"/>
    </row>
    <row r="41" spans="2:31" x14ac:dyDescent="0.3">
      <c r="B41" s="368"/>
      <c r="C41" s="369"/>
      <c r="D41" s="325" t="s">
        <v>2283</v>
      </c>
      <c r="E41" s="415"/>
      <c r="F41" s="416"/>
      <c r="G41" s="417"/>
      <c r="H41" s="325" t="s">
        <v>2283</v>
      </c>
      <c r="I41" s="415"/>
      <c r="J41" s="416"/>
      <c r="K41" s="417"/>
      <c r="L41" s="325" t="s">
        <v>2283</v>
      </c>
      <c r="M41" s="415"/>
      <c r="N41" s="416"/>
      <c r="O41" s="417"/>
      <c r="P41" s="325" t="s">
        <v>2283</v>
      </c>
      <c r="Q41" s="415"/>
      <c r="R41" s="416"/>
      <c r="S41" s="417"/>
      <c r="T41" s="325" t="s">
        <v>2283</v>
      </c>
      <c r="U41" s="415"/>
      <c r="V41" s="416"/>
      <c r="W41" s="417"/>
      <c r="X41" s="325" t="s">
        <v>2283</v>
      </c>
      <c r="Y41" s="415"/>
      <c r="Z41" s="416"/>
      <c r="AA41" s="417"/>
      <c r="AB41" s="325" t="s">
        <v>2283</v>
      </c>
      <c r="AC41" s="415"/>
      <c r="AD41" s="416"/>
      <c r="AE41" s="417"/>
    </row>
    <row r="42" spans="2:31" ht="17.25" thickBot="1" x14ac:dyDescent="0.35">
      <c r="B42" s="368"/>
      <c r="C42" s="369"/>
      <c r="D42" s="326" t="s">
        <v>2284</v>
      </c>
      <c r="E42" s="418"/>
      <c r="F42" s="419"/>
      <c r="G42" s="420"/>
      <c r="H42" s="326" t="s">
        <v>2284</v>
      </c>
      <c r="I42" s="418"/>
      <c r="J42" s="419"/>
      <c r="K42" s="420"/>
      <c r="L42" s="326" t="s">
        <v>2284</v>
      </c>
      <c r="M42" s="418"/>
      <c r="N42" s="419"/>
      <c r="O42" s="420"/>
      <c r="P42" s="326" t="s">
        <v>2284</v>
      </c>
      <c r="Q42" s="418"/>
      <c r="R42" s="419"/>
      <c r="S42" s="420"/>
      <c r="T42" s="326" t="s">
        <v>2284</v>
      </c>
      <c r="U42" s="418"/>
      <c r="V42" s="419"/>
      <c r="W42" s="420"/>
      <c r="X42" s="326" t="s">
        <v>2284</v>
      </c>
      <c r="Y42" s="418"/>
      <c r="Z42" s="419"/>
      <c r="AA42" s="420"/>
      <c r="AB42" s="326" t="s">
        <v>2284</v>
      </c>
      <c r="AC42" s="418"/>
      <c r="AD42" s="419"/>
      <c r="AE42" s="420"/>
    </row>
    <row r="43" spans="2:31" x14ac:dyDescent="0.3">
      <c r="B43" s="368"/>
      <c r="C43" s="369"/>
      <c r="D43" s="421"/>
      <c r="E43" s="422"/>
      <c r="F43" s="422"/>
      <c r="G43" s="423"/>
      <c r="H43" s="421"/>
      <c r="I43" s="422"/>
      <c r="J43" s="422"/>
      <c r="K43" s="423"/>
      <c r="L43" s="421"/>
      <c r="M43" s="422"/>
      <c r="N43" s="422"/>
      <c r="O43" s="423"/>
      <c r="P43" s="421"/>
      <c r="Q43" s="422"/>
      <c r="R43" s="422"/>
      <c r="S43" s="423"/>
      <c r="T43" s="421"/>
      <c r="U43" s="422"/>
      <c r="V43" s="422"/>
      <c r="W43" s="423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424"/>
      <c r="M44" s="425"/>
      <c r="N44" s="425"/>
      <c r="O44" s="426"/>
      <c r="P44" s="424"/>
      <c r="Q44" s="425"/>
      <c r="R44" s="425"/>
      <c r="S44" s="426"/>
      <c r="T44" s="424"/>
      <c r="U44" s="425"/>
      <c r="V44" s="425"/>
      <c r="W44" s="426"/>
      <c r="X44" s="424"/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x14ac:dyDescent="0.3">
      <c r="B46" s="370"/>
      <c r="C46" s="371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7" spans="2:31" ht="17.25" thickBot="1" x14ac:dyDescent="0.35">
      <c r="B47" s="372"/>
      <c r="C47" s="373"/>
      <c r="D47" s="427"/>
      <c r="E47" s="428"/>
      <c r="F47" s="428"/>
      <c r="G47" s="429"/>
      <c r="H47" s="427"/>
      <c r="I47" s="428"/>
      <c r="J47" s="428"/>
      <c r="K47" s="429"/>
      <c r="L47" s="427"/>
      <c r="M47" s="428"/>
      <c r="N47" s="428"/>
      <c r="O47" s="429"/>
      <c r="P47" s="427"/>
      <c r="Q47" s="428"/>
      <c r="R47" s="428"/>
      <c r="S47" s="429"/>
      <c r="T47" s="427"/>
      <c r="U47" s="428"/>
      <c r="V47" s="428"/>
      <c r="W47" s="429"/>
      <c r="X47" s="427"/>
      <c r="Y47" s="428"/>
      <c r="Z47" s="428"/>
      <c r="AA47" s="429"/>
      <c r="AB47" s="427"/>
      <c r="AC47" s="428"/>
      <c r="AD47" s="428"/>
      <c r="AE47" s="429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07" priority="38" operator="equal">
      <formula>$B$14+0</formula>
    </cfRule>
    <cfRule type="cellIs" dxfId="1106" priority="39" operator="equal">
      <formula>$B$14</formula>
    </cfRule>
  </conditionalFormatting>
  <conditionalFormatting sqref="C16:C39">
    <cfRule type="cellIs" dxfId="1105" priority="37" operator="equal">
      <formula>$B$14+1</formula>
    </cfRule>
  </conditionalFormatting>
  <conditionalFormatting sqref="D12:AE12">
    <cfRule type="timePeriod" dxfId="1104" priority="36" timePeriod="today">
      <formula>FLOOR(D12,1)=TODAY()</formula>
    </cfRule>
  </conditionalFormatting>
  <conditionalFormatting sqref="E16:G39">
    <cfRule type="notContainsBlanks" dxfId="1103" priority="34">
      <formula>LEN(TRIM(E16))&gt;0</formula>
    </cfRule>
    <cfRule type="containsText" dxfId="1102" priority="35" operator="containsText" text="1234567789">
      <formula>NOT(ISERROR(SEARCH("1234567789",E16)))</formula>
    </cfRule>
  </conditionalFormatting>
  <conditionalFormatting sqref="E16:G39">
    <cfRule type="containsText" dxfId="1101" priority="31" operator="containsText" text="A">
      <formula>NOT(ISERROR(SEARCH("A",E16)))</formula>
    </cfRule>
    <cfRule type="containsText" dxfId="1100" priority="32" operator="containsText" text="P">
      <formula>NOT(ISERROR(SEARCH("P",E16)))</formula>
    </cfRule>
    <cfRule type="containsText" dxfId="1099" priority="33" operator="containsText" text="C">
      <formula>NOT(ISERROR(SEARCH("C",E16)))</formula>
    </cfRule>
  </conditionalFormatting>
  <conditionalFormatting sqref="I16:K39">
    <cfRule type="notContainsBlanks" dxfId="1098" priority="29">
      <formula>LEN(TRIM(I16))&gt;0</formula>
    </cfRule>
    <cfRule type="containsText" dxfId="1097" priority="30" operator="containsText" text="1234567789">
      <formula>NOT(ISERROR(SEARCH("1234567789",I16)))</formula>
    </cfRule>
  </conditionalFormatting>
  <conditionalFormatting sqref="I16:K39">
    <cfRule type="containsText" dxfId="1096" priority="26" operator="containsText" text="A">
      <formula>NOT(ISERROR(SEARCH("A",I16)))</formula>
    </cfRule>
    <cfRule type="containsText" dxfId="1095" priority="27" operator="containsText" text="P">
      <formula>NOT(ISERROR(SEARCH("P",I16)))</formula>
    </cfRule>
    <cfRule type="containsText" dxfId="1094" priority="28" operator="containsText" text="C">
      <formula>NOT(ISERROR(SEARCH("C",I16)))</formula>
    </cfRule>
  </conditionalFormatting>
  <conditionalFormatting sqref="M16:O39">
    <cfRule type="notContainsBlanks" dxfId="1093" priority="24">
      <formula>LEN(TRIM(M16))&gt;0</formula>
    </cfRule>
    <cfRule type="containsText" dxfId="1092" priority="25" operator="containsText" text="1234567789">
      <formula>NOT(ISERROR(SEARCH("1234567789",M16)))</formula>
    </cfRule>
  </conditionalFormatting>
  <conditionalFormatting sqref="M16:O39">
    <cfRule type="containsText" dxfId="1091" priority="21" operator="containsText" text="A">
      <formula>NOT(ISERROR(SEARCH("A",M16)))</formula>
    </cfRule>
    <cfRule type="containsText" dxfId="1090" priority="22" operator="containsText" text="P">
      <formula>NOT(ISERROR(SEARCH("P",M16)))</formula>
    </cfRule>
    <cfRule type="containsText" dxfId="1089" priority="23" operator="containsText" text="C">
      <formula>NOT(ISERROR(SEARCH("C",M16)))</formula>
    </cfRule>
  </conditionalFormatting>
  <conditionalFormatting sqref="Q16:S39">
    <cfRule type="notContainsBlanks" dxfId="1088" priority="19">
      <formula>LEN(TRIM(Q16))&gt;0</formula>
    </cfRule>
    <cfRule type="containsText" dxfId="1087" priority="20" operator="containsText" text="1234567789">
      <formula>NOT(ISERROR(SEARCH("1234567789",Q16)))</formula>
    </cfRule>
  </conditionalFormatting>
  <conditionalFormatting sqref="Q16:S39">
    <cfRule type="containsText" dxfId="1086" priority="16" operator="containsText" text="A">
      <formula>NOT(ISERROR(SEARCH("A",Q16)))</formula>
    </cfRule>
    <cfRule type="containsText" dxfId="1085" priority="17" operator="containsText" text="P">
      <formula>NOT(ISERROR(SEARCH("P",Q16)))</formula>
    </cfRule>
    <cfRule type="containsText" dxfId="1084" priority="18" operator="containsText" text="C">
      <formula>NOT(ISERROR(SEARCH("C",Q16)))</formula>
    </cfRule>
  </conditionalFormatting>
  <conditionalFormatting sqref="U16:W39">
    <cfRule type="notContainsBlanks" dxfId="1083" priority="14">
      <formula>LEN(TRIM(U16))&gt;0</formula>
    </cfRule>
    <cfRule type="containsText" dxfId="1082" priority="15" operator="containsText" text="1234567789">
      <formula>NOT(ISERROR(SEARCH("1234567789",U16)))</formula>
    </cfRule>
  </conditionalFormatting>
  <conditionalFormatting sqref="U16:W39">
    <cfRule type="containsText" dxfId="1081" priority="11" operator="containsText" text="A">
      <formula>NOT(ISERROR(SEARCH("A",U16)))</formula>
    </cfRule>
    <cfRule type="containsText" dxfId="1080" priority="12" operator="containsText" text="P">
      <formula>NOT(ISERROR(SEARCH("P",U16)))</formula>
    </cfRule>
    <cfRule type="containsText" dxfId="1079" priority="13" operator="containsText" text="C">
      <formula>NOT(ISERROR(SEARCH("C",U16)))</formula>
    </cfRule>
  </conditionalFormatting>
  <conditionalFormatting sqref="Y16:AA39">
    <cfRule type="notContainsBlanks" dxfId="1078" priority="9">
      <formula>LEN(TRIM(Y16))&gt;0</formula>
    </cfRule>
    <cfRule type="containsText" dxfId="1077" priority="10" operator="containsText" text="1234567789">
      <formula>NOT(ISERROR(SEARCH("1234567789",Y16)))</formula>
    </cfRule>
  </conditionalFormatting>
  <conditionalFormatting sqref="Y16:AA39">
    <cfRule type="containsText" dxfId="1076" priority="6" operator="containsText" text="A">
      <formula>NOT(ISERROR(SEARCH("A",Y16)))</formula>
    </cfRule>
    <cfRule type="containsText" dxfId="1075" priority="7" operator="containsText" text="P">
      <formula>NOT(ISERROR(SEARCH("P",Y16)))</formula>
    </cfRule>
    <cfRule type="containsText" dxfId="1074" priority="8" operator="containsText" text="C">
      <formula>NOT(ISERROR(SEARCH("C",Y16)))</formula>
    </cfRule>
  </conditionalFormatting>
  <conditionalFormatting sqref="AC16:AE39">
    <cfRule type="notContainsBlanks" dxfId="1073" priority="4">
      <formula>LEN(TRIM(AC16))&gt;0</formula>
    </cfRule>
    <cfRule type="containsText" dxfId="1072" priority="5" operator="containsText" text="1234567789">
      <formula>NOT(ISERROR(SEARCH("1234567789",AC16)))</formula>
    </cfRule>
  </conditionalFormatting>
  <conditionalFormatting sqref="AC16:AE39">
    <cfRule type="containsText" dxfId="1071" priority="1" operator="containsText" text="A">
      <formula>NOT(ISERROR(SEARCH("A",AC16)))</formula>
    </cfRule>
    <cfRule type="containsText" dxfId="1070" priority="2" operator="containsText" text="P">
      <formula>NOT(ISERROR(SEARCH("P",AC16)))</formula>
    </cfRule>
    <cfRule type="containsText" dxfId="106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3294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3208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x14ac:dyDescent="0.3">
      <c r="B10" s="370"/>
      <c r="C10" s="371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7.25" thickBot="1" x14ac:dyDescent="0.35">
      <c r="B11" s="372"/>
      <c r="C11" s="373"/>
      <c r="D11" s="376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6"/>
      <c r="U11" s="377"/>
      <c r="V11" s="377"/>
      <c r="W11" s="377"/>
      <c r="X11" s="377"/>
      <c r="Y11" s="377"/>
      <c r="Z11" s="377"/>
      <c r="AA11" s="377"/>
      <c r="AB11" s="377"/>
      <c r="AC11" s="377"/>
      <c r="AD11" s="377"/>
      <c r="AE11" s="381"/>
    </row>
    <row r="12" spans="2:31" ht="18" thickBot="1" x14ac:dyDescent="0.35">
      <c r="B12" s="383"/>
      <c r="C12" s="384"/>
      <c r="D12" s="387">
        <v>44977</v>
      </c>
      <c r="E12" s="388"/>
      <c r="F12" s="388"/>
      <c r="G12" s="389"/>
      <c r="H12" s="387">
        <f>D12+1</f>
        <v>44978</v>
      </c>
      <c r="I12" s="388"/>
      <c r="J12" s="388"/>
      <c r="K12" s="389"/>
      <c r="L12" s="387">
        <f>H12+1</f>
        <v>44979</v>
      </c>
      <c r="M12" s="388"/>
      <c r="N12" s="388"/>
      <c r="O12" s="389"/>
      <c r="P12" s="387">
        <f>L12+1</f>
        <v>44980</v>
      </c>
      <c r="Q12" s="388"/>
      <c r="R12" s="388"/>
      <c r="S12" s="389"/>
      <c r="T12" s="387">
        <f>P12+1</f>
        <v>44981</v>
      </c>
      <c r="U12" s="388"/>
      <c r="V12" s="388"/>
      <c r="W12" s="389"/>
      <c r="X12" s="390">
        <f>T12+1</f>
        <v>44982</v>
      </c>
      <c r="Y12" s="391"/>
      <c r="Z12" s="391"/>
      <c r="AA12" s="392"/>
      <c r="AB12" s="393">
        <f>X12+1</f>
        <v>44983</v>
      </c>
      <c r="AC12" s="394"/>
      <c r="AD12" s="394"/>
      <c r="AE12" s="395"/>
    </row>
    <row r="13" spans="2:31" ht="18" thickBot="1" x14ac:dyDescent="0.35">
      <c r="B13" s="385"/>
      <c r="C13" s="386"/>
      <c r="D13" s="396" t="s">
        <v>874</v>
      </c>
      <c r="E13" s="397"/>
      <c r="F13" s="397"/>
      <c r="G13" s="398"/>
      <c r="H13" s="396" t="s">
        <v>875</v>
      </c>
      <c r="I13" s="397"/>
      <c r="J13" s="397"/>
      <c r="K13" s="398"/>
      <c r="L13" s="396" t="s">
        <v>846</v>
      </c>
      <c r="M13" s="397"/>
      <c r="N13" s="397"/>
      <c r="O13" s="398"/>
      <c r="P13" s="396" t="s">
        <v>878</v>
      </c>
      <c r="Q13" s="397"/>
      <c r="R13" s="397"/>
      <c r="S13" s="398"/>
      <c r="T13" s="396" t="s">
        <v>879</v>
      </c>
      <c r="U13" s="397"/>
      <c r="V13" s="397"/>
      <c r="W13" s="398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3" t="str">
        <f ca="1">TEXT(NOW(),"h")</f>
        <v>19</v>
      </c>
      <c r="C14" s="414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6" t="s">
        <v>808</v>
      </c>
      <c r="C40" s="367"/>
      <c r="D40" s="324" t="s">
        <v>2282</v>
      </c>
      <c r="E40" s="410">
        <v>8</v>
      </c>
      <c r="F40" s="411"/>
      <c r="G40" s="412"/>
      <c r="H40" s="324" t="s">
        <v>2282</v>
      </c>
      <c r="I40" s="410">
        <v>9</v>
      </c>
      <c r="J40" s="411"/>
      <c r="K40" s="412"/>
      <c r="L40" s="324" t="s">
        <v>2282</v>
      </c>
      <c r="M40" s="410">
        <v>9</v>
      </c>
      <c r="N40" s="411"/>
      <c r="O40" s="412"/>
      <c r="P40" s="324" t="s">
        <v>2282</v>
      </c>
      <c r="Q40" s="410">
        <v>12</v>
      </c>
      <c r="R40" s="411"/>
      <c r="S40" s="412"/>
      <c r="T40" s="324" t="s">
        <v>2282</v>
      </c>
      <c r="U40" s="410">
        <v>7</v>
      </c>
      <c r="V40" s="411"/>
      <c r="W40" s="412"/>
      <c r="X40" s="324" t="s">
        <v>2282</v>
      </c>
      <c r="Y40" s="410"/>
      <c r="Z40" s="411"/>
      <c r="AA40" s="412"/>
      <c r="AB40" s="324" t="s">
        <v>2282</v>
      </c>
      <c r="AC40" s="410"/>
      <c r="AD40" s="411"/>
      <c r="AE40" s="412"/>
    </row>
    <row r="41" spans="2:31" x14ac:dyDescent="0.3">
      <c r="B41" s="368"/>
      <c r="C41" s="369"/>
      <c r="D41" s="325" t="s">
        <v>2283</v>
      </c>
      <c r="E41" s="415">
        <v>6</v>
      </c>
      <c r="F41" s="416"/>
      <c r="G41" s="417"/>
      <c r="H41" s="325" t="s">
        <v>2283</v>
      </c>
      <c r="I41" s="415">
        <v>4</v>
      </c>
      <c r="J41" s="416"/>
      <c r="K41" s="417"/>
      <c r="L41" s="325" t="s">
        <v>2283</v>
      </c>
      <c r="M41" s="415">
        <v>4</v>
      </c>
      <c r="N41" s="416"/>
      <c r="O41" s="417"/>
      <c r="P41" s="325" t="s">
        <v>2283</v>
      </c>
      <c r="Q41" s="415">
        <v>2</v>
      </c>
      <c r="R41" s="416"/>
      <c r="S41" s="417"/>
      <c r="T41" s="325" t="s">
        <v>2283</v>
      </c>
      <c r="U41" s="415">
        <v>5</v>
      </c>
      <c r="V41" s="416"/>
      <c r="W41" s="417"/>
      <c r="X41" s="325" t="s">
        <v>2283</v>
      </c>
      <c r="Y41" s="415"/>
      <c r="Z41" s="416"/>
      <c r="AA41" s="417"/>
      <c r="AB41" s="325" t="s">
        <v>2283</v>
      </c>
      <c r="AC41" s="415"/>
      <c r="AD41" s="416"/>
      <c r="AE41" s="417"/>
    </row>
    <row r="42" spans="2:31" ht="17.25" thickBot="1" x14ac:dyDescent="0.35">
      <c r="B42" s="368"/>
      <c r="C42" s="369"/>
      <c r="D42" s="326" t="s">
        <v>2284</v>
      </c>
      <c r="E42" s="418">
        <v>0</v>
      </c>
      <c r="F42" s="419"/>
      <c r="G42" s="420"/>
      <c r="H42" s="326" t="s">
        <v>2284</v>
      </c>
      <c r="I42" s="418">
        <v>0</v>
      </c>
      <c r="J42" s="419"/>
      <c r="K42" s="420"/>
      <c r="L42" s="326" t="s">
        <v>2284</v>
      </c>
      <c r="M42" s="418">
        <v>0</v>
      </c>
      <c r="N42" s="419"/>
      <c r="O42" s="420"/>
      <c r="P42" s="326" t="s">
        <v>2284</v>
      </c>
      <c r="Q42" s="418">
        <v>0</v>
      </c>
      <c r="R42" s="419"/>
      <c r="S42" s="420"/>
      <c r="T42" s="326" t="s">
        <v>2284</v>
      </c>
      <c r="U42" s="418">
        <v>1</v>
      </c>
      <c r="V42" s="419"/>
      <c r="W42" s="420"/>
      <c r="X42" s="326" t="s">
        <v>2284</v>
      </c>
      <c r="Y42" s="418"/>
      <c r="Z42" s="419"/>
      <c r="AA42" s="420"/>
      <c r="AB42" s="326" t="s">
        <v>2284</v>
      </c>
      <c r="AC42" s="418"/>
      <c r="AD42" s="419"/>
      <c r="AE42" s="420"/>
    </row>
    <row r="43" spans="2:31" x14ac:dyDescent="0.3">
      <c r="B43" s="368"/>
      <c r="C43" s="369"/>
      <c r="D43" s="437" t="s">
        <v>3088</v>
      </c>
      <c r="E43" s="438"/>
      <c r="F43" s="438"/>
      <c r="G43" s="439"/>
      <c r="H43" s="437" t="s">
        <v>3088</v>
      </c>
      <c r="I43" s="438"/>
      <c r="J43" s="438"/>
      <c r="K43" s="439"/>
      <c r="L43" s="437" t="s">
        <v>3088</v>
      </c>
      <c r="M43" s="438"/>
      <c r="N43" s="438"/>
      <c r="O43" s="439"/>
      <c r="P43" s="437" t="s">
        <v>3088</v>
      </c>
      <c r="Q43" s="438"/>
      <c r="R43" s="438"/>
      <c r="S43" s="439"/>
      <c r="T43" s="437" t="s">
        <v>3088</v>
      </c>
      <c r="U43" s="438"/>
      <c r="V43" s="438"/>
      <c r="W43" s="439"/>
      <c r="X43" s="437" t="s">
        <v>3088</v>
      </c>
      <c r="Y43" s="438"/>
      <c r="Z43" s="438"/>
      <c r="AA43" s="439"/>
      <c r="AB43" s="421"/>
      <c r="AC43" s="422"/>
      <c r="AD43" s="422"/>
      <c r="AE43" s="423"/>
    </row>
    <row r="44" spans="2:31" x14ac:dyDescent="0.3">
      <c r="B44" s="370"/>
      <c r="C44" s="371"/>
      <c r="D44" s="424"/>
      <c r="E44" s="425"/>
      <c r="F44" s="425"/>
      <c r="G44" s="426"/>
      <c r="H44" s="431" t="s">
        <v>3227</v>
      </c>
      <c r="I44" s="432"/>
      <c r="J44" s="432"/>
      <c r="K44" s="433"/>
      <c r="L44" s="431" t="s">
        <v>3254</v>
      </c>
      <c r="M44" s="432"/>
      <c r="N44" s="432"/>
      <c r="O44" s="433"/>
      <c r="P44" s="431" t="s">
        <v>3275</v>
      </c>
      <c r="Q44" s="432"/>
      <c r="R44" s="432"/>
      <c r="S44" s="433"/>
      <c r="T44" s="424"/>
      <c r="U44" s="425"/>
      <c r="V44" s="425"/>
      <c r="W44" s="426"/>
      <c r="X44" s="424" t="s">
        <v>3326</v>
      </c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31" t="s">
        <v>3228</v>
      </c>
      <c r="I45" s="432"/>
      <c r="J45" s="432"/>
      <c r="K45" s="433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x14ac:dyDescent="0.3">
      <c r="B46" s="370"/>
      <c r="C46" s="371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7" spans="2:31" ht="17.25" thickBot="1" x14ac:dyDescent="0.35">
      <c r="B47" s="372"/>
      <c r="C47" s="373"/>
      <c r="D47" s="427"/>
      <c r="E47" s="428"/>
      <c r="F47" s="428"/>
      <c r="G47" s="429"/>
      <c r="H47" s="427"/>
      <c r="I47" s="428"/>
      <c r="J47" s="428"/>
      <c r="K47" s="429"/>
      <c r="L47" s="427"/>
      <c r="M47" s="428"/>
      <c r="N47" s="428"/>
      <c r="O47" s="429"/>
      <c r="P47" s="427"/>
      <c r="Q47" s="428"/>
      <c r="R47" s="428"/>
      <c r="S47" s="429"/>
      <c r="T47" s="427"/>
      <c r="U47" s="428"/>
      <c r="V47" s="428"/>
      <c r="W47" s="429"/>
      <c r="X47" s="427"/>
      <c r="Y47" s="428"/>
      <c r="Z47" s="428"/>
      <c r="AA47" s="429"/>
      <c r="AB47" s="427"/>
      <c r="AC47" s="428"/>
      <c r="AD47" s="428"/>
      <c r="AE47" s="429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3132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3125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ht="17.25" thickBot="1" x14ac:dyDescent="0.35">
      <c r="B10" s="372"/>
      <c r="C10" s="373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8" thickBot="1" x14ac:dyDescent="0.35">
      <c r="B11" s="383"/>
      <c r="C11" s="384"/>
      <c r="D11" s="387">
        <v>44970</v>
      </c>
      <c r="E11" s="388"/>
      <c r="F11" s="388"/>
      <c r="G11" s="389"/>
      <c r="H11" s="387">
        <f>D11+1</f>
        <v>44971</v>
      </c>
      <c r="I11" s="388"/>
      <c r="J11" s="388"/>
      <c r="K11" s="389"/>
      <c r="L11" s="387">
        <f>H11+1</f>
        <v>44972</v>
      </c>
      <c r="M11" s="388"/>
      <c r="N11" s="388"/>
      <c r="O11" s="389"/>
      <c r="P11" s="387">
        <f>L11+1</f>
        <v>44973</v>
      </c>
      <c r="Q11" s="388"/>
      <c r="R11" s="388"/>
      <c r="S11" s="389"/>
      <c r="T11" s="387">
        <f>P11+1</f>
        <v>44974</v>
      </c>
      <c r="U11" s="388"/>
      <c r="V11" s="388"/>
      <c r="W11" s="389"/>
      <c r="X11" s="390">
        <f>T11+1</f>
        <v>44975</v>
      </c>
      <c r="Y11" s="391"/>
      <c r="Z11" s="391"/>
      <c r="AA11" s="392"/>
      <c r="AB11" s="393">
        <f>X11+1</f>
        <v>44976</v>
      </c>
      <c r="AC11" s="394"/>
      <c r="AD11" s="394"/>
      <c r="AE11" s="395"/>
    </row>
    <row r="12" spans="2:31" ht="18" thickBot="1" x14ac:dyDescent="0.35">
      <c r="B12" s="385"/>
      <c r="C12" s="386"/>
      <c r="D12" s="396" t="s">
        <v>874</v>
      </c>
      <c r="E12" s="397"/>
      <c r="F12" s="397"/>
      <c r="G12" s="398"/>
      <c r="H12" s="396" t="s">
        <v>875</v>
      </c>
      <c r="I12" s="397"/>
      <c r="J12" s="397"/>
      <c r="K12" s="398"/>
      <c r="L12" s="396" t="s">
        <v>846</v>
      </c>
      <c r="M12" s="397"/>
      <c r="N12" s="397"/>
      <c r="O12" s="398"/>
      <c r="P12" s="396" t="s">
        <v>878</v>
      </c>
      <c r="Q12" s="397"/>
      <c r="R12" s="397"/>
      <c r="S12" s="398"/>
      <c r="T12" s="396" t="s">
        <v>879</v>
      </c>
      <c r="U12" s="397"/>
      <c r="V12" s="397"/>
      <c r="W12" s="398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3" t="str">
        <f ca="1">TEXT(NOW(),"h")</f>
        <v>19</v>
      </c>
      <c r="C13" s="414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6" t="s">
        <v>808</v>
      </c>
      <c r="C39" s="367"/>
      <c r="D39" s="324" t="s">
        <v>2282</v>
      </c>
      <c r="E39" s="410"/>
      <c r="F39" s="411"/>
      <c r="G39" s="412"/>
      <c r="H39" s="324" t="s">
        <v>2282</v>
      </c>
      <c r="I39" s="410">
        <v>8</v>
      </c>
      <c r="J39" s="411"/>
      <c r="K39" s="412"/>
      <c r="L39" s="324" t="s">
        <v>2282</v>
      </c>
      <c r="M39" s="410">
        <v>9</v>
      </c>
      <c r="N39" s="411"/>
      <c r="O39" s="412"/>
      <c r="P39" s="324" t="s">
        <v>2282</v>
      </c>
      <c r="Q39" s="410">
        <v>9</v>
      </c>
      <c r="R39" s="411"/>
      <c r="S39" s="412"/>
      <c r="T39" s="324" t="s">
        <v>2282</v>
      </c>
      <c r="U39" s="410">
        <v>5</v>
      </c>
      <c r="V39" s="411"/>
      <c r="W39" s="412"/>
      <c r="X39" s="324" t="s">
        <v>2282</v>
      </c>
      <c r="Y39" s="410">
        <v>8</v>
      </c>
      <c r="Z39" s="411"/>
      <c r="AA39" s="412"/>
      <c r="AB39" s="324" t="s">
        <v>2282</v>
      </c>
      <c r="AC39" s="410"/>
      <c r="AD39" s="411"/>
      <c r="AE39" s="412"/>
    </row>
    <row r="40" spans="2:31" x14ac:dyDescent="0.3">
      <c r="B40" s="368"/>
      <c r="C40" s="369"/>
      <c r="D40" s="325" t="s">
        <v>2283</v>
      </c>
      <c r="E40" s="415"/>
      <c r="F40" s="416"/>
      <c r="G40" s="417"/>
      <c r="H40" s="325" t="s">
        <v>2283</v>
      </c>
      <c r="I40" s="415">
        <v>3</v>
      </c>
      <c r="J40" s="416"/>
      <c r="K40" s="417"/>
      <c r="L40" s="325" t="s">
        <v>2283</v>
      </c>
      <c r="M40" s="415">
        <v>2</v>
      </c>
      <c r="N40" s="416"/>
      <c r="O40" s="417"/>
      <c r="P40" s="325" t="s">
        <v>2283</v>
      </c>
      <c r="Q40" s="415">
        <v>3</v>
      </c>
      <c r="R40" s="416"/>
      <c r="S40" s="417"/>
      <c r="T40" s="325" t="s">
        <v>2283</v>
      </c>
      <c r="U40" s="415">
        <v>3</v>
      </c>
      <c r="V40" s="416"/>
      <c r="W40" s="417"/>
      <c r="X40" s="325" t="s">
        <v>2283</v>
      </c>
      <c r="Y40" s="415">
        <v>2</v>
      </c>
      <c r="Z40" s="416"/>
      <c r="AA40" s="417"/>
      <c r="AB40" s="325" t="s">
        <v>2283</v>
      </c>
      <c r="AC40" s="415"/>
      <c r="AD40" s="416"/>
      <c r="AE40" s="417"/>
    </row>
    <row r="41" spans="2:31" ht="17.25" thickBot="1" x14ac:dyDescent="0.35">
      <c r="B41" s="368"/>
      <c r="C41" s="369"/>
      <c r="D41" s="326" t="s">
        <v>2284</v>
      </c>
      <c r="E41" s="418"/>
      <c r="F41" s="419"/>
      <c r="G41" s="420"/>
      <c r="H41" s="326" t="s">
        <v>2284</v>
      </c>
      <c r="I41" s="418">
        <v>0</v>
      </c>
      <c r="J41" s="419"/>
      <c r="K41" s="420"/>
      <c r="L41" s="326" t="s">
        <v>2284</v>
      </c>
      <c r="M41" s="418">
        <v>0</v>
      </c>
      <c r="N41" s="419"/>
      <c r="O41" s="420"/>
      <c r="P41" s="326" t="s">
        <v>2284</v>
      </c>
      <c r="Q41" s="418">
        <v>0</v>
      </c>
      <c r="R41" s="419"/>
      <c r="S41" s="420"/>
      <c r="T41" s="326" t="s">
        <v>2284</v>
      </c>
      <c r="U41" s="418">
        <v>1</v>
      </c>
      <c r="V41" s="419"/>
      <c r="W41" s="420"/>
      <c r="X41" s="326" t="s">
        <v>2284</v>
      </c>
      <c r="Y41" s="418">
        <v>0</v>
      </c>
      <c r="Z41" s="419"/>
      <c r="AA41" s="420"/>
      <c r="AB41" s="326" t="s">
        <v>2284</v>
      </c>
      <c r="AC41" s="418"/>
      <c r="AD41" s="419"/>
      <c r="AE41" s="420"/>
    </row>
    <row r="42" spans="2:31" x14ac:dyDescent="0.3">
      <c r="B42" s="368"/>
      <c r="C42" s="369"/>
      <c r="D42" s="421"/>
      <c r="E42" s="422"/>
      <c r="F42" s="422"/>
      <c r="G42" s="423"/>
      <c r="H42" s="437" t="s">
        <v>3088</v>
      </c>
      <c r="I42" s="438"/>
      <c r="J42" s="438"/>
      <c r="K42" s="439"/>
      <c r="L42" s="437" t="s">
        <v>3088</v>
      </c>
      <c r="M42" s="438"/>
      <c r="N42" s="438"/>
      <c r="O42" s="439"/>
      <c r="P42" s="437" t="s">
        <v>3113</v>
      </c>
      <c r="Q42" s="438"/>
      <c r="R42" s="438"/>
      <c r="S42" s="439"/>
      <c r="T42" s="437" t="s">
        <v>3088</v>
      </c>
      <c r="U42" s="438"/>
      <c r="V42" s="438"/>
      <c r="W42" s="439"/>
      <c r="X42" s="437" t="s">
        <v>3088</v>
      </c>
      <c r="Y42" s="438"/>
      <c r="Z42" s="438"/>
      <c r="AA42" s="439"/>
      <c r="AB42" s="437" t="s">
        <v>3176</v>
      </c>
      <c r="AC42" s="438"/>
      <c r="AD42" s="438"/>
      <c r="AE42" s="439"/>
    </row>
    <row r="43" spans="2:31" x14ac:dyDescent="0.3">
      <c r="B43" s="370"/>
      <c r="C43" s="371"/>
      <c r="D43" s="424"/>
      <c r="E43" s="425"/>
      <c r="F43" s="425"/>
      <c r="G43" s="426"/>
      <c r="H43" s="424"/>
      <c r="I43" s="425"/>
      <c r="J43" s="425"/>
      <c r="K43" s="426"/>
      <c r="L43" s="431" t="s">
        <v>3089</v>
      </c>
      <c r="M43" s="432"/>
      <c r="N43" s="432"/>
      <c r="O43" s="433"/>
      <c r="P43" s="424"/>
      <c r="Q43" s="425"/>
      <c r="R43" s="425"/>
      <c r="S43" s="426"/>
      <c r="T43" s="431" t="s">
        <v>3154</v>
      </c>
      <c r="U43" s="432"/>
      <c r="V43" s="432"/>
      <c r="W43" s="433"/>
      <c r="X43" s="424"/>
      <c r="Y43" s="425"/>
      <c r="Z43" s="425"/>
      <c r="AA43" s="426"/>
      <c r="AB43" s="424"/>
      <c r="AC43" s="425"/>
      <c r="AD43" s="425"/>
      <c r="AE43" s="426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424"/>
      <c r="M44" s="425"/>
      <c r="N44" s="425"/>
      <c r="O44" s="426"/>
      <c r="P44" s="424"/>
      <c r="Q44" s="425"/>
      <c r="R44" s="425"/>
      <c r="S44" s="426"/>
      <c r="T44" s="424"/>
      <c r="U44" s="425"/>
      <c r="V44" s="425"/>
      <c r="W44" s="426"/>
      <c r="X44" s="424"/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ht="17.25" thickBot="1" x14ac:dyDescent="0.35">
      <c r="B46" s="372"/>
      <c r="C46" s="373"/>
      <c r="D46" s="427"/>
      <c r="E46" s="428"/>
      <c r="F46" s="428"/>
      <c r="G46" s="429"/>
      <c r="H46" s="427"/>
      <c r="I46" s="428"/>
      <c r="J46" s="428"/>
      <c r="K46" s="429"/>
      <c r="L46" s="427"/>
      <c r="M46" s="428"/>
      <c r="N46" s="428"/>
      <c r="O46" s="429"/>
      <c r="P46" s="427"/>
      <c r="Q46" s="428"/>
      <c r="R46" s="428"/>
      <c r="S46" s="429"/>
      <c r="T46" s="427"/>
      <c r="U46" s="428"/>
      <c r="V46" s="428"/>
      <c r="W46" s="429"/>
      <c r="X46" s="427"/>
      <c r="Y46" s="428"/>
      <c r="Z46" s="428"/>
      <c r="AA46" s="429"/>
      <c r="AB46" s="427"/>
      <c r="AC46" s="428"/>
      <c r="AD46" s="428"/>
      <c r="AE46" s="429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2710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2703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ht="17.25" thickBot="1" x14ac:dyDescent="0.35">
      <c r="B10" s="372"/>
      <c r="C10" s="373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8" thickBot="1" x14ac:dyDescent="0.35">
      <c r="B11" s="383"/>
      <c r="C11" s="384"/>
      <c r="D11" s="387">
        <v>44963</v>
      </c>
      <c r="E11" s="388"/>
      <c r="F11" s="388"/>
      <c r="G11" s="389"/>
      <c r="H11" s="387">
        <f>D11+1</f>
        <v>44964</v>
      </c>
      <c r="I11" s="388"/>
      <c r="J11" s="388"/>
      <c r="K11" s="389"/>
      <c r="L11" s="387">
        <f>H11+1</f>
        <v>44965</v>
      </c>
      <c r="M11" s="388"/>
      <c r="N11" s="388"/>
      <c r="O11" s="389"/>
      <c r="P11" s="387">
        <f>L11+1</f>
        <v>44966</v>
      </c>
      <c r="Q11" s="388"/>
      <c r="R11" s="388"/>
      <c r="S11" s="389"/>
      <c r="T11" s="387">
        <f>P11+1</f>
        <v>44967</v>
      </c>
      <c r="U11" s="388"/>
      <c r="V11" s="388"/>
      <c r="W11" s="389"/>
      <c r="X11" s="390">
        <f>T11+1</f>
        <v>44968</v>
      </c>
      <c r="Y11" s="391"/>
      <c r="Z11" s="391"/>
      <c r="AA11" s="392"/>
      <c r="AB11" s="393">
        <f>X11+1</f>
        <v>44969</v>
      </c>
      <c r="AC11" s="394"/>
      <c r="AD11" s="394"/>
      <c r="AE11" s="395"/>
    </row>
    <row r="12" spans="2:31" ht="18" thickBot="1" x14ac:dyDescent="0.35">
      <c r="B12" s="385"/>
      <c r="C12" s="386"/>
      <c r="D12" s="396" t="s">
        <v>874</v>
      </c>
      <c r="E12" s="397"/>
      <c r="F12" s="397"/>
      <c r="G12" s="398"/>
      <c r="H12" s="396" t="s">
        <v>875</v>
      </c>
      <c r="I12" s="397"/>
      <c r="J12" s="397"/>
      <c r="K12" s="398"/>
      <c r="L12" s="396" t="s">
        <v>846</v>
      </c>
      <c r="M12" s="397"/>
      <c r="N12" s="397"/>
      <c r="O12" s="398"/>
      <c r="P12" s="396" t="s">
        <v>878</v>
      </c>
      <c r="Q12" s="397"/>
      <c r="R12" s="397"/>
      <c r="S12" s="398"/>
      <c r="T12" s="396" t="s">
        <v>879</v>
      </c>
      <c r="U12" s="397"/>
      <c r="V12" s="397"/>
      <c r="W12" s="398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3" t="str">
        <f ca="1">TEXT(NOW(),"h")</f>
        <v>19</v>
      </c>
      <c r="C13" s="414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6" t="s">
        <v>808</v>
      </c>
      <c r="C39" s="367"/>
      <c r="D39" s="324" t="s">
        <v>2282</v>
      </c>
      <c r="E39" s="410"/>
      <c r="F39" s="411"/>
      <c r="G39" s="412"/>
      <c r="H39" s="324" t="s">
        <v>2282</v>
      </c>
      <c r="I39" s="410">
        <v>9</v>
      </c>
      <c r="J39" s="411"/>
      <c r="K39" s="412"/>
      <c r="L39" s="324" t="s">
        <v>2282</v>
      </c>
      <c r="M39" s="410">
        <v>8</v>
      </c>
      <c r="N39" s="411"/>
      <c r="O39" s="412"/>
      <c r="P39" s="324" t="s">
        <v>2282</v>
      </c>
      <c r="Q39" s="410">
        <v>10</v>
      </c>
      <c r="R39" s="411"/>
      <c r="S39" s="412"/>
      <c r="T39" s="324" t="s">
        <v>2282</v>
      </c>
      <c r="U39" s="410"/>
      <c r="V39" s="411"/>
      <c r="W39" s="412"/>
      <c r="X39" s="324" t="s">
        <v>2282</v>
      </c>
      <c r="Y39" s="410"/>
      <c r="Z39" s="411"/>
      <c r="AA39" s="412"/>
      <c r="AB39" s="324" t="s">
        <v>2282</v>
      </c>
      <c r="AC39" s="410"/>
      <c r="AD39" s="411"/>
      <c r="AE39" s="412"/>
    </row>
    <row r="40" spans="2:31" x14ac:dyDescent="0.3">
      <c r="B40" s="368"/>
      <c r="C40" s="369"/>
      <c r="D40" s="325" t="s">
        <v>2283</v>
      </c>
      <c r="E40" s="415"/>
      <c r="F40" s="416"/>
      <c r="G40" s="417"/>
      <c r="H40" s="325" t="s">
        <v>2283</v>
      </c>
      <c r="I40" s="415">
        <v>4</v>
      </c>
      <c r="J40" s="416"/>
      <c r="K40" s="417"/>
      <c r="L40" s="325" t="s">
        <v>2283</v>
      </c>
      <c r="M40" s="415">
        <v>4</v>
      </c>
      <c r="N40" s="416"/>
      <c r="O40" s="417"/>
      <c r="P40" s="325" t="s">
        <v>2283</v>
      </c>
      <c r="Q40" s="415">
        <v>3</v>
      </c>
      <c r="R40" s="416"/>
      <c r="S40" s="417"/>
      <c r="T40" s="325" t="s">
        <v>2283</v>
      </c>
      <c r="U40" s="415"/>
      <c r="V40" s="416"/>
      <c r="W40" s="417"/>
      <c r="X40" s="325" t="s">
        <v>2283</v>
      </c>
      <c r="Y40" s="415"/>
      <c r="Z40" s="416"/>
      <c r="AA40" s="417"/>
      <c r="AB40" s="325" t="s">
        <v>2283</v>
      </c>
      <c r="AC40" s="415"/>
      <c r="AD40" s="416"/>
      <c r="AE40" s="417"/>
    </row>
    <row r="41" spans="2:31" ht="17.25" thickBot="1" x14ac:dyDescent="0.35">
      <c r="B41" s="368"/>
      <c r="C41" s="369"/>
      <c r="D41" s="326" t="s">
        <v>2284</v>
      </c>
      <c r="E41" s="418"/>
      <c r="F41" s="419"/>
      <c r="G41" s="420"/>
      <c r="H41" s="326" t="s">
        <v>2284</v>
      </c>
      <c r="I41" s="418">
        <v>1</v>
      </c>
      <c r="J41" s="419"/>
      <c r="K41" s="420"/>
      <c r="L41" s="326" t="s">
        <v>2284</v>
      </c>
      <c r="M41" s="418">
        <v>0</v>
      </c>
      <c r="N41" s="419"/>
      <c r="O41" s="420"/>
      <c r="P41" s="326" t="s">
        <v>2284</v>
      </c>
      <c r="Q41" s="418">
        <v>0</v>
      </c>
      <c r="R41" s="419"/>
      <c r="S41" s="420"/>
      <c r="T41" s="326" t="s">
        <v>2284</v>
      </c>
      <c r="U41" s="418"/>
      <c r="V41" s="419"/>
      <c r="W41" s="420"/>
      <c r="X41" s="326" t="s">
        <v>2284</v>
      </c>
      <c r="Y41" s="418"/>
      <c r="Z41" s="419"/>
      <c r="AA41" s="420"/>
      <c r="AB41" s="326" t="s">
        <v>2284</v>
      </c>
      <c r="AC41" s="418"/>
      <c r="AD41" s="419"/>
      <c r="AE41" s="420"/>
    </row>
    <row r="42" spans="2:31" x14ac:dyDescent="0.3">
      <c r="B42" s="368"/>
      <c r="C42" s="369"/>
      <c r="D42" s="421"/>
      <c r="E42" s="422"/>
      <c r="F42" s="422"/>
      <c r="G42" s="423"/>
      <c r="H42" s="437" t="s">
        <v>2982</v>
      </c>
      <c r="I42" s="438"/>
      <c r="J42" s="438"/>
      <c r="K42" s="439"/>
      <c r="L42" s="437" t="s">
        <v>2982</v>
      </c>
      <c r="M42" s="438"/>
      <c r="N42" s="438"/>
      <c r="O42" s="439"/>
      <c r="P42" s="437" t="s">
        <v>1436</v>
      </c>
      <c r="Q42" s="438"/>
      <c r="R42" s="438"/>
      <c r="S42" s="439"/>
      <c r="T42" s="440" t="s">
        <v>3022</v>
      </c>
      <c r="U42" s="441"/>
      <c r="V42" s="441"/>
      <c r="W42" s="442"/>
      <c r="X42" s="440" t="s">
        <v>3022</v>
      </c>
      <c r="Y42" s="441"/>
      <c r="Z42" s="441"/>
      <c r="AA42" s="442"/>
      <c r="AB42" s="421"/>
      <c r="AC42" s="422"/>
      <c r="AD42" s="422"/>
      <c r="AE42" s="423"/>
    </row>
    <row r="43" spans="2:31" x14ac:dyDescent="0.3">
      <c r="B43" s="370"/>
      <c r="C43" s="371"/>
      <c r="D43" s="424"/>
      <c r="E43" s="425"/>
      <c r="F43" s="425"/>
      <c r="G43" s="426"/>
      <c r="H43" s="431" t="s">
        <v>2965</v>
      </c>
      <c r="I43" s="432"/>
      <c r="J43" s="432"/>
      <c r="K43" s="433"/>
      <c r="L43" s="431" t="s">
        <v>2983</v>
      </c>
      <c r="M43" s="432"/>
      <c r="N43" s="432"/>
      <c r="O43" s="433"/>
      <c r="P43" s="434" t="s">
        <v>3004</v>
      </c>
      <c r="Q43" s="435"/>
      <c r="R43" s="435"/>
      <c r="S43" s="436"/>
      <c r="T43" s="506" t="s">
        <v>3035</v>
      </c>
      <c r="U43" s="467"/>
      <c r="V43" s="467"/>
      <c r="W43" s="507"/>
      <c r="X43" s="424"/>
      <c r="Y43" s="425"/>
      <c r="Z43" s="425"/>
      <c r="AA43" s="426"/>
      <c r="AB43" s="424"/>
      <c r="AC43" s="425"/>
      <c r="AD43" s="425"/>
      <c r="AE43" s="426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431" t="s">
        <v>2984</v>
      </c>
      <c r="M44" s="432"/>
      <c r="N44" s="432"/>
      <c r="O44" s="433"/>
      <c r="P44" s="431" t="s">
        <v>3010</v>
      </c>
      <c r="Q44" s="432"/>
      <c r="R44" s="432"/>
      <c r="S44" s="433"/>
      <c r="T44" s="424"/>
      <c r="U44" s="425"/>
      <c r="V44" s="425"/>
      <c r="W44" s="426"/>
      <c r="X44" s="424"/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34" t="s">
        <v>2991</v>
      </c>
      <c r="M45" s="435"/>
      <c r="N45" s="435"/>
      <c r="O45" s="43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ht="17.25" thickBot="1" x14ac:dyDescent="0.35">
      <c r="B46" s="372"/>
      <c r="C46" s="373"/>
      <c r="D46" s="427"/>
      <c r="E46" s="428"/>
      <c r="F46" s="428"/>
      <c r="G46" s="429"/>
      <c r="H46" s="427"/>
      <c r="I46" s="428"/>
      <c r="J46" s="428"/>
      <c r="K46" s="429"/>
      <c r="L46" s="508" t="s">
        <v>2992</v>
      </c>
      <c r="M46" s="509"/>
      <c r="N46" s="509"/>
      <c r="O46" s="510"/>
      <c r="P46" s="427"/>
      <c r="Q46" s="428"/>
      <c r="R46" s="428"/>
      <c r="S46" s="429"/>
      <c r="T46" s="427"/>
      <c r="U46" s="428"/>
      <c r="V46" s="428"/>
      <c r="W46" s="429"/>
      <c r="X46" s="427"/>
      <c r="Y46" s="428"/>
      <c r="Z46" s="428"/>
      <c r="AA46" s="429"/>
      <c r="AB46" s="427"/>
      <c r="AC46" s="428"/>
      <c r="AD46" s="428"/>
      <c r="AE46" s="429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2710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2703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ht="17.25" thickBot="1" x14ac:dyDescent="0.35">
      <c r="B10" s="372"/>
      <c r="C10" s="373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8" thickBot="1" x14ac:dyDescent="0.35">
      <c r="B11" s="383"/>
      <c r="C11" s="384"/>
      <c r="D11" s="387">
        <v>44956</v>
      </c>
      <c r="E11" s="388"/>
      <c r="F11" s="388"/>
      <c r="G11" s="389"/>
      <c r="H11" s="387">
        <f>D11+1</f>
        <v>44957</v>
      </c>
      <c r="I11" s="388"/>
      <c r="J11" s="388"/>
      <c r="K11" s="389"/>
      <c r="L11" s="387">
        <f>H11+1</f>
        <v>44958</v>
      </c>
      <c r="M11" s="388"/>
      <c r="N11" s="388"/>
      <c r="O11" s="389"/>
      <c r="P11" s="387">
        <f>L11+1</f>
        <v>44959</v>
      </c>
      <c r="Q11" s="388"/>
      <c r="R11" s="388"/>
      <c r="S11" s="389"/>
      <c r="T11" s="387">
        <f>P11+1</f>
        <v>44960</v>
      </c>
      <c r="U11" s="388"/>
      <c r="V11" s="388"/>
      <c r="W11" s="389"/>
      <c r="X11" s="390">
        <f>T11+1</f>
        <v>44961</v>
      </c>
      <c r="Y11" s="391"/>
      <c r="Z11" s="391"/>
      <c r="AA11" s="392"/>
      <c r="AB11" s="393">
        <f>X11+1</f>
        <v>44962</v>
      </c>
      <c r="AC11" s="394"/>
      <c r="AD11" s="394"/>
      <c r="AE11" s="395"/>
    </row>
    <row r="12" spans="2:31" ht="18" thickBot="1" x14ac:dyDescent="0.35">
      <c r="B12" s="385"/>
      <c r="C12" s="386"/>
      <c r="D12" s="396" t="s">
        <v>874</v>
      </c>
      <c r="E12" s="397"/>
      <c r="F12" s="397"/>
      <c r="G12" s="398"/>
      <c r="H12" s="396" t="s">
        <v>875</v>
      </c>
      <c r="I12" s="397"/>
      <c r="J12" s="397"/>
      <c r="K12" s="398"/>
      <c r="L12" s="396" t="s">
        <v>846</v>
      </c>
      <c r="M12" s="397"/>
      <c r="N12" s="397"/>
      <c r="O12" s="398"/>
      <c r="P12" s="396" t="s">
        <v>878</v>
      </c>
      <c r="Q12" s="397"/>
      <c r="R12" s="397"/>
      <c r="S12" s="398"/>
      <c r="T12" s="396" t="s">
        <v>879</v>
      </c>
      <c r="U12" s="397"/>
      <c r="V12" s="397"/>
      <c r="W12" s="398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3" t="str">
        <f ca="1">TEXT(NOW(),"h")</f>
        <v>19</v>
      </c>
      <c r="C13" s="414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6" t="s">
        <v>808</v>
      </c>
      <c r="C39" s="367"/>
      <c r="D39" s="324" t="s">
        <v>2282</v>
      </c>
      <c r="E39" s="410">
        <v>11</v>
      </c>
      <c r="F39" s="411"/>
      <c r="G39" s="412"/>
      <c r="H39" s="324" t="s">
        <v>2282</v>
      </c>
      <c r="I39" s="410">
        <v>10</v>
      </c>
      <c r="J39" s="411"/>
      <c r="K39" s="412"/>
      <c r="L39" s="324" t="s">
        <v>2282</v>
      </c>
      <c r="M39" s="410">
        <v>8</v>
      </c>
      <c r="N39" s="411"/>
      <c r="O39" s="412"/>
      <c r="P39" s="324" t="s">
        <v>2282</v>
      </c>
      <c r="Q39" s="410">
        <v>7</v>
      </c>
      <c r="R39" s="411"/>
      <c r="S39" s="412"/>
      <c r="T39" s="324" t="s">
        <v>2282</v>
      </c>
      <c r="U39" s="410">
        <v>3</v>
      </c>
      <c r="V39" s="411"/>
      <c r="W39" s="412"/>
      <c r="X39" s="324" t="s">
        <v>2282</v>
      </c>
      <c r="Y39" s="410">
        <v>6</v>
      </c>
      <c r="Z39" s="411"/>
      <c r="AA39" s="412"/>
      <c r="AB39" s="324" t="s">
        <v>2282</v>
      </c>
      <c r="AC39" s="410"/>
      <c r="AD39" s="411"/>
      <c r="AE39" s="412"/>
    </row>
    <row r="40" spans="2:31" x14ac:dyDescent="0.3">
      <c r="B40" s="368"/>
      <c r="C40" s="369"/>
      <c r="D40" s="325" t="s">
        <v>2283</v>
      </c>
      <c r="E40" s="415">
        <v>4</v>
      </c>
      <c r="F40" s="416"/>
      <c r="G40" s="417"/>
      <c r="H40" s="325" t="s">
        <v>2283</v>
      </c>
      <c r="I40" s="415">
        <v>4</v>
      </c>
      <c r="J40" s="416"/>
      <c r="K40" s="417"/>
      <c r="L40" s="325" t="s">
        <v>2283</v>
      </c>
      <c r="M40" s="415">
        <v>2</v>
      </c>
      <c r="N40" s="416"/>
      <c r="O40" s="417"/>
      <c r="P40" s="325" t="s">
        <v>2283</v>
      </c>
      <c r="Q40" s="415">
        <v>7</v>
      </c>
      <c r="R40" s="416"/>
      <c r="S40" s="417"/>
      <c r="T40" s="325" t="s">
        <v>2283</v>
      </c>
      <c r="U40" s="415">
        <v>5</v>
      </c>
      <c r="V40" s="416"/>
      <c r="W40" s="417"/>
      <c r="X40" s="325" t="s">
        <v>2283</v>
      </c>
      <c r="Y40" s="415">
        <v>2</v>
      </c>
      <c r="Z40" s="416"/>
      <c r="AA40" s="417"/>
      <c r="AB40" s="325" t="s">
        <v>2283</v>
      </c>
      <c r="AC40" s="415"/>
      <c r="AD40" s="416"/>
      <c r="AE40" s="417"/>
    </row>
    <row r="41" spans="2:31" ht="17.25" thickBot="1" x14ac:dyDescent="0.35">
      <c r="B41" s="368"/>
      <c r="C41" s="369"/>
      <c r="D41" s="326" t="s">
        <v>2284</v>
      </c>
      <c r="E41" s="418">
        <v>1</v>
      </c>
      <c r="F41" s="419"/>
      <c r="G41" s="420"/>
      <c r="H41" s="326" t="s">
        <v>2284</v>
      </c>
      <c r="I41" s="418">
        <v>0</v>
      </c>
      <c r="J41" s="419"/>
      <c r="K41" s="420"/>
      <c r="L41" s="326" t="s">
        <v>2284</v>
      </c>
      <c r="M41" s="418">
        <v>2</v>
      </c>
      <c r="N41" s="419"/>
      <c r="O41" s="420"/>
      <c r="P41" s="326" t="s">
        <v>2284</v>
      </c>
      <c r="Q41" s="418">
        <v>0</v>
      </c>
      <c r="R41" s="419"/>
      <c r="S41" s="420"/>
      <c r="T41" s="326" t="s">
        <v>2284</v>
      </c>
      <c r="U41" s="418">
        <v>3</v>
      </c>
      <c r="V41" s="419"/>
      <c r="W41" s="420"/>
      <c r="X41" s="326" t="s">
        <v>2284</v>
      </c>
      <c r="Y41" s="418">
        <v>2</v>
      </c>
      <c r="Z41" s="419"/>
      <c r="AA41" s="420"/>
      <c r="AB41" s="326" t="s">
        <v>2284</v>
      </c>
      <c r="AC41" s="418"/>
      <c r="AD41" s="419"/>
      <c r="AE41" s="420"/>
    </row>
    <row r="42" spans="2:31" x14ac:dyDescent="0.3">
      <c r="B42" s="368"/>
      <c r="C42" s="369"/>
      <c r="D42" s="440" t="s">
        <v>2739</v>
      </c>
      <c r="E42" s="441"/>
      <c r="F42" s="441"/>
      <c r="G42" s="442"/>
      <c r="H42" s="437" t="s">
        <v>2766</v>
      </c>
      <c r="I42" s="438"/>
      <c r="J42" s="438"/>
      <c r="K42" s="439"/>
      <c r="L42" s="437" t="s">
        <v>2787</v>
      </c>
      <c r="M42" s="438"/>
      <c r="N42" s="438"/>
      <c r="O42" s="439"/>
      <c r="P42" s="440" t="s">
        <v>2812</v>
      </c>
      <c r="Q42" s="441"/>
      <c r="R42" s="441"/>
      <c r="S42" s="442"/>
      <c r="T42" s="511" t="s">
        <v>2830</v>
      </c>
      <c r="U42" s="512"/>
      <c r="V42" s="512"/>
      <c r="W42" s="513"/>
      <c r="X42" s="511" t="s">
        <v>2856</v>
      </c>
      <c r="Y42" s="512"/>
      <c r="Z42" s="512"/>
      <c r="AA42" s="513"/>
      <c r="AB42" s="511" t="s">
        <v>2882</v>
      </c>
      <c r="AC42" s="512"/>
      <c r="AD42" s="512"/>
      <c r="AE42" s="513"/>
    </row>
    <row r="43" spans="2:31" x14ac:dyDescent="0.3">
      <c r="B43" s="370"/>
      <c r="C43" s="371"/>
      <c r="D43" s="424"/>
      <c r="E43" s="425"/>
      <c r="F43" s="425"/>
      <c r="G43" s="426"/>
      <c r="H43" s="424"/>
      <c r="I43" s="425"/>
      <c r="J43" s="425"/>
      <c r="K43" s="426"/>
      <c r="L43" s="431" t="s">
        <v>2799</v>
      </c>
      <c r="M43" s="432"/>
      <c r="N43" s="432"/>
      <c r="O43" s="433"/>
      <c r="P43" s="514" t="s">
        <v>2821</v>
      </c>
      <c r="Q43" s="425"/>
      <c r="R43" s="425"/>
      <c r="S43" s="426"/>
      <c r="T43" s="424"/>
      <c r="U43" s="425"/>
      <c r="V43" s="425"/>
      <c r="W43" s="426"/>
      <c r="X43" s="424"/>
      <c r="Y43" s="425"/>
      <c r="Z43" s="425"/>
      <c r="AA43" s="426"/>
      <c r="AB43" s="424"/>
      <c r="AC43" s="425"/>
      <c r="AD43" s="425"/>
      <c r="AE43" s="426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424"/>
      <c r="M44" s="425"/>
      <c r="N44" s="425"/>
      <c r="O44" s="426"/>
      <c r="P44" s="424"/>
      <c r="Q44" s="425"/>
      <c r="R44" s="425"/>
      <c r="S44" s="426"/>
      <c r="T44" s="424"/>
      <c r="U44" s="425"/>
      <c r="V44" s="425"/>
      <c r="W44" s="426"/>
      <c r="X44" s="424"/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ht="17.25" thickBot="1" x14ac:dyDescent="0.35">
      <c r="B46" s="372"/>
      <c r="C46" s="373"/>
      <c r="D46" s="427"/>
      <c r="E46" s="428"/>
      <c r="F46" s="428"/>
      <c r="G46" s="429"/>
      <c r="H46" s="427"/>
      <c r="I46" s="428"/>
      <c r="J46" s="428"/>
      <c r="K46" s="429"/>
      <c r="L46" s="427"/>
      <c r="M46" s="428"/>
      <c r="N46" s="428"/>
      <c r="O46" s="429"/>
      <c r="P46" s="427"/>
      <c r="Q46" s="428"/>
      <c r="R46" s="428"/>
      <c r="S46" s="429"/>
      <c r="T46" s="427"/>
      <c r="U46" s="428"/>
      <c r="V46" s="428"/>
      <c r="W46" s="429"/>
      <c r="X46" s="427"/>
      <c r="Y46" s="428"/>
      <c r="Z46" s="428"/>
      <c r="AA46" s="429"/>
      <c r="AB46" s="427"/>
      <c r="AC46" s="428"/>
      <c r="AD46" s="428"/>
      <c r="AE46" s="429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2491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2614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ht="17.25" thickBot="1" x14ac:dyDescent="0.35">
      <c r="B10" s="372"/>
      <c r="C10" s="373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8" thickBot="1" x14ac:dyDescent="0.35">
      <c r="B11" s="383"/>
      <c r="C11" s="384"/>
      <c r="D11" s="387">
        <v>44949</v>
      </c>
      <c r="E11" s="388"/>
      <c r="F11" s="388"/>
      <c r="G11" s="389"/>
      <c r="H11" s="387">
        <f>D11+1</f>
        <v>44950</v>
      </c>
      <c r="I11" s="388"/>
      <c r="J11" s="388"/>
      <c r="K11" s="389"/>
      <c r="L11" s="387">
        <f>H11+1</f>
        <v>44951</v>
      </c>
      <c r="M11" s="388"/>
      <c r="N11" s="388"/>
      <c r="O11" s="389"/>
      <c r="P11" s="387">
        <f>L11+1</f>
        <v>44952</v>
      </c>
      <c r="Q11" s="388"/>
      <c r="R11" s="388"/>
      <c r="S11" s="389"/>
      <c r="T11" s="387">
        <f>P11+1</f>
        <v>44953</v>
      </c>
      <c r="U11" s="388"/>
      <c r="V11" s="388"/>
      <c r="W11" s="389"/>
      <c r="X11" s="390">
        <f>T11+1</f>
        <v>44954</v>
      </c>
      <c r="Y11" s="391"/>
      <c r="Z11" s="391"/>
      <c r="AA11" s="392"/>
      <c r="AB11" s="393">
        <f>X11+1</f>
        <v>44955</v>
      </c>
      <c r="AC11" s="394"/>
      <c r="AD11" s="394"/>
      <c r="AE11" s="395"/>
    </row>
    <row r="12" spans="2:31" ht="18" thickBot="1" x14ac:dyDescent="0.35">
      <c r="B12" s="385"/>
      <c r="C12" s="386"/>
      <c r="D12" s="396" t="s">
        <v>874</v>
      </c>
      <c r="E12" s="397"/>
      <c r="F12" s="397"/>
      <c r="G12" s="398"/>
      <c r="H12" s="396" t="s">
        <v>875</v>
      </c>
      <c r="I12" s="397"/>
      <c r="J12" s="397"/>
      <c r="K12" s="398"/>
      <c r="L12" s="396" t="s">
        <v>846</v>
      </c>
      <c r="M12" s="397"/>
      <c r="N12" s="397"/>
      <c r="O12" s="398"/>
      <c r="P12" s="396" t="s">
        <v>878</v>
      </c>
      <c r="Q12" s="397"/>
      <c r="R12" s="397"/>
      <c r="S12" s="398"/>
      <c r="T12" s="396" t="s">
        <v>879</v>
      </c>
      <c r="U12" s="397"/>
      <c r="V12" s="397"/>
      <c r="W12" s="398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3" t="str">
        <f ca="1">TEXT(NOW(),"h")</f>
        <v>19</v>
      </c>
      <c r="C13" s="414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6" t="s">
        <v>808</v>
      </c>
      <c r="C39" s="367"/>
      <c r="D39" s="324" t="s">
        <v>2282</v>
      </c>
      <c r="E39" s="410"/>
      <c r="F39" s="411"/>
      <c r="G39" s="412"/>
      <c r="H39" s="324" t="s">
        <v>2282</v>
      </c>
      <c r="I39" s="410"/>
      <c r="J39" s="411"/>
      <c r="K39" s="412"/>
      <c r="L39" s="324" t="s">
        <v>2282</v>
      </c>
      <c r="M39" s="410">
        <v>6</v>
      </c>
      <c r="N39" s="411"/>
      <c r="O39" s="412"/>
      <c r="P39" s="324" t="s">
        <v>2282</v>
      </c>
      <c r="Q39" s="410">
        <v>3</v>
      </c>
      <c r="R39" s="411"/>
      <c r="S39" s="412"/>
      <c r="T39" s="324" t="s">
        <v>2282</v>
      </c>
      <c r="U39" s="410">
        <v>8</v>
      </c>
      <c r="V39" s="411"/>
      <c r="W39" s="412"/>
      <c r="X39" s="324" t="s">
        <v>2282</v>
      </c>
      <c r="Y39" s="410">
        <v>6</v>
      </c>
      <c r="Z39" s="411"/>
      <c r="AA39" s="412"/>
      <c r="AB39" s="324" t="s">
        <v>2282</v>
      </c>
      <c r="AC39" s="410"/>
      <c r="AD39" s="411"/>
      <c r="AE39" s="412"/>
    </row>
    <row r="40" spans="2:31" x14ac:dyDescent="0.3">
      <c r="B40" s="368"/>
      <c r="C40" s="369"/>
      <c r="D40" s="325" t="s">
        <v>2283</v>
      </c>
      <c r="E40" s="415"/>
      <c r="F40" s="416"/>
      <c r="G40" s="417"/>
      <c r="H40" s="325" t="s">
        <v>2283</v>
      </c>
      <c r="I40" s="415"/>
      <c r="J40" s="416"/>
      <c r="K40" s="417"/>
      <c r="L40" s="325" t="s">
        <v>2283</v>
      </c>
      <c r="M40" s="415">
        <v>7</v>
      </c>
      <c r="N40" s="416"/>
      <c r="O40" s="417"/>
      <c r="P40" s="325" t="s">
        <v>2283</v>
      </c>
      <c r="Q40" s="415">
        <v>7</v>
      </c>
      <c r="R40" s="416"/>
      <c r="S40" s="417"/>
      <c r="T40" s="325" t="s">
        <v>2283</v>
      </c>
      <c r="U40" s="415">
        <v>4</v>
      </c>
      <c r="V40" s="416"/>
      <c r="W40" s="417"/>
      <c r="X40" s="325" t="s">
        <v>2283</v>
      </c>
      <c r="Y40" s="415">
        <v>4</v>
      </c>
      <c r="Z40" s="416"/>
      <c r="AA40" s="417"/>
      <c r="AB40" s="325" t="s">
        <v>2283</v>
      </c>
      <c r="AC40" s="415"/>
      <c r="AD40" s="416"/>
      <c r="AE40" s="417"/>
    </row>
    <row r="41" spans="2:31" ht="17.25" thickBot="1" x14ac:dyDescent="0.35">
      <c r="B41" s="368"/>
      <c r="C41" s="369"/>
      <c r="D41" s="326" t="s">
        <v>2284</v>
      </c>
      <c r="E41" s="418"/>
      <c r="F41" s="419"/>
      <c r="G41" s="420"/>
      <c r="H41" s="326" t="s">
        <v>2284</v>
      </c>
      <c r="I41" s="418"/>
      <c r="J41" s="419"/>
      <c r="K41" s="420"/>
      <c r="L41" s="326" t="s">
        <v>2284</v>
      </c>
      <c r="M41" s="418">
        <v>1</v>
      </c>
      <c r="N41" s="419"/>
      <c r="O41" s="420"/>
      <c r="P41" s="326" t="s">
        <v>2284</v>
      </c>
      <c r="Q41" s="418">
        <v>3</v>
      </c>
      <c r="R41" s="419"/>
      <c r="S41" s="420"/>
      <c r="T41" s="326" t="s">
        <v>2284</v>
      </c>
      <c r="U41" s="418">
        <v>4</v>
      </c>
      <c r="V41" s="419"/>
      <c r="W41" s="420"/>
      <c r="X41" s="326" t="s">
        <v>2284</v>
      </c>
      <c r="Y41" s="418">
        <v>0</v>
      </c>
      <c r="Z41" s="419"/>
      <c r="AA41" s="420"/>
      <c r="AB41" s="326" t="s">
        <v>2284</v>
      </c>
      <c r="AC41" s="418"/>
      <c r="AD41" s="419"/>
      <c r="AE41" s="420"/>
    </row>
    <row r="42" spans="2:31" x14ac:dyDescent="0.3">
      <c r="B42" s="368"/>
      <c r="C42" s="369"/>
      <c r="D42" s="421"/>
      <c r="E42" s="422"/>
      <c r="F42" s="422"/>
      <c r="G42" s="423"/>
      <c r="H42" s="421"/>
      <c r="I42" s="422"/>
      <c r="J42" s="422"/>
      <c r="K42" s="423"/>
      <c r="L42" s="440" t="s">
        <v>2634</v>
      </c>
      <c r="M42" s="441"/>
      <c r="N42" s="441"/>
      <c r="O42" s="442"/>
      <c r="P42" s="511" t="s">
        <v>2661</v>
      </c>
      <c r="Q42" s="512"/>
      <c r="R42" s="512"/>
      <c r="S42" s="513"/>
      <c r="T42" s="437" t="s">
        <v>2683</v>
      </c>
      <c r="U42" s="438"/>
      <c r="V42" s="438"/>
      <c r="W42" s="439"/>
      <c r="X42" s="437" t="s">
        <v>2712</v>
      </c>
      <c r="Y42" s="438"/>
      <c r="Z42" s="438"/>
      <c r="AA42" s="439"/>
      <c r="AB42" s="421"/>
      <c r="AC42" s="422"/>
      <c r="AD42" s="422"/>
      <c r="AE42" s="423"/>
    </row>
    <row r="43" spans="2:31" x14ac:dyDescent="0.3">
      <c r="B43" s="370"/>
      <c r="C43" s="371"/>
      <c r="D43" s="424"/>
      <c r="E43" s="425"/>
      <c r="F43" s="425"/>
      <c r="G43" s="426"/>
      <c r="H43" s="424"/>
      <c r="I43" s="425"/>
      <c r="J43" s="425"/>
      <c r="K43" s="426"/>
      <c r="L43" s="431" t="s">
        <v>2650</v>
      </c>
      <c r="M43" s="432"/>
      <c r="N43" s="432"/>
      <c r="O43" s="433"/>
      <c r="P43" s="434" t="s">
        <v>2667</v>
      </c>
      <c r="Q43" s="435"/>
      <c r="R43" s="435"/>
      <c r="S43" s="436"/>
      <c r="T43" s="431" t="s">
        <v>2685</v>
      </c>
      <c r="U43" s="432"/>
      <c r="V43" s="432"/>
      <c r="W43" s="433"/>
      <c r="X43" s="424"/>
      <c r="Y43" s="425"/>
      <c r="Z43" s="425"/>
      <c r="AA43" s="426"/>
      <c r="AB43" s="424"/>
      <c r="AC43" s="425"/>
      <c r="AD43" s="425"/>
      <c r="AE43" s="426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424"/>
      <c r="M44" s="425"/>
      <c r="N44" s="425"/>
      <c r="O44" s="426"/>
      <c r="P44" s="424"/>
      <c r="Q44" s="425"/>
      <c r="R44" s="425"/>
      <c r="S44" s="426"/>
      <c r="T44" s="506" t="s">
        <v>2714</v>
      </c>
      <c r="U44" s="467"/>
      <c r="V44" s="467"/>
      <c r="W44" s="507"/>
      <c r="X44" s="424"/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ht="17.25" thickBot="1" x14ac:dyDescent="0.35">
      <c r="B46" s="372"/>
      <c r="C46" s="373"/>
      <c r="D46" s="427"/>
      <c r="E46" s="428"/>
      <c r="F46" s="428"/>
      <c r="G46" s="429"/>
      <c r="H46" s="427"/>
      <c r="I46" s="428"/>
      <c r="J46" s="428"/>
      <c r="K46" s="429"/>
      <c r="L46" s="427"/>
      <c r="M46" s="428"/>
      <c r="N46" s="428"/>
      <c r="O46" s="429"/>
      <c r="P46" s="427"/>
      <c r="Q46" s="428"/>
      <c r="R46" s="428"/>
      <c r="S46" s="429"/>
      <c r="T46" s="427"/>
      <c r="U46" s="428"/>
      <c r="V46" s="428"/>
      <c r="W46" s="429"/>
      <c r="X46" s="427"/>
      <c r="Y46" s="428"/>
      <c r="Z46" s="428"/>
      <c r="AA46" s="429"/>
      <c r="AB46" s="427"/>
      <c r="AC46" s="428"/>
      <c r="AD46" s="428"/>
      <c r="AE46" s="429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2491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2610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s="285" customFormat="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s="285" customFormat="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s="285" customFormat="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ht="17.25" thickBot="1" x14ac:dyDescent="0.35">
      <c r="B10" s="372"/>
      <c r="C10" s="373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8" thickBot="1" x14ac:dyDescent="0.35">
      <c r="B11" s="383"/>
      <c r="C11" s="384"/>
      <c r="D11" s="387">
        <v>44942</v>
      </c>
      <c r="E11" s="388"/>
      <c r="F11" s="388"/>
      <c r="G11" s="389"/>
      <c r="H11" s="387">
        <f>D11+1</f>
        <v>44943</v>
      </c>
      <c r="I11" s="388"/>
      <c r="J11" s="388"/>
      <c r="K11" s="389"/>
      <c r="L11" s="387">
        <f>H11+1</f>
        <v>44944</v>
      </c>
      <c r="M11" s="388"/>
      <c r="N11" s="388"/>
      <c r="O11" s="389"/>
      <c r="P11" s="387">
        <f>L11+1</f>
        <v>44945</v>
      </c>
      <c r="Q11" s="388"/>
      <c r="R11" s="388"/>
      <c r="S11" s="389"/>
      <c r="T11" s="387">
        <f>P11+1</f>
        <v>44946</v>
      </c>
      <c r="U11" s="388"/>
      <c r="V11" s="388"/>
      <c r="W11" s="389"/>
      <c r="X11" s="390">
        <f>T11+1</f>
        <v>44947</v>
      </c>
      <c r="Y11" s="391"/>
      <c r="Z11" s="391"/>
      <c r="AA11" s="392"/>
      <c r="AB11" s="393">
        <f>X11+1</f>
        <v>44948</v>
      </c>
      <c r="AC11" s="394"/>
      <c r="AD11" s="394"/>
      <c r="AE11" s="395"/>
    </row>
    <row r="12" spans="2:31" ht="18" thickBot="1" x14ac:dyDescent="0.35">
      <c r="B12" s="385"/>
      <c r="C12" s="386"/>
      <c r="D12" s="396" t="s">
        <v>874</v>
      </c>
      <c r="E12" s="397"/>
      <c r="F12" s="397"/>
      <c r="G12" s="398"/>
      <c r="H12" s="396" t="s">
        <v>875</v>
      </c>
      <c r="I12" s="397"/>
      <c r="J12" s="397"/>
      <c r="K12" s="398"/>
      <c r="L12" s="396" t="s">
        <v>846</v>
      </c>
      <c r="M12" s="397"/>
      <c r="N12" s="397"/>
      <c r="O12" s="398"/>
      <c r="P12" s="396" t="s">
        <v>878</v>
      </c>
      <c r="Q12" s="397"/>
      <c r="R12" s="397"/>
      <c r="S12" s="398"/>
      <c r="T12" s="396" t="s">
        <v>879</v>
      </c>
      <c r="U12" s="397"/>
      <c r="V12" s="397"/>
      <c r="W12" s="398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3" t="str">
        <f ca="1">TEXT(NOW(),"h")</f>
        <v>19</v>
      </c>
      <c r="C13" s="414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6" t="s">
        <v>808</v>
      </c>
      <c r="C39" s="367"/>
      <c r="D39" s="324" t="s">
        <v>2282</v>
      </c>
      <c r="E39" s="410">
        <v>8</v>
      </c>
      <c r="F39" s="411"/>
      <c r="G39" s="412"/>
      <c r="H39" s="324" t="s">
        <v>2282</v>
      </c>
      <c r="I39" s="410">
        <v>8</v>
      </c>
      <c r="J39" s="411"/>
      <c r="K39" s="412"/>
      <c r="L39" s="324" t="s">
        <v>2282</v>
      </c>
      <c r="M39" s="410">
        <v>7</v>
      </c>
      <c r="N39" s="411"/>
      <c r="O39" s="412"/>
      <c r="P39" s="324" t="s">
        <v>2282</v>
      </c>
      <c r="Q39" s="410">
        <v>6</v>
      </c>
      <c r="R39" s="411"/>
      <c r="S39" s="412"/>
      <c r="T39" s="324" t="s">
        <v>2282</v>
      </c>
      <c r="U39" s="410">
        <v>5</v>
      </c>
      <c r="V39" s="411"/>
      <c r="W39" s="412"/>
      <c r="X39" s="324" t="s">
        <v>2282</v>
      </c>
      <c r="Y39" s="410"/>
      <c r="Z39" s="411"/>
      <c r="AA39" s="412"/>
      <c r="AB39" s="324" t="s">
        <v>2282</v>
      </c>
      <c r="AC39" s="410"/>
      <c r="AD39" s="411"/>
      <c r="AE39" s="412"/>
    </row>
    <row r="40" spans="2:31" x14ac:dyDescent="0.3">
      <c r="B40" s="368"/>
      <c r="C40" s="369"/>
      <c r="D40" s="325" t="s">
        <v>2283</v>
      </c>
      <c r="E40" s="415">
        <v>3</v>
      </c>
      <c r="F40" s="416"/>
      <c r="G40" s="417"/>
      <c r="H40" s="325" t="s">
        <v>2283</v>
      </c>
      <c r="I40" s="415">
        <v>4</v>
      </c>
      <c r="J40" s="416"/>
      <c r="K40" s="417"/>
      <c r="L40" s="325" t="s">
        <v>2283</v>
      </c>
      <c r="M40" s="415">
        <v>4</v>
      </c>
      <c r="N40" s="416"/>
      <c r="O40" s="417"/>
      <c r="P40" s="325" t="s">
        <v>2283</v>
      </c>
      <c r="Q40" s="415">
        <v>6</v>
      </c>
      <c r="R40" s="416"/>
      <c r="S40" s="417"/>
      <c r="T40" s="325" t="s">
        <v>2283</v>
      </c>
      <c r="U40" s="415">
        <v>4</v>
      </c>
      <c r="V40" s="416"/>
      <c r="W40" s="417"/>
      <c r="X40" s="325" t="s">
        <v>2283</v>
      </c>
      <c r="Y40" s="415"/>
      <c r="Z40" s="416"/>
      <c r="AA40" s="417"/>
      <c r="AB40" s="325" t="s">
        <v>2283</v>
      </c>
      <c r="AC40" s="415"/>
      <c r="AD40" s="416"/>
      <c r="AE40" s="417"/>
    </row>
    <row r="41" spans="2:31" ht="17.25" thickBot="1" x14ac:dyDescent="0.35">
      <c r="B41" s="368"/>
      <c r="C41" s="369"/>
      <c r="D41" s="326" t="s">
        <v>2284</v>
      </c>
      <c r="E41" s="418">
        <v>1</v>
      </c>
      <c r="F41" s="419"/>
      <c r="G41" s="420"/>
      <c r="H41" s="326" t="s">
        <v>2284</v>
      </c>
      <c r="I41" s="418">
        <v>1</v>
      </c>
      <c r="J41" s="419"/>
      <c r="K41" s="420"/>
      <c r="L41" s="326" t="s">
        <v>2284</v>
      </c>
      <c r="M41" s="418">
        <v>0</v>
      </c>
      <c r="N41" s="419"/>
      <c r="O41" s="420"/>
      <c r="P41" s="326" t="s">
        <v>2284</v>
      </c>
      <c r="Q41" s="418">
        <v>0</v>
      </c>
      <c r="R41" s="419"/>
      <c r="S41" s="420"/>
      <c r="T41" s="326" t="s">
        <v>2284</v>
      </c>
      <c r="U41" s="418">
        <v>1</v>
      </c>
      <c r="V41" s="419"/>
      <c r="W41" s="420"/>
      <c r="X41" s="326" t="s">
        <v>2284</v>
      </c>
      <c r="Y41" s="418"/>
      <c r="Z41" s="419"/>
      <c r="AA41" s="420"/>
      <c r="AB41" s="326" t="s">
        <v>2284</v>
      </c>
      <c r="AC41" s="418"/>
      <c r="AD41" s="419"/>
      <c r="AE41" s="420"/>
    </row>
    <row r="42" spans="2:31" x14ac:dyDescent="0.3">
      <c r="B42" s="368"/>
      <c r="C42" s="369"/>
      <c r="D42" s="437" t="s">
        <v>2510</v>
      </c>
      <c r="E42" s="438"/>
      <c r="F42" s="438"/>
      <c r="G42" s="439"/>
      <c r="H42" s="521" t="s">
        <v>2536</v>
      </c>
      <c r="I42" s="522"/>
      <c r="J42" s="522"/>
      <c r="K42" s="523"/>
      <c r="L42" s="511" t="s">
        <v>2547</v>
      </c>
      <c r="M42" s="512"/>
      <c r="N42" s="512"/>
      <c r="O42" s="513"/>
      <c r="P42" s="421"/>
      <c r="Q42" s="422"/>
      <c r="R42" s="422"/>
      <c r="S42" s="423"/>
      <c r="T42" s="437" t="s">
        <v>2639</v>
      </c>
      <c r="U42" s="438"/>
      <c r="V42" s="438"/>
      <c r="W42" s="439"/>
      <c r="X42" s="421"/>
      <c r="Y42" s="422"/>
      <c r="Z42" s="422"/>
      <c r="AA42" s="423"/>
      <c r="AB42" s="421"/>
      <c r="AC42" s="422"/>
      <c r="AD42" s="422"/>
      <c r="AE42" s="423"/>
    </row>
    <row r="43" spans="2:31" s="285" customFormat="1" x14ac:dyDescent="0.3">
      <c r="B43" s="370"/>
      <c r="C43" s="371"/>
      <c r="D43" s="424"/>
      <c r="E43" s="425"/>
      <c r="F43" s="425"/>
      <c r="G43" s="426"/>
      <c r="H43" s="431" t="s">
        <v>2537</v>
      </c>
      <c r="I43" s="432"/>
      <c r="J43" s="432"/>
      <c r="K43" s="433"/>
      <c r="L43" s="424" t="s">
        <v>2590</v>
      </c>
      <c r="M43" s="425"/>
      <c r="N43" s="425"/>
      <c r="O43" s="426"/>
      <c r="P43" s="424"/>
      <c r="Q43" s="425"/>
      <c r="R43" s="425"/>
      <c r="S43" s="426"/>
      <c r="T43" s="424"/>
      <c r="U43" s="425"/>
      <c r="V43" s="425"/>
      <c r="W43" s="426"/>
      <c r="X43" s="424"/>
      <c r="Y43" s="425"/>
      <c r="Z43" s="425"/>
      <c r="AA43" s="426"/>
      <c r="AB43" s="424"/>
      <c r="AC43" s="425"/>
      <c r="AD43" s="425"/>
      <c r="AE43" s="426"/>
    </row>
    <row r="44" spans="2:31" s="285" customFormat="1" x14ac:dyDescent="0.3">
      <c r="B44" s="370"/>
      <c r="C44" s="371"/>
      <c r="D44" s="424"/>
      <c r="E44" s="425"/>
      <c r="F44" s="425"/>
      <c r="G44" s="426"/>
      <c r="H44" s="431" t="s">
        <v>2541</v>
      </c>
      <c r="I44" s="432"/>
      <c r="J44" s="432"/>
      <c r="K44" s="433"/>
      <c r="L44" s="506" t="s">
        <v>2560</v>
      </c>
      <c r="M44" s="467"/>
      <c r="N44" s="467"/>
      <c r="O44" s="507"/>
      <c r="P44" s="424"/>
      <c r="Q44" s="425"/>
      <c r="R44" s="425"/>
      <c r="S44" s="426"/>
      <c r="T44" s="424"/>
      <c r="U44" s="425"/>
      <c r="V44" s="425"/>
      <c r="W44" s="426"/>
      <c r="X44" s="424"/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31" t="s">
        <v>2563</v>
      </c>
      <c r="M45" s="432"/>
      <c r="N45" s="432"/>
      <c r="O45" s="433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ht="17.25" thickBot="1" x14ac:dyDescent="0.35">
      <c r="B46" s="372"/>
      <c r="C46" s="373"/>
      <c r="D46" s="427"/>
      <c r="E46" s="428"/>
      <c r="F46" s="428"/>
      <c r="G46" s="429"/>
      <c r="H46" s="515"/>
      <c r="I46" s="516"/>
      <c r="J46" s="516"/>
      <c r="K46" s="517"/>
      <c r="L46" s="518" t="s">
        <v>2566</v>
      </c>
      <c r="M46" s="519"/>
      <c r="N46" s="519"/>
      <c r="O46" s="520"/>
      <c r="P46" s="427"/>
      <c r="Q46" s="428"/>
      <c r="R46" s="428"/>
      <c r="S46" s="429"/>
      <c r="T46" s="427"/>
      <c r="U46" s="428"/>
      <c r="V46" s="428"/>
      <c r="W46" s="429"/>
      <c r="X46" s="427"/>
      <c r="Y46" s="428"/>
      <c r="Z46" s="428"/>
      <c r="AA46" s="429"/>
      <c r="AB46" s="427"/>
      <c r="AC46" s="428"/>
      <c r="AD46" s="428"/>
      <c r="AE46" s="429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2491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2344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ht="17.25" thickBot="1" x14ac:dyDescent="0.35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ht="18" thickBot="1" x14ac:dyDescent="0.35">
      <c r="B10" s="383"/>
      <c r="C10" s="384"/>
      <c r="D10" s="387">
        <v>44935</v>
      </c>
      <c r="E10" s="388"/>
      <c r="F10" s="388"/>
      <c r="G10" s="389"/>
      <c r="H10" s="387">
        <f>D10+1</f>
        <v>44936</v>
      </c>
      <c r="I10" s="388"/>
      <c r="J10" s="388"/>
      <c r="K10" s="389"/>
      <c r="L10" s="387">
        <f>H10+1</f>
        <v>44937</v>
      </c>
      <c r="M10" s="388"/>
      <c r="N10" s="388"/>
      <c r="O10" s="389"/>
      <c r="P10" s="387">
        <f>L10+1</f>
        <v>44938</v>
      </c>
      <c r="Q10" s="388"/>
      <c r="R10" s="388"/>
      <c r="S10" s="389"/>
      <c r="T10" s="387">
        <f>P10+1</f>
        <v>44939</v>
      </c>
      <c r="U10" s="388"/>
      <c r="V10" s="388"/>
      <c r="W10" s="389"/>
      <c r="X10" s="390">
        <f>T10+1</f>
        <v>44940</v>
      </c>
      <c r="Y10" s="391"/>
      <c r="Z10" s="391"/>
      <c r="AA10" s="392"/>
      <c r="AB10" s="393">
        <f>X10+1</f>
        <v>44941</v>
      </c>
      <c r="AC10" s="394"/>
      <c r="AD10" s="394"/>
      <c r="AE10" s="395"/>
    </row>
    <row r="11" spans="2:31" ht="18" thickBot="1" x14ac:dyDescent="0.35">
      <c r="B11" s="385"/>
      <c r="C11" s="386"/>
      <c r="D11" s="396" t="s">
        <v>874</v>
      </c>
      <c r="E11" s="397"/>
      <c r="F11" s="397"/>
      <c r="G11" s="398"/>
      <c r="H11" s="396" t="s">
        <v>875</v>
      </c>
      <c r="I11" s="397"/>
      <c r="J11" s="397"/>
      <c r="K11" s="398"/>
      <c r="L11" s="396" t="s">
        <v>846</v>
      </c>
      <c r="M11" s="397"/>
      <c r="N11" s="397"/>
      <c r="O11" s="398"/>
      <c r="P11" s="396" t="s">
        <v>878</v>
      </c>
      <c r="Q11" s="397"/>
      <c r="R11" s="397"/>
      <c r="S11" s="398"/>
      <c r="T11" s="396" t="s">
        <v>879</v>
      </c>
      <c r="U11" s="397"/>
      <c r="V11" s="397"/>
      <c r="W11" s="398"/>
      <c r="X11" s="399" t="s">
        <v>880</v>
      </c>
      <c r="Y11" s="400"/>
      <c r="Z11" s="400"/>
      <c r="AA11" s="401"/>
      <c r="AB11" s="402" t="s">
        <v>881</v>
      </c>
      <c r="AC11" s="403"/>
      <c r="AD11" s="403"/>
      <c r="AE11" s="404"/>
    </row>
    <row r="12" spans="2:31" ht="17.25" thickBot="1" x14ac:dyDescent="0.35">
      <c r="B12" s="413" t="str">
        <f ca="1">TEXT(NOW(),"h")</f>
        <v>19</v>
      </c>
      <c r="C12" s="414"/>
      <c r="D12" s="61" t="s">
        <v>806</v>
      </c>
      <c r="E12" s="405" t="s">
        <v>807</v>
      </c>
      <c r="F12" s="406"/>
      <c r="G12" s="407"/>
      <c r="H12" s="61" t="s">
        <v>806</v>
      </c>
      <c r="I12" s="405" t="s">
        <v>807</v>
      </c>
      <c r="J12" s="406"/>
      <c r="K12" s="407"/>
      <c r="L12" s="61" t="s">
        <v>806</v>
      </c>
      <c r="M12" s="405" t="s">
        <v>807</v>
      </c>
      <c r="N12" s="406"/>
      <c r="O12" s="407"/>
      <c r="P12" s="61" t="s">
        <v>806</v>
      </c>
      <c r="Q12" s="405" t="s">
        <v>807</v>
      </c>
      <c r="R12" s="406"/>
      <c r="S12" s="407"/>
      <c r="T12" s="61" t="s">
        <v>806</v>
      </c>
      <c r="U12" s="405" t="s">
        <v>807</v>
      </c>
      <c r="V12" s="406"/>
      <c r="W12" s="407"/>
      <c r="X12" s="61" t="s">
        <v>806</v>
      </c>
      <c r="Y12" s="405" t="s">
        <v>807</v>
      </c>
      <c r="Z12" s="406"/>
      <c r="AA12" s="407"/>
      <c r="AB12" s="61" t="s">
        <v>806</v>
      </c>
      <c r="AC12" s="405" t="s">
        <v>807</v>
      </c>
      <c r="AD12" s="406"/>
      <c r="AE12" s="407"/>
    </row>
    <row r="13" spans="2:31" ht="20.25" x14ac:dyDescent="0.3">
      <c r="B13" s="408" t="s">
        <v>5</v>
      </c>
      <c r="C13" s="409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66" t="s">
        <v>808</v>
      </c>
      <c r="C38" s="367"/>
      <c r="D38" s="324" t="s">
        <v>2282</v>
      </c>
      <c r="E38" s="410">
        <v>8</v>
      </c>
      <c r="F38" s="411"/>
      <c r="G38" s="412"/>
      <c r="H38" s="324" t="s">
        <v>2282</v>
      </c>
      <c r="I38" s="410">
        <v>8</v>
      </c>
      <c r="J38" s="411"/>
      <c r="K38" s="412"/>
      <c r="L38" s="324" t="s">
        <v>2282</v>
      </c>
      <c r="M38" s="410">
        <v>7</v>
      </c>
      <c r="N38" s="411"/>
      <c r="O38" s="412"/>
      <c r="P38" s="324" t="s">
        <v>2282</v>
      </c>
      <c r="Q38" s="410">
        <v>5</v>
      </c>
      <c r="R38" s="411"/>
      <c r="S38" s="412"/>
      <c r="T38" s="324" t="s">
        <v>2282</v>
      </c>
      <c r="U38" s="410">
        <v>4</v>
      </c>
      <c r="V38" s="411"/>
      <c r="W38" s="412"/>
      <c r="X38" s="324" t="s">
        <v>2282</v>
      </c>
      <c r="Y38" s="410"/>
      <c r="Z38" s="411"/>
      <c r="AA38" s="412"/>
      <c r="AB38" s="324" t="s">
        <v>2282</v>
      </c>
      <c r="AC38" s="410"/>
      <c r="AD38" s="411"/>
      <c r="AE38" s="412"/>
    </row>
    <row r="39" spans="2:31" x14ac:dyDescent="0.3">
      <c r="B39" s="368"/>
      <c r="C39" s="369"/>
      <c r="D39" s="325" t="s">
        <v>2283</v>
      </c>
      <c r="E39" s="415">
        <v>3</v>
      </c>
      <c r="F39" s="416"/>
      <c r="G39" s="417"/>
      <c r="H39" s="325" t="s">
        <v>2283</v>
      </c>
      <c r="I39" s="415">
        <v>5</v>
      </c>
      <c r="J39" s="416"/>
      <c r="K39" s="417"/>
      <c r="L39" s="325" t="s">
        <v>2283</v>
      </c>
      <c r="M39" s="415">
        <v>4</v>
      </c>
      <c r="N39" s="416"/>
      <c r="O39" s="417"/>
      <c r="P39" s="325" t="s">
        <v>2283</v>
      </c>
      <c r="Q39" s="415">
        <v>5</v>
      </c>
      <c r="R39" s="416"/>
      <c r="S39" s="417"/>
      <c r="T39" s="325" t="s">
        <v>2283</v>
      </c>
      <c r="U39" s="415">
        <v>4</v>
      </c>
      <c r="V39" s="416"/>
      <c r="W39" s="417"/>
      <c r="X39" s="325" t="s">
        <v>2283</v>
      </c>
      <c r="Y39" s="415"/>
      <c r="Z39" s="416"/>
      <c r="AA39" s="417"/>
      <c r="AB39" s="325" t="s">
        <v>2283</v>
      </c>
      <c r="AC39" s="415"/>
      <c r="AD39" s="416"/>
      <c r="AE39" s="417"/>
    </row>
    <row r="40" spans="2:31" ht="17.25" thickBot="1" x14ac:dyDescent="0.35">
      <c r="B40" s="368"/>
      <c r="C40" s="369"/>
      <c r="D40" s="326" t="s">
        <v>2284</v>
      </c>
      <c r="E40" s="418">
        <v>2</v>
      </c>
      <c r="F40" s="419"/>
      <c r="G40" s="420"/>
      <c r="H40" s="326" t="s">
        <v>2284</v>
      </c>
      <c r="I40" s="418">
        <v>1</v>
      </c>
      <c r="J40" s="419"/>
      <c r="K40" s="420"/>
      <c r="L40" s="326" t="s">
        <v>2284</v>
      </c>
      <c r="M40" s="418">
        <v>1</v>
      </c>
      <c r="N40" s="419"/>
      <c r="O40" s="420"/>
      <c r="P40" s="326" t="s">
        <v>2284</v>
      </c>
      <c r="Q40" s="418">
        <v>2</v>
      </c>
      <c r="R40" s="419"/>
      <c r="S40" s="420"/>
      <c r="T40" s="326" t="s">
        <v>2284</v>
      </c>
      <c r="U40" s="418">
        <v>1</v>
      </c>
      <c r="V40" s="419"/>
      <c r="W40" s="420"/>
      <c r="X40" s="326" t="s">
        <v>2284</v>
      </c>
      <c r="Y40" s="418"/>
      <c r="Z40" s="419"/>
      <c r="AA40" s="420"/>
      <c r="AB40" s="326" t="s">
        <v>2284</v>
      </c>
      <c r="AC40" s="418"/>
      <c r="AD40" s="419"/>
      <c r="AE40" s="420"/>
    </row>
    <row r="41" spans="2:31" x14ac:dyDescent="0.3">
      <c r="B41" s="368"/>
      <c r="C41" s="369"/>
      <c r="D41" s="524" t="s">
        <v>2334</v>
      </c>
      <c r="E41" s="525"/>
      <c r="F41" s="525"/>
      <c r="G41" s="526"/>
      <c r="H41" s="511" t="s">
        <v>2358</v>
      </c>
      <c r="I41" s="512"/>
      <c r="J41" s="512"/>
      <c r="K41" s="513"/>
      <c r="L41" s="511" t="s">
        <v>2379</v>
      </c>
      <c r="M41" s="512"/>
      <c r="N41" s="512"/>
      <c r="O41" s="513"/>
      <c r="P41" s="421" t="s">
        <v>2418</v>
      </c>
      <c r="Q41" s="422"/>
      <c r="R41" s="422"/>
      <c r="S41" s="423"/>
      <c r="T41" s="511" t="s">
        <v>2433</v>
      </c>
      <c r="U41" s="512"/>
      <c r="V41" s="512"/>
      <c r="W41" s="513"/>
      <c r="X41" s="511" t="s">
        <v>2471</v>
      </c>
      <c r="Y41" s="512"/>
      <c r="Z41" s="512"/>
      <c r="AA41" s="513"/>
      <c r="AB41" s="421" t="s">
        <v>2483</v>
      </c>
      <c r="AC41" s="422"/>
      <c r="AD41" s="422"/>
      <c r="AE41" s="423"/>
    </row>
    <row r="42" spans="2:31" x14ac:dyDescent="0.3">
      <c r="B42" s="370"/>
      <c r="C42" s="371"/>
      <c r="D42" s="431" t="s">
        <v>2349</v>
      </c>
      <c r="E42" s="432"/>
      <c r="F42" s="432"/>
      <c r="G42" s="433"/>
      <c r="H42" s="506" t="s">
        <v>2366</v>
      </c>
      <c r="I42" s="467"/>
      <c r="J42" s="467"/>
      <c r="K42" s="507"/>
      <c r="L42" s="431" t="s">
        <v>2397</v>
      </c>
      <c r="M42" s="432"/>
      <c r="N42" s="432"/>
      <c r="O42" s="433"/>
      <c r="P42" s="424" t="s">
        <v>2469</v>
      </c>
      <c r="Q42" s="425"/>
      <c r="R42" s="425"/>
      <c r="S42" s="426"/>
      <c r="T42" s="434" t="s">
        <v>2434</v>
      </c>
      <c r="U42" s="435"/>
      <c r="V42" s="435"/>
      <c r="W42" s="436"/>
      <c r="X42" s="424"/>
      <c r="Y42" s="425"/>
      <c r="Z42" s="425"/>
      <c r="AA42" s="426"/>
      <c r="AB42" s="424"/>
      <c r="AC42" s="425"/>
      <c r="AD42" s="425"/>
      <c r="AE42" s="426"/>
    </row>
    <row r="43" spans="2:31" x14ac:dyDescent="0.3">
      <c r="B43" s="370"/>
      <c r="C43" s="371"/>
      <c r="D43" s="424"/>
      <c r="E43" s="425"/>
      <c r="F43" s="425"/>
      <c r="G43" s="426"/>
      <c r="H43" s="506" t="s">
        <v>2369</v>
      </c>
      <c r="I43" s="467"/>
      <c r="J43" s="467"/>
      <c r="K43" s="507"/>
      <c r="L43" s="506" t="s">
        <v>2405</v>
      </c>
      <c r="M43" s="467"/>
      <c r="N43" s="467"/>
      <c r="O43" s="507"/>
      <c r="P43" s="431" t="s">
        <v>2428</v>
      </c>
      <c r="Q43" s="432"/>
      <c r="R43" s="432"/>
      <c r="S43" s="433"/>
      <c r="T43" s="431" t="s">
        <v>2453</v>
      </c>
      <c r="U43" s="432"/>
      <c r="V43" s="432"/>
      <c r="W43" s="433"/>
      <c r="X43" s="424"/>
      <c r="Y43" s="425"/>
      <c r="Z43" s="425"/>
      <c r="AA43" s="426"/>
      <c r="AB43" s="424"/>
      <c r="AC43" s="425"/>
      <c r="AD43" s="425"/>
      <c r="AE43" s="426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506" t="s">
        <v>2411</v>
      </c>
      <c r="M44" s="467"/>
      <c r="N44" s="467"/>
      <c r="O44" s="507"/>
      <c r="P44" s="431" t="s">
        <v>2431</v>
      </c>
      <c r="Q44" s="432"/>
      <c r="R44" s="432"/>
      <c r="S44" s="433"/>
      <c r="T44" s="506" t="s">
        <v>2454</v>
      </c>
      <c r="U44" s="467"/>
      <c r="V44" s="467"/>
      <c r="W44" s="507"/>
      <c r="X44" s="424"/>
      <c r="Y44" s="425"/>
      <c r="Z44" s="425"/>
      <c r="AA44" s="426"/>
      <c r="AB44" s="424"/>
      <c r="AC44" s="425"/>
      <c r="AD44" s="425"/>
      <c r="AE44" s="426"/>
    </row>
    <row r="45" spans="2:31" ht="17.25" thickBot="1" x14ac:dyDescent="0.35">
      <c r="B45" s="372"/>
      <c r="C45" s="373"/>
      <c r="D45" s="427"/>
      <c r="E45" s="428"/>
      <c r="F45" s="428"/>
      <c r="G45" s="429"/>
      <c r="H45" s="427"/>
      <c r="I45" s="428"/>
      <c r="J45" s="428"/>
      <c r="K45" s="429"/>
      <c r="L45" s="427"/>
      <c r="M45" s="428"/>
      <c r="N45" s="428"/>
      <c r="O45" s="429"/>
      <c r="P45" s="427"/>
      <c r="Q45" s="428"/>
      <c r="R45" s="428"/>
      <c r="S45" s="429"/>
      <c r="T45" s="427"/>
      <c r="U45" s="428"/>
      <c r="V45" s="428"/>
      <c r="W45" s="429"/>
      <c r="X45" s="427"/>
      <c r="Y45" s="428"/>
      <c r="Z45" s="428"/>
      <c r="AA45" s="429"/>
      <c r="AB45" s="427"/>
      <c r="AC45" s="428"/>
      <c r="AD45" s="428"/>
      <c r="AE45" s="429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2251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2270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s="285" customFormat="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ht="17.25" thickBot="1" x14ac:dyDescent="0.35">
      <c r="B8" s="372"/>
      <c r="C8" s="373"/>
      <c r="D8" s="378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8"/>
      <c r="U8" s="379"/>
      <c r="V8" s="379"/>
      <c r="W8" s="379"/>
      <c r="X8" s="379"/>
      <c r="Y8" s="379"/>
      <c r="Z8" s="379"/>
      <c r="AA8" s="379"/>
      <c r="AB8" s="379"/>
      <c r="AC8" s="379"/>
      <c r="AD8" s="379"/>
      <c r="AE8" s="382"/>
    </row>
    <row r="9" spans="2:31" ht="18" thickBot="1" x14ac:dyDescent="0.35">
      <c r="B9" s="383"/>
      <c r="C9" s="384"/>
      <c r="D9" s="387">
        <v>44928</v>
      </c>
      <c r="E9" s="388"/>
      <c r="F9" s="388"/>
      <c r="G9" s="389"/>
      <c r="H9" s="387">
        <f>D9+1</f>
        <v>44929</v>
      </c>
      <c r="I9" s="388"/>
      <c r="J9" s="388"/>
      <c r="K9" s="389"/>
      <c r="L9" s="387">
        <f>H9+1</f>
        <v>44930</v>
      </c>
      <c r="M9" s="388"/>
      <c r="N9" s="388"/>
      <c r="O9" s="389"/>
      <c r="P9" s="387">
        <f>L9+1</f>
        <v>44931</v>
      </c>
      <c r="Q9" s="388"/>
      <c r="R9" s="388"/>
      <c r="S9" s="389"/>
      <c r="T9" s="387">
        <f>P9+1</f>
        <v>44932</v>
      </c>
      <c r="U9" s="388"/>
      <c r="V9" s="388"/>
      <c r="W9" s="389"/>
      <c r="X9" s="390">
        <f>T9+1</f>
        <v>44933</v>
      </c>
      <c r="Y9" s="391"/>
      <c r="Z9" s="391"/>
      <c r="AA9" s="392"/>
      <c r="AB9" s="393">
        <f>X9+1</f>
        <v>44934</v>
      </c>
      <c r="AC9" s="394"/>
      <c r="AD9" s="394"/>
      <c r="AE9" s="395"/>
    </row>
    <row r="10" spans="2:31" ht="18" thickBot="1" x14ac:dyDescent="0.35">
      <c r="B10" s="385"/>
      <c r="C10" s="386"/>
      <c r="D10" s="396" t="s">
        <v>874</v>
      </c>
      <c r="E10" s="397"/>
      <c r="F10" s="397"/>
      <c r="G10" s="398"/>
      <c r="H10" s="396" t="s">
        <v>875</v>
      </c>
      <c r="I10" s="397"/>
      <c r="J10" s="397"/>
      <c r="K10" s="398"/>
      <c r="L10" s="396" t="s">
        <v>846</v>
      </c>
      <c r="M10" s="397"/>
      <c r="N10" s="397"/>
      <c r="O10" s="398"/>
      <c r="P10" s="396" t="s">
        <v>878</v>
      </c>
      <c r="Q10" s="397"/>
      <c r="R10" s="397"/>
      <c r="S10" s="398"/>
      <c r="T10" s="396" t="s">
        <v>879</v>
      </c>
      <c r="U10" s="397"/>
      <c r="V10" s="397"/>
      <c r="W10" s="398"/>
      <c r="X10" s="399" t="s">
        <v>880</v>
      </c>
      <c r="Y10" s="400"/>
      <c r="Z10" s="400"/>
      <c r="AA10" s="401"/>
      <c r="AB10" s="402" t="s">
        <v>881</v>
      </c>
      <c r="AC10" s="403"/>
      <c r="AD10" s="403"/>
      <c r="AE10" s="404"/>
    </row>
    <row r="11" spans="2:31" ht="17.25" thickBot="1" x14ac:dyDescent="0.35">
      <c r="B11" s="413" t="str">
        <f ca="1">TEXT(NOW(),"h")</f>
        <v>19</v>
      </c>
      <c r="C11" s="414"/>
      <c r="D11" s="61" t="s">
        <v>806</v>
      </c>
      <c r="E11" s="405" t="s">
        <v>807</v>
      </c>
      <c r="F11" s="406"/>
      <c r="G11" s="407"/>
      <c r="H11" s="61" t="s">
        <v>806</v>
      </c>
      <c r="I11" s="405" t="s">
        <v>807</v>
      </c>
      <c r="J11" s="406"/>
      <c r="K11" s="407"/>
      <c r="L11" s="61" t="s">
        <v>806</v>
      </c>
      <c r="M11" s="405" t="s">
        <v>807</v>
      </c>
      <c r="N11" s="406"/>
      <c r="O11" s="407"/>
      <c r="P11" s="61" t="s">
        <v>806</v>
      </c>
      <c r="Q11" s="405" t="s">
        <v>807</v>
      </c>
      <c r="R11" s="406"/>
      <c r="S11" s="407"/>
      <c r="T11" s="61" t="s">
        <v>806</v>
      </c>
      <c r="U11" s="405" t="s">
        <v>807</v>
      </c>
      <c r="V11" s="406"/>
      <c r="W11" s="407"/>
      <c r="X11" s="61" t="s">
        <v>806</v>
      </c>
      <c r="Y11" s="405" t="s">
        <v>807</v>
      </c>
      <c r="Z11" s="406"/>
      <c r="AA11" s="407"/>
      <c r="AB11" s="61" t="s">
        <v>806</v>
      </c>
      <c r="AC11" s="405" t="s">
        <v>807</v>
      </c>
      <c r="AD11" s="406"/>
      <c r="AE11" s="407"/>
    </row>
    <row r="12" spans="2:31" ht="20.25" x14ac:dyDescent="0.3">
      <c r="B12" s="408" t="s">
        <v>5</v>
      </c>
      <c r="C12" s="409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66" t="s">
        <v>808</v>
      </c>
      <c r="C37" s="367"/>
      <c r="D37" s="527" t="s">
        <v>2214</v>
      </c>
      <c r="E37" s="528"/>
      <c r="F37" s="528"/>
      <c r="G37" s="529"/>
      <c r="H37" s="530" t="s">
        <v>2222</v>
      </c>
      <c r="I37" s="531"/>
      <c r="J37" s="531"/>
      <c r="K37" s="532"/>
      <c r="L37" s="530" t="s">
        <v>2240</v>
      </c>
      <c r="M37" s="531"/>
      <c r="N37" s="531"/>
      <c r="O37" s="532"/>
      <c r="P37" s="533" t="s">
        <v>2253</v>
      </c>
      <c r="Q37" s="534"/>
      <c r="R37" s="534"/>
      <c r="S37" s="535"/>
      <c r="T37" s="533" t="s">
        <v>2259</v>
      </c>
      <c r="U37" s="534"/>
      <c r="V37" s="534"/>
      <c r="W37" s="535"/>
      <c r="X37" s="530" t="s">
        <v>2275</v>
      </c>
      <c r="Y37" s="531"/>
      <c r="Z37" s="531"/>
      <c r="AA37" s="532"/>
      <c r="AB37" s="533"/>
      <c r="AC37" s="534"/>
      <c r="AD37" s="534"/>
      <c r="AE37" s="535"/>
    </row>
    <row r="38" spans="2:31" x14ac:dyDescent="0.3">
      <c r="B38" s="368"/>
      <c r="C38" s="369"/>
      <c r="D38" s="536" t="s">
        <v>2215</v>
      </c>
      <c r="E38" s="537"/>
      <c r="F38" s="537"/>
      <c r="G38" s="538"/>
      <c r="H38" s="536" t="s">
        <v>2271</v>
      </c>
      <c r="I38" s="537"/>
      <c r="J38" s="537"/>
      <c r="K38" s="538"/>
      <c r="L38" s="539" t="s">
        <v>2235</v>
      </c>
      <c r="M38" s="540"/>
      <c r="N38" s="540"/>
      <c r="O38" s="541"/>
      <c r="P38" s="536" t="s">
        <v>2256</v>
      </c>
      <c r="Q38" s="537"/>
      <c r="R38" s="537"/>
      <c r="S38" s="538"/>
      <c r="T38" s="542" t="s">
        <v>2267</v>
      </c>
      <c r="U38" s="543"/>
      <c r="V38" s="543"/>
      <c r="W38" s="544"/>
      <c r="X38" s="539" t="s">
        <v>2311</v>
      </c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 t="s">
        <v>2225</v>
      </c>
      <c r="I39" s="540"/>
      <c r="J39" s="540"/>
      <c r="K39" s="541"/>
      <c r="L39" s="536" t="s">
        <v>2236</v>
      </c>
      <c r="M39" s="537"/>
      <c r="N39" s="537"/>
      <c r="O39" s="538"/>
      <c r="P39" s="539"/>
      <c r="Q39" s="540"/>
      <c r="R39" s="540"/>
      <c r="S39" s="541"/>
      <c r="T39" s="539" t="s">
        <v>2268</v>
      </c>
      <c r="U39" s="540"/>
      <c r="V39" s="540"/>
      <c r="W39" s="541"/>
      <c r="X39" s="542" t="s">
        <v>2312</v>
      </c>
      <c r="Y39" s="543"/>
      <c r="Z39" s="543"/>
      <c r="AA39" s="544"/>
      <c r="AB39" s="539"/>
      <c r="AC39" s="540"/>
      <c r="AD39" s="540"/>
      <c r="AE39" s="541"/>
    </row>
    <row r="40" spans="2:31" x14ac:dyDescent="0.3">
      <c r="B40" s="368"/>
      <c r="C40" s="369"/>
      <c r="D40" s="539"/>
      <c r="E40" s="540"/>
      <c r="F40" s="540"/>
      <c r="G40" s="541"/>
      <c r="H40" s="539" t="s">
        <v>2226</v>
      </c>
      <c r="I40" s="540"/>
      <c r="J40" s="540"/>
      <c r="K40" s="541"/>
      <c r="L40" s="539"/>
      <c r="M40" s="540"/>
      <c r="N40" s="540"/>
      <c r="O40" s="541"/>
      <c r="P40" s="539"/>
      <c r="Q40" s="540"/>
      <c r="R40" s="540"/>
      <c r="S40" s="541"/>
      <c r="T40" s="536" t="s">
        <v>2269</v>
      </c>
      <c r="U40" s="537"/>
      <c r="V40" s="537"/>
      <c r="W40" s="538"/>
      <c r="X40" s="539"/>
      <c r="Y40" s="540"/>
      <c r="Z40" s="540"/>
      <c r="AA40" s="541"/>
      <c r="AB40" s="539"/>
      <c r="AC40" s="540"/>
      <c r="AD40" s="540"/>
      <c r="AE40" s="541"/>
    </row>
    <row r="41" spans="2:31" x14ac:dyDescent="0.3">
      <c r="B41" s="370"/>
      <c r="C41" s="371"/>
      <c r="D41" s="424"/>
      <c r="E41" s="425"/>
      <c r="F41" s="425"/>
      <c r="G41" s="426"/>
      <c r="H41" s="506" t="s">
        <v>2257</v>
      </c>
      <c r="I41" s="467"/>
      <c r="J41" s="467"/>
      <c r="K41" s="507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2" spans="2:31" ht="17.25" thickBot="1" x14ac:dyDescent="0.35">
      <c r="B42" s="372"/>
      <c r="C42" s="373"/>
      <c r="D42" s="427"/>
      <c r="E42" s="428"/>
      <c r="F42" s="428"/>
      <c r="G42" s="429"/>
      <c r="H42" s="427"/>
      <c r="I42" s="428"/>
      <c r="J42" s="428"/>
      <c r="K42" s="429"/>
      <c r="L42" s="427"/>
      <c r="M42" s="428"/>
      <c r="N42" s="428"/>
      <c r="O42" s="429"/>
      <c r="P42" s="427"/>
      <c r="Q42" s="428"/>
      <c r="R42" s="428"/>
      <c r="S42" s="429"/>
      <c r="T42" s="427"/>
      <c r="U42" s="428"/>
      <c r="V42" s="428"/>
      <c r="W42" s="429"/>
      <c r="X42" s="427"/>
      <c r="Y42" s="428"/>
      <c r="Z42" s="428"/>
      <c r="AA42" s="429"/>
      <c r="AB42" s="427"/>
      <c r="AC42" s="428"/>
      <c r="AD42" s="428"/>
      <c r="AE42" s="429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2042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2206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44921</v>
      </c>
      <c r="E8" s="388"/>
      <c r="F8" s="388"/>
      <c r="G8" s="389"/>
      <c r="H8" s="387">
        <f>D8+1</f>
        <v>44922</v>
      </c>
      <c r="I8" s="388"/>
      <c r="J8" s="388"/>
      <c r="K8" s="389"/>
      <c r="L8" s="387">
        <f>H8+1</f>
        <v>44923</v>
      </c>
      <c r="M8" s="388"/>
      <c r="N8" s="388"/>
      <c r="O8" s="389"/>
      <c r="P8" s="387">
        <f>L8+1</f>
        <v>44924</v>
      </c>
      <c r="Q8" s="388"/>
      <c r="R8" s="388"/>
      <c r="S8" s="389"/>
      <c r="T8" s="387">
        <f>P8+1</f>
        <v>44925</v>
      </c>
      <c r="U8" s="388"/>
      <c r="V8" s="388"/>
      <c r="W8" s="389"/>
      <c r="X8" s="390">
        <f>T8+1</f>
        <v>44926</v>
      </c>
      <c r="Y8" s="391"/>
      <c r="Z8" s="391"/>
      <c r="AA8" s="392"/>
      <c r="AB8" s="393">
        <f>X8+1</f>
        <v>44927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/>
      <c r="E36" s="534"/>
      <c r="F36" s="534"/>
      <c r="G36" s="535"/>
      <c r="H36" s="533" t="s">
        <v>2083</v>
      </c>
      <c r="I36" s="534"/>
      <c r="J36" s="534"/>
      <c r="K36" s="535"/>
      <c r="L36" s="533" t="s">
        <v>2015</v>
      </c>
      <c r="M36" s="534"/>
      <c r="N36" s="534"/>
      <c r="O36" s="535"/>
      <c r="P36" s="533" t="s">
        <v>2178</v>
      </c>
      <c r="Q36" s="534"/>
      <c r="R36" s="534"/>
      <c r="S36" s="535"/>
      <c r="T36" s="533" t="s">
        <v>2041</v>
      </c>
      <c r="U36" s="534"/>
      <c r="V36" s="534"/>
      <c r="W36" s="535"/>
      <c r="X36" s="533"/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/>
      <c r="E37" s="540"/>
      <c r="F37" s="540"/>
      <c r="G37" s="541"/>
      <c r="H37" s="539" t="s">
        <v>2084</v>
      </c>
      <c r="I37" s="540"/>
      <c r="J37" s="540"/>
      <c r="K37" s="541"/>
      <c r="L37" s="539" t="s">
        <v>2088</v>
      </c>
      <c r="M37" s="540"/>
      <c r="N37" s="540"/>
      <c r="O37" s="541"/>
      <c r="P37" s="536" t="s">
        <v>2190</v>
      </c>
      <c r="Q37" s="537"/>
      <c r="R37" s="537"/>
      <c r="S37" s="538"/>
      <c r="T37" s="539"/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/>
      <c r="E38" s="540"/>
      <c r="F38" s="540"/>
      <c r="G38" s="541"/>
      <c r="H38" s="539"/>
      <c r="I38" s="540"/>
      <c r="J38" s="540"/>
      <c r="K38" s="541"/>
      <c r="L38" s="539" t="s">
        <v>2097</v>
      </c>
      <c r="M38" s="540"/>
      <c r="N38" s="540"/>
      <c r="O38" s="541"/>
      <c r="P38" s="539" t="s">
        <v>2191</v>
      </c>
      <c r="Q38" s="540"/>
      <c r="R38" s="540"/>
      <c r="S38" s="541"/>
      <c r="T38" s="539"/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/>
      <c r="I39" s="540"/>
      <c r="J39" s="540"/>
      <c r="K39" s="541"/>
      <c r="L39" s="539" t="s">
        <v>2193</v>
      </c>
      <c r="M39" s="540"/>
      <c r="N39" s="540"/>
      <c r="O39" s="541"/>
      <c r="P39" s="539" t="s">
        <v>2192</v>
      </c>
      <c r="Q39" s="540"/>
      <c r="R39" s="540"/>
      <c r="S39" s="541"/>
      <c r="T39" s="539"/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/>
      <c r="I40" s="425"/>
      <c r="J40" s="425"/>
      <c r="K40" s="426"/>
      <c r="L40" s="431" t="s">
        <v>2194</v>
      </c>
      <c r="M40" s="432"/>
      <c r="N40" s="432"/>
      <c r="O40" s="433"/>
      <c r="P40" s="424" t="s">
        <v>2205</v>
      </c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374" t="s">
        <v>1932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1933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44914</v>
      </c>
      <c r="E8" s="388"/>
      <c r="F8" s="388"/>
      <c r="G8" s="389"/>
      <c r="H8" s="387">
        <f>D8+1</f>
        <v>44915</v>
      </c>
      <c r="I8" s="388"/>
      <c r="J8" s="388"/>
      <c r="K8" s="389"/>
      <c r="L8" s="387">
        <f>H8+1</f>
        <v>44916</v>
      </c>
      <c r="M8" s="388"/>
      <c r="N8" s="388"/>
      <c r="O8" s="389"/>
      <c r="P8" s="387">
        <f>L8+1</f>
        <v>44917</v>
      </c>
      <c r="Q8" s="388"/>
      <c r="R8" s="388"/>
      <c r="S8" s="389"/>
      <c r="T8" s="387">
        <f>P8+1</f>
        <v>44918</v>
      </c>
      <c r="U8" s="388"/>
      <c r="V8" s="388"/>
      <c r="W8" s="389"/>
      <c r="X8" s="390">
        <f>T8+1</f>
        <v>44919</v>
      </c>
      <c r="Y8" s="391"/>
      <c r="Z8" s="391"/>
      <c r="AA8" s="392"/>
      <c r="AB8" s="393">
        <f>X8+1</f>
        <v>44920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/>
      <c r="E36" s="534"/>
      <c r="F36" s="534"/>
      <c r="G36" s="535"/>
      <c r="H36" s="533"/>
      <c r="I36" s="534"/>
      <c r="J36" s="534"/>
      <c r="K36" s="535"/>
      <c r="L36" s="533"/>
      <c r="M36" s="534"/>
      <c r="N36" s="534"/>
      <c r="O36" s="535"/>
      <c r="P36" s="533"/>
      <c r="Q36" s="534"/>
      <c r="R36" s="534"/>
      <c r="S36" s="535"/>
      <c r="T36" s="533"/>
      <c r="U36" s="534"/>
      <c r="V36" s="534"/>
      <c r="W36" s="535"/>
      <c r="X36" s="533"/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/>
      <c r="E37" s="540"/>
      <c r="F37" s="540"/>
      <c r="G37" s="541"/>
      <c r="H37" s="539"/>
      <c r="I37" s="540"/>
      <c r="J37" s="540"/>
      <c r="K37" s="541"/>
      <c r="L37" s="539"/>
      <c r="M37" s="540"/>
      <c r="N37" s="540"/>
      <c r="O37" s="541"/>
      <c r="P37" s="539"/>
      <c r="Q37" s="540"/>
      <c r="R37" s="540"/>
      <c r="S37" s="541"/>
      <c r="T37" s="539"/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/>
      <c r="E38" s="540"/>
      <c r="F38" s="540"/>
      <c r="G38" s="541"/>
      <c r="H38" s="539"/>
      <c r="I38" s="540"/>
      <c r="J38" s="540"/>
      <c r="K38" s="541"/>
      <c r="L38" s="539"/>
      <c r="M38" s="540"/>
      <c r="N38" s="540"/>
      <c r="O38" s="541"/>
      <c r="P38" s="539"/>
      <c r="Q38" s="540"/>
      <c r="R38" s="540"/>
      <c r="S38" s="541"/>
      <c r="T38" s="539"/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/>
      <c r="I39" s="540"/>
      <c r="J39" s="540"/>
      <c r="K39" s="541"/>
      <c r="L39" s="539"/>
      <c r="M39" s="540"/>
      <c r="N39" s="540"/>
      <c r="O39" s="541"/>
      <c r="P39" s="539"/>
      <c r="Q39" s="540"/>
      <c r="R39" s="540"/>
      <c r="S39" s="541"/>
      <c r="T39" s="539"/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H32" sqref="H32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3453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3208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x14ac:dyDescent="0.3">
      <c r="B10" s="370"/>
      <c r="C10" s="371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7.25" thickBot="1" x14ac:dyDescent="0.35">
      <c r="B11" s="372"/>
      <c r="C11" s="373"/>
      <c r="D11" s="376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6"/>
      <c r="U11" s="377"/>
      <c r="V11" s="377"/>
      <c r="W11" s="377"/>
      <c r="X11" s="377"/>
      <c r="Y11" s="377"/>
      <c r="Z11" s="377"/>
      <c r="AA11" s="377"/>
      <c r="AB11" s="377"/>
      <c r="AC11" s="377"/>
      <c r="AD11" s="377"/>
      <c r="AE11" s="381"/>
    </row>
    <row r="12" spans="2:31" ht="18" thickBot="1" x14ac:dyDescent="0.35">
      <c r="B12" s="383"/>
      <c r="C12" s="384"/>
      <c r="D12" s="387">
        <v>44991</v>
      </c>
      <c r="E12" s="388"/>
      <c r="F12" s="388"/>
      <c r="G12" s="389"/>
      <c r="H12" s="387">
        <f>D12+1</f>
        <v>44992</v>
      </c>
      <c r="I12" s="388"/>
      <c r="J12" s="388"/>
      <c r="K12" s="389"/>
      <c r="L12" s="387">
        <f>H12+1</f>
        <v>44993</v>
      </c>
      <c r="M12" s="388"/>
      <c r="N12" s="388"/>
      <c r="O12" s="389"/>
      <c r="P12" s="387">
        <f>L12+1</f>
        <v>44994</v>
      </c>
      <c r="Q12" s="388"/>
      <c r="R12" s="388"/>
      <c r="S12" s="389"/>
      <c r="T12" s="387">
        <f>P12+1</f>
        <v>44995</v>
      </c>
      <c r="U12" s="388"/>
      <c r="V12" s="388"/>
      <c r="W12" s="389"/>
      <c r="X12" s="390">
        <f>T12+1</f>
        <v>44996</v>
      </c>
      <c r="Y12" s="391"/>
      <c r="Z12" s="391"/>
      <c r="AA12" s="392"/>
      <c r="AB12" s="393">
        <f>X12+1</f>
        <v>44997</v>
      </c>
      <c r="AC12" s="394"/>
      <c r="AD12" s="394"/>
      <c r="AE12" s="395"/>
    </row>
    <row r="13" spans="2:31" ht="18" thickBot="1" x14ac:dyDescent="0.35">
      <c r="B13" s="385"/>
      <c r="C13" s="386"/>
      <c r="D13" s="396" t="s">
        <v>874</v>
      </c>
      <c r="E13" s="397"/>
      <c r="F13" s="397"/>
      <c r="G13" s="398"/>
      <c r="H13" s="396" t="s">
        <v>875</v>
      </c>
      <c r="I13" s="397"/>
      <c r="J13" s="397"/>
      <c r="K13" s="398"/>
      <c r="L13" s="396" t="s">
        <v>846</v>
      </c>
      <c r="M13" s="397"/>
      <c r="N13" s="397"/>
      <c r="O13" s="398"/>
      <c r="P13" s="396" t="s">
        <v>878</v>
      </c>
      <c r="Q13" s="397"/>
      <c r="R13" s="397"/>
      <c r="S13" s="398"/>
      <c r="T13" s="396" t="s">
        <v>879</v>
      </c>
      <c r="U13" s="397"/>
      <c r="V13" s="397"/>
      <c r="W13" s="398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3" t="str">
        <f ca="1">TEXT(NOW(),"h")</f>
        <v>19</v>
      </c>
      <c r="C14" s="414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3432</v>
      </c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3460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3433</v>
      </c>
      <c r="E24" s="86" t="s">
        <v>3434</v>
      </c>
      <c r="F24" s="66" t="s">
        <v>3435</v>
      </c>
      <c r="G24" s="67" t="s">
        <v>3435</v>
      </c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3451</v>
      </c>
      <c r="E25" s="86" t="s">
        <v>2679</v>
      </c>
      <c r="F25" s="66" t="s">
        <v>2679</v>
      </c>
      <c r="G25" s="67" t="s">
        <v>2679</v>
      </c>
      <c r="H25" s="75" t="s">
        <v>3452</v>
      </c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3437</v>
      </c>
      <c r="E26" s="87"/>
      <c r="F26" s="188" t="s">
        <v>3436</v>
      </c>
      <c r="G26" s="67" t="s">
        <v>3436</v>
      </c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3436</v>
      </c>
      <c r="F27" s="66" t="s">
        <v>3440</v>
      </c>
      <c r="G27" s="67" t="s">
        <v>3440</v>
      </c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3463</v>
      </c>
      <c r="E29" s="189" t="s">
        <v>3454</v>
      </c>
      <c r="F29" s="66" t="s">
        <v>3302</v>
      </c>
      <c r="G29" s="67" t="s">
        <v>3455</v>
      </c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3459</v>
      </c>
      <c r="F30" s="66" t="s">
        <v>1676</v>
      </c>
      <c r="G30" s="67" t="s">
        <v>3450</v>
      </c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3458</v>
      </c>
      <c r="E31" s="87" t="s">
        <v>3450</v>
      </c>
      <c r="F31" s="188" t="s">
        <v>3450</v>
      </c>
      <c r="G31" s="67" t="s">
        <v>3450</v>
      </c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3461</v>
      </c>
      <c r="G32" s="67" t="s">
        <v>3462</v>
      </c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3469</v>
      </c>
      <c r="F35" s="66" t="s">
        <v>3461</v>
      </c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>
        <v>3</v>
      </c>
      <c r="F36" s="66">
        <v>3</v>
      </c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3439</v>
      </c>
      <c r="E38" s="86"/>
      <c r="F38" s="66"/>
      <c r="G38" s="67"/>
      <c r="H38" s="75" t="s">
        <v>2463</v>
      </c>
      <c r="I38" s="86"/>
      <c r="J38" s="66"/>
      <c r="K38" s="67"/>
      <c r="L38" s="75" t="s">
        <v>2463</v>
      </c>
      <c r="M38" s="86"/>
      <c r="N38" s="66"/>
      <c r="O38" s="67"/>
      <c r="P38" s="75" t="s">
        <v>2463</v>
      </c>
      <c r="Q38" s="86"/>
      <c r="R38" s="66"/>
      <c r="S38" s="67"/>
      <c r="T38" s="75" t="s">
        <v>2463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6" t="s">
        <v>808</v>
      </c>
      <c r="C40" s="367"/>
      <c r="D40" s="324" t="s">
        <v>2282</v>
      </c>
      <c r="E40" s="410"/>
      <c r="F40" s="411"/>
      <c r="G40" s="412"/>
      <c r="H40" s="324" t="s">
        <v>2282</v>
      </c>
      <c r="I40" s="410"/>
      <c r="J40" s="411"/>
      <c r="K40" s="412"/>
      <c r="L40" s="324" t="s">
        <v>2282</v>
      </c>
      <c r="M40" s="410"/>
      <c r="N40" s="411"/>
      <c r="O40" s="412"/>
      <c r="P40" s="324" t="s">
        <v>2282</v>
      </c>
      <c r="Q40" s="410"/>
      <c r="R40" s="411"/>
      <c r="S40" s="412"/>
      <c r="T40" s="324" t="s">
        <v>2282</v>
      </c>
      <c r="U40" s="410"/>
      <c r="V40" s="411"/>
      <c r="W40" s="412"/>
      <c r="X40" s="324" t="s">
        <v>2282</v>
      </c>
      <c r="Y40" s="410"/>
      <c r="Z40" s="411"/>
      <c r="AA40" s="412"/>
      <c r="AB40" s="324" t="s">
        <v>2282</v>
      </c>
      <c r="AC40" s="410"/>
      <c r="AD40" s="411"/>
      <c r="AE40" s="412"/>
    </row>
    <row r="41" spans="2:31" x14ac:dyDescent="0.3">
      <c r="B41" s="368"/>
      <c r="C41" s="369"/>
      <c r="D41" s="325" t="s">
        <v>2283</v>
      </c>
      <c r="E41" s="415"/>
      <c r="F41" s="416"/>
      <c r="G41" s="417"/>
      <c r="H41" s="325" t="s">
        <v>2283</v>
      </c>
      <c r="I41" s="415"/>
      <c r="J41" s="416"/>
      <c r="K41" s="417"/>
      <c r="L41" s="325" t="s">
        <v>2283</v>
      </c>
      <c r="M41" s="415"/>
      <c r="N41" s="416"/>
      <c r="O41" s="417"/>
      <c r="P41" s="325" t="s">
        <v>2283</v>
      </c>
      <c r="Q41" s="415"/>
      <c r="R41" s="416"/>
      <c r="S41" s="417"/>
      <c r="T41" s="325" t="s">
        <v>2283</v>
      </c>
      <c r="U41" s="415"/>
      <c r="V41" s="416"/>
      <c r="W41" s="417"/>
      <c r="X41" s="325" t="s">
        <v>2283</v>
      </c>
      <c r="Y41" s="415"/>
      <c r="Z41" s="416"/>
      <c r="AA41" s="417"/>
      <c r="AB41" s="325" t="s">
        <v>2283</v>
      </c>
      <c r="AC41" s="415"/>
      <c r="AD41" s="416"/>
      <c r="AE41" s="417"/>
    </row>
    <row r="42" spans="2:31" ht="17.25" thickBot="1" x14ac:dyDescent="0.35">
      <c r="B42" s="368"/>
      <c r="C42" s="369"/>
      <c r="D42" s="326" t="s">
        <v>2284</v>
      </c>
      <c r="E42" s="418"/>
      <c r="F42" s="419"/>
      <c r="G42" s="420"/>
      <c r="H42" s="326" t="s">
        <v>2284</v>
      </c>
      <c r="I42" s="418"/>
      <c r="J42" s="419"/>
      <c r="K42" s="420"/>
      <c r="L42" s="326" t="s">
        <v>2284</v>
      </c>
      <c r="M42" s="418"/>
      <c r="N42" s="419"/>
      <c r="O42" s="420"/>
      <c r="P42" s="326" t="s">
        <v>2284</v>
      </c>
      <c r="Q42" s="418"/>
      <c r="R42" s="419"/>
      <c r="S42" s="420"/>
      <c r="T42" s="326" t="s">
        <v>2284</v>
      </c>
      <c r="U42" s="418"/>
      <c r="V42" s="419"/>
      <c r="W42" s="420"/>
      <c r="X42" s="326" t="s">
        <v>2284</v>
      </c>
      <c r="Y42" s="418"/>
      <c r="Z42" s="419"/>
      <c r="AA42" s="420"/>
      <c r="AB42" s="326" t="s">
        <v>2284</v>
      </c>
      <c r="AC42" s="418"/>
      <c r="AD42" s="419"/>
      <c r="AE42" s="420"/>
    </row>
    <row r="43" spans="2:31" x14ac:dyDescent="0.3">
      <c r="B43" s="368"/>
      <c r="C43" s="369"/>
      <c r="D43" s="421"/>
      <c r="E43" s="422"/>
      <c r="F43" s="422"/>
      <c r="G43" s="423"/>
      <c r="H43" s="421"/>
      <c r="I43" s="422"/>
      <c r="J43" s="422"/>
      <c r="K43" s="423"/>
      <c r="L43" s="421"/>
      <c r="M43" s="422"/>
      <c r="N43" s="422"/>
      <c r="O43" s="423"/>
      <c r="P43" s="421"/>
      <c r="Q43" s="422"/>
      <c r="R43" s="422"/>
      <c r="S43" s="423"/>
      <c r="T43" s="421"/>
      <c r="U43" s="422"/>
      <c r="V43" s="422"/>
      <c r="W43" s="423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424"/>
      <c r="M44" s="425"/>
      <c r="N44" s="425"/>
      <c r="O44" s="426"/>
      <c r="P44" s="424"/>
      <c r="Q44" s="425"/>
      <c r="R44" s="425"/>
      <c r="S44" s="426"/>
      <c r="T44" s="424"/>
      <c r="U44" s="425"/>
      <c r="V44" s="425"/>
      <c r="W44" s="426"/>
      <c r="X44" s="424"/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x14ac:dyDescent="0.3">
      <c r="B46" s="370"/>
      <c r="C46" s="371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7" spans="2:31" ht="17.25" thickBot="1" x14ac:dyDescent="0.35">
      <c r="B47" s="372"/>
      <c r="C47" s="373"/>
      <c r="D47" s="427"/>
      <c r="E47" s="428"/>
      <c r="F47" s="428"/>
      <c r="G47" s="429"/>
      <c r="H47" s="427"/>
      <c r="I47" s="428"/>
      <c r="J47" s="428"/>
      <c r="K47" s="429"/>
      <c r="L47" s="427"/>
      <c r="M47" s="428"/>
      <c r="N47" s="428"/>
      <c r="O47" s="429"/>
      <c r="P47" s="427"/>
      <c r="Q47" s="428"/>
      <c r="R47" s="428"/>
      <c r="S47" s="429"/>
      <c r="T47" s="427"/>
      <c r="U47" s="428"/>
      <c r="V47" s="428"/>
      <c r="W47" s="429"/>
      <c r="X47" s="427"/>
      <c r="Y47" s="428"/>
      <c r="Z47" s="428"/>
      <c r="AA47" s="429"/>
      <c r="AB47" s="427"/>
      <c r="AC47" s="428"/>
      <c r="AD47" s="428"/>
      <c r="AE47" s="429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4</v>
      </c>
      <c r="C50" s="323">
        <f t="shared" ref="C50:C56" si="1">B50*20/60</f>
        <v>1.3333333333333333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323">
        <f t="shared" si="1"/>
        <v>2</v>
      </c>
      <c r="D52" s="1" t="s">
        <v>2317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5</v>
      </c>
      <c r="C54" s="323">
        <f t="shared" si="1"/>
        <v>1.6666666666666667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</v>
      </c>
      <c r="C56" s="323">
        <f t="shared" si="1"/>
        <v>0.66666666666666663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68" priority="38" operator="equal">
      <formula>$B$14+0</formula>
    </cfRule>
    <cfRule type="cellIs" dxfId="1067" priority="39" operator="equal">
      <formula>$B$14</formula>
    </cfRule>
  </conditionalFormatting>
  <conditionalFormatting sqref="C16:C39">
    <cfRule type="cellIs" dxfId="1066" priority="37" operator="equal">
      <formula>$B$14+1</formula>
    </cfRule>
  </conditionalFormatting>
  <conditionalFormatting sqref="D12:AE12">
    <cfRule type="timePeriod" dxfId="1065" priority="36" timePeriod="today">
      <formula>FLOOR(D12,1)=TODAY()</formula>
    </cfRule>
  </conditionalFormatting>
  <conditionalFormatting sqref="E16:G39">
    <cfRule type="notContainsBlanks" dxfId="1064" priority="34">
      <formula>LEN(TRIM(E16))&gt;0</formula>
    </cfRule>
    <cfRule type="containsText" dxfId="1063" priority="35" operator="containsText" text="1234567789">
      <formula>NOT(ISERROR(SEARCH("1234567789",E16)))</formula>
    </cfRule>
  </conditionalFormatting>
  <conditionalFormatting sqref="E16:G39">
    <cfRule type="containsText" dxfId="1062" priority="31" operator="containsText" text="A">
      <formula>NOT(ISERROR(SEARCH("A",E16)))</formula>
    </cfRule>
    <cfRule type="containsText" dxfId="1061" priority="32" operator="containsText" text="P">
      <formula>NOT(ISERROR(SEARCH("P",E16)))</formula>
    </cfRule>
    <cfRule type="containsText" dxfId="1060" priority="33" operator="containsText" text="C">
      <formula>NOT(ISERROR(SEARCH("C",E16)))</formula>
    </cfRule>
  </conditionalFormatting>
  <conditionalFormatting sqref="I16:K39">
    <cfRule type="notContainsBlanks" dxfId="1059" priority="29">
      <formula>LEN(TRIM(I16))&gt;0</formula>
    </cfRule>
    <cfRule type="containsText" dxfId="1058" priority="30" operator="containsText" text="1234567789">
      <formula>NOT(ISERROR(SEARCH("1234567789",I16)))</formula>
    </cfRule>
  </conditionalFormatting>
  <conditionalFormatting sqref="I16:K39">
    <cfRule type="containsText" dxfId="1057" priority="26" operator="containsText" text="A">
      <formula>NOT(ISERROR(SEARCH("A",I16)))</formula>
    </cfRule>
    <cfRule type="containsText" dxfId="1056" priority="27" operator="containsText" text="P">
      <formula>NOT(ISERROR(SEARCH("P",I16)))</formula>
    </cfRule>
    <cfRule type="containsText" dxfId="1055" priority="28" operator="containsText" text="C">
      <formula>NOT(ISERROR(SEARCH("C",I16)))</formula>
    </cfRule>
  </conditionalFormatting>
  <conditionalFormatting sqref="M16:O39">
    <cfRule type="notContainsBlanks" dxfId="1054" priority="24">
      <formula>LEN(TRIM(M16))&gt;0</formula>
    </cfRule>
    <cfRule type="containsText" dxfId="1053" priority="25" operator="containsText" text="1234567789">
      <formula>NOT(ISERROR(SEARCH("1234567789",M16)))</formula>
    </cfRule>
  </conditionalFormatting>
  <conditionalFormatting sqref="M16:O39">
    <cfRule type="containsText" dxfId="1052" priority="21" operator="containsText" text="A">
      <formula>NOT(ISERROR(SEARCH("A",M16)))</formula>
    </cfRule>
    <cfRule type="containsText" dxfId="1051" priority="22" operator="containsText" text="P">
      <formula>NOT(ISERROR(SEARCH("P",M16)))</formula>
    </cfRule>
    <cfRule type="containsText" dxfId="1050" priority="23" operator="containsText" text="C">
      <formula>NOT(ISERROR(SEARCH("C",M16)))</formula>
    </cfRule>
  </conditionalFormatting>
  <conditionalFormatting sqref="Q16:S39">
    <cfRule type="notContainsBlanks" dxfId="1049" priority="19">
      <formula>LEN(TRIM(Q16))&gt;0</formula>
    </cfRule>
    <cfRule type="containsText" dxfId="1048" priority="20" operator="containsText" text="1234567789">
      <formula>NOT(ISERROR(SEARCH("1234567789",Q16)))</formula>
    </cfRule>
  </conditionalFormatting>
  <conditionalFormatting sqref="Q16:S39">
    <cfRule type="containsText" dxfId="1047" priority="16" operator="containsText" text="A">
      <formula>NOT(ISERROR(SEARCH("A",Q16)))</formula>
    </cfRule>
    <cfRule type="containsText" dxfId="1046" priority="17" operator="containsText" text="P">
      <formula>NOT(ISERROR(SEARCH("P",Q16)))</formula>
    </cfRule>
    <cfRule type="containsText" dxfId="1045" priority="18" operator="containsText" text="C">
      <formula>NOT(ISERROR(SEARCH("C",Q16)))</formula>
    </cfRule>
  </conditionalFormatting>
  <conditionalFormatting sqref="U16:W39">
    <cfRule type="notContainsBlanks" dxfId="1044" priority="14">
      <formula>LEN(TRIM(U16))&gt;0</formula>
    </cfRule>
    <cfRule type="containsText" dxfId="1043" priority="15" operator="containsText" text="1234567789">
      <formula>NOT(ISERROR(SEARCH("1234567789",U16)))</formula>
    </cfRule>
  </conditionalFormatting>
  <conditionalFormatting sqref="U16:W39">
    <cfRule type="containsText" dxfId="1042" priority="11" operator="containsText" text="A">
      <formula>NOT(ISERROR(SEARCH("A",U16)))</formula>
    </cfRule>
    <cfRule type="containsText" dxfId="1041" priority="12" operator="containsText" text="P">
      <formula>NOT(ISERROR(SEARCH("P",U16)))</formula>
    </cfRule>
    <cfRule type="containsText" dxfId="1040" priority="13" operator="containsText" text="C">
      <formula>NOT(ISERROR(SEARCH("C",U16)))</formula>
    </cfRule>
  </conditionalFormatting>
  <conditionalFormatting sqref="Y16:AA39">
    <cfRule type="notContainsBlanks" dxfId="1039" priority="9">
      <formula>LEN(TRIM(Y16))&gt;0</formula>
    </cfRule>
    <cfRule type="containsText" dxfId="1038" priority="10" operator="containsText" text="1234567789">
      <formula>NOT(ISERROR(SEARCH("1234567789",Y16)))</formula>
    </cfRule>
  </conditionalFormatting>
  <conditionalFormatting sqref="Y16:AA39">
    <cfRule type="containsText" dxfId="1037" priority="6" operator="containsText" text="A">
      <formula>NOT(ISERROR(SEARCH("A",Y16)))</formula>
    </cfRule>
    <cfRule type="containsText" dxfId="1036" priority="7" operator="containsText" text="P">
      <formula>NOT(ISERROR(SEARCH("P",Y16)))</formula>
    </cfRule>
    <cfRule type="containsText" dxfId="1035" priority="8" operator="containsText" text="C">
      <formula>NOT(ISERROR(SEARCH("C",Y16)))</formula>
    </cfRule>
  </conditionalFormatting>
  <conditionalFormatting sqref="AC16:AE39">
    <cfRule type="notContainsBlanks" dxfId="1034" priority="4">
      <formula>LEN(TRIM(AC16))&gt;0</formula>
    </cfRule>
    <cfRule type="containsText" dxfId="1033" priority="5" operator="containsText" text="1234567789">
      <formula>NOT(ISERROR(SEARCH("1234567789",AC16)))</formula>
    </cfRule>
  </conditionalFormatting>
  <conditionalFormatting sqref="AC16:AE39">
    <cfRule type="containsText" dxfId="1032" priority="1" operator="containsText" text="A">
      <formula>NOT(ISERROR(SEARCH("A",AC16)))</formula>
    </cfRule>
    <cfRule type="containsText" dxfId="1031" priority="2" operator="containsText" text="P">
      <formula>NOT(ISERROR(SEARCH("P",AC16)))</formula>
    </cfRule>
    <cfRule type="containsText" dxfId="103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1931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1933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44907</v>
      </c>
      <c r="E8" s="388"/>
      <c r="F8" s="388"/>
      <c r="G8" s="389"/>
      <c r="H8" s="387">
        <f>D8+1</f>
        <v>44908</v>
      </c>
      <c r="I8" s="388"/>
      <c r="J8" s="388"/>
      <c r="K8" s="389"/>
      <c r="L8" s="387">
        <f>H8+1</f>
        <v>44909</v>
      </c>
      <c r="M8" s="388"/>
      <c r="N8" s="388"/>
      <c r="O8" s="389"/>
      <c r="P8" s="387">
        <f>L8+1</f>
        <v>44910</v>
      </c>
      <c r="Q8" s="388"/>
      <c r="R8" s="388"/>
      <c r="S8" s="389"/>
      <c r="T8" s="387">
        <f>P8+1</f>
        <v>44911</v>
      </c>
      <c r="U8" s="388"/>
      <c r="V8" s="388"/>
      <c r="W8" s="389"/>
      <c r="X8" s="390">
        <f>T8+1</f>
        <v>44912</v>
      </c>
      <c r="Y8" s="391"/>
      <c r="Z8" s="391"/>
      <c r="AA8" s="392"/>
      <c r="AB8" s="393">
        <f>X8+1</f>
        <v>44913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 t="s">
        <v>1854</v>
      </c>
      <c r="E36" s="534"/>
      <c r="F36" s="534"/>
      <c r="G36" s="535"/>
      <c r="H36" s="533" t="s">
        <v>1864</v>
      </c>
      <c r="I36" s="534"/>
      <c r="J36" s="534"/>
      <c r="K36" s="535"/>
      <c r="L36" s="533" t="s">
        <v>1890</v>
      </c>
      <c r="M36" s="534"/>
      <c r="N36" s="534"/>
      <c r="O36" s="535"/>
      <c r="P36" s="533" t="s">
        <v>1896</v>
      </c>
      <c r="Q36" s="534"/>
      <c r="R36" s="534"/>
      <c r="S36" s="535"/>
      <c r="T36" s="533" t="s">
        <v>1921</v>
      </c>
      <c r="U36" s="534"/>
      <c r="V36" s="534"/>
      <c r="W36" s="535"/>
      <c r="X36" s="533" t="s">
        <v>1939</v>
      </c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/>
      <c r="E37" s="540"/>
      <c r="F37" s="540"/>
      <c r="G37" s="541"/>
      <c r="H37" s="539"/>
      <c r="I37" s="540"/>
      <c r="J37" s="540"/>
      <c r="K37" s="541"/>
      <c r="L37" s="539"/>
      <c r="M37" s="540"/>
      <c r="N37" s="540"/>
      <c r="O37" s="541"/>
      <c r="P37" s="539" t="s">
        <v>1902</v>
      </c>
      <c r="Q37" s="540"/>
      <c r="R37" s="540"/>
      <c r="S37" s="541"/>
      <c r="T37" s="539"/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/>
      <c r="E38" s="540"/>
      <c r="F38" s="540"/>
      <c r="G38" s="541"/>
      <c r="H38" s="539"/>
      <c r="I38" s="540"/>
      <c r="J38" s="540"/>
      <c r="K38" s="541"/>
      <c r="L38" s="539"/>
      <c r="M38" s="540"/>
      <c r="N38" s="540"/>
      <c r="O38" s="541"/>
      <c r="P38" s="539" t="s">
        <v>1897</v>
      </c>
      <c r="Q38" s="540"/>
      <c r="R38" s="540"/>
      <c r="S38" s="541"/>
      <c r="T38" s="539"/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/>
      <c r="I39" s="540"/>
      <c r="J39" s="540"/>
      <c r="K39" s="541"/>
      <c r="L39" s="539"/>
      <c r="M39" s="540"/>
      <c r="N39" s="540"/>
      <c r="O39" s="541"/>
      <c r="P39" s="539"/>
      <c r="Q39" s="540"/>
      <c r="R39" s="540"/>
      <c r="S39" s="541"/>
      <c r="T39" s="539"/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1816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1815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44900</v>
      </c>
      <c r="E8" s="388"/>
      <c r="F8" s="388"/>
      <c r="G8" s="389"/>
      <c r="H8" s="387">
        <f>D8+1</f>
        <v>44901</v>
      </c>
      <c r="I8" s="388"/>
      <c r="J8" s="388"/>
      <c r="K8" s="389"/>
      <c r="L8" s="387">
        <f>H8+1</f>
        <v>44902</v>
      </c>
      <c r="M8" s="388"/>
      <c r="N8" s="388"/>
      <c r="O8" s="389"/>
      <c r="P8" s="387">
        <f>L8+1</f>
        <v>44903</v>
      </c>
      <c r="Q8" s="388"/>
      <c r="R8" s="388"/>
      <c r="S8" s="389"/>
      <c r="T8" s="387">
        <f>P8+1</f>
        <v>44904</v>
      </c>
      <c r="U8" s="388"/>
      <c r="V8" s="388"/>
      <c r="W8" s="389"/>
      <c r="X8" s="390">
        <f>T8+1</f>
        <v>44905</v>
      </c>
      <c r="Y8" s="391"/>
      <c r="Z8" s="391"/>
      <c r="AA8" s="392"/>
      <c r="AB8" s="393">
        <f>X8+1</f>
        <v>44906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/>
      <c r="E36" s="534"/>
      <c r="F36" s="534"/>
      <c r="G36" s="535"/>
      <c r="H36" s="533" t="s">
        <v>1743</v>
      </c>
      <c r="I36" s="534"/>
      <c r="J36" s="534"/>
      <c r="K36" s="535"/>
      <c r="L36" s="533" t="s">
        <v>1762</v>
      </c>
      <c r="M36" s="534"/>
      <c r="N36" s="534"/>
      <c r="O36" s="535"/>
      <c r="P36" s="533" t="s">
        <v>1782</v>
      </c>
      <c r="Q36" s="534"/>
      <c r="R36" s="534"/>
      <c r="S36" s="535"/>
      <c r="T36" s="533" t="s">
        <v>1793</v>
      </c>
      <c r="U36" s="534"/>
      <c r="V36" s="534"/>
      <c r="W36" s="535"/>
      <c r="X36" s="533" t="s">
        <v>1826</v>
      </c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/>
      <c r="E37" s="540"/>
      <c r="F37" s="540"/>
      <c r="G37" s="541"/>
      <c r="H37" s="539" t="s">
        <v>1763</v>
      </c>
      <c r="I37" s="540"/>
      <c r="J37" s="540"/>
      <c r="K37" s="541"/>
      <c r="L37" s="539" t="s">
        <v>1835</v>
      </c>
      <c r="M37" s="540"/>
      <c r="N37" s="540"/>
      <c r="O37" s="541"/>
      <c r="P37" s="539"/>
      <c r="Q37" s="540"/>
      <c r="R37" s="540"/>
      <c r="S37" s="541"/>
      <c r="T37" s="539" t="s">
        <v>1811</v>
      </c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/>
      <c r="E38" s="540"/>
      <c r="F38" s="540"/>
      <c r="G38" s="541"/>
      <c r="H38" s="539" t="s">
        <v>1764</v>
      </c>
      <c r="I38" s="540"/>
      <c r="J38" s="540"/>
      <c r="K38" s="541"/>
      <c r="L38" s="539" t="s">
        <v>1770</v>
      </c>
      <c r="M38" s="540"/>
      <c r="N38" s="540"/>
      <c r="O38" s="541"/>
      <c r="P38" s="539"/>
      <c r="Q38" s="540"/>
      <c r="R38" s="540"/>
      <c r="S38" s="541"/>
      <c r="T38" s="539"/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 t="s">
        <v>1769</v>
      </c>
      <c r="I39" s="540"/>
      <c r="J39" s="540"/>
      <c r="K39" s="541"/>
      <c r="L39" s="539"/>
      <c r="M39" s="540"/>
      <c r="N39" s="540"/>
      <c r="O39" s="541"/>
      <c r="P39" s="539"/>
      <c r="Q39" s="540"/>
      <c r="R39" s="540"/>
      <c r="S39" s="541"/>
      <c r="T39" s="539"/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1735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1736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44893</v>
      </c>
      <c r="E8" s="388"/>
      <c r="F8" s="388"/>
      <c r="G8" s="389"/>
      <c r="H8" s="387">
        <f>D8+1</f>
        <v>44894</v>
      </c>
      <c r="I8" s="388"/>
      <c r="J8" s="388"/>
      <c r="K8" s="389"/>
      <c r="L8" s="387">
        <f>H8+1</f>
        <v>44895</v>
      </c>
      <c r="M8" s="388"/>
      <c r="N8" s="388"/>
      <c r="O8" s="389"/>
      <c r="P8" s="387">
        <f>L8+1</f>
        <v>44896</v>
      </c>
      <c r="Q8" s="388"/>
      <c r="R8" s="388"/>
      <c r="S8" s="389"/>
      <c r="T8" s="387">
        <f>P8+1</f>
        <v>44897</v>
      </c>
      <c r="U8" s="388"/>
      <c r="V8" s="388"/>
      <c r="W8" s="389"/>
      <c r="X8" s="390">
        <f>T8+1</f>
        <v>44898</v>
      </c>
      <c r="Y8" s="391"/>
      <c r="Z8" s="391"/>
      <c r="AA8" s="392"/>
      <c r="AB8" s="393">
        <f>X8+1</f>
        <v>44899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/>
      <c r="E36" s="534"/>
      <c r="F36" s="534"/>
      <c r="G36" s="535"/>
      <c r="H36" s="533"/>
      <c r="I36" s="534"/>
      <c r="J36" s="534"/>
      <c r="K36" s="535"/>
      <c r="L36" s="533"/>
      <c r="M36" s="534"/>
      <c r="N36" s="534"/>
      <c r="O36" s="535"/>
      <c r="P36" s="533"/>
      <c r="Q36" s="534"/>
      <c r="R36" s="534"/>
      <c r="S36" s="535"/>
      <c r="T36" s="533"/>
      <c r="U36" s="534"/>
      <c r="V36" s="534"/>
      <c r="W36" s="535"/>
      <c r="X36" s="533"/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/>
      <c r="E37" s="540"/>
      <c r="F37" s="540"/>
      <c r="G37" s="541"/>
      <c r="H37" s="539"/>
      <c r="I37" s="540"/>
      <c r="J37" s="540"/>
      <c r="K37" s="541"/>
      <c r="L37" s="539"/>
      <c r="M37" s="540"/>
      <c r="N37" s="540"/>
      <c r="O37" s="541"/>
      <c r="P37" s="539"/>
      <c r="Q37" s="540"/>
      <c r="R37" s="540"/>
      <c r="S37" s="541"/>
      <c r="T37" s="539"/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/>
      <c r="E38" s="540"/>
      <c r="F38" s="540"/>
      <c r="G38" s="541"/>
      <c r="H38" s="539"/>
      <c r="I38" s="540"/>
      <c r="J38" s="540"/>
      <c r="K38" s="541"/>
      <c r="L38" s="539"/>
      <c r="M38" s="540"/>
      <c r="N38" s="540"/>
      <c r="O38" s="541"/>
      <c r="P38" s="539"/>
      <c r="Q38" s="540"/>
      <c r="R38" s="540"/>
      <c r="S38" s="541"/>
      <c r="T38" s="539"/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/>
      <c r="I39" s="540"/>
      <c r="J39" s="540"/>
      <c r="K39" s="541"/>
      <c r="L39" s="539"/>
      <c r="M39" s="540"/>
      <c r="N39" s="540"/>
      <c r="O39" s="541"/>
      <c r="P39" s="539"/>
      <c r="Q39" s="540"/>
      <c r="R39" s="540"/>
      <c r="S39" s="541"/>
      <c r="T39" s="539"/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1651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1708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44855</v>
      </c>
      <c r="E8" s="388"/>
      <c r="F8" s="388"/>
      <c r="G8" s="389"/>
      <c r="H8" s="387">
        <f>D8+1</f>
        <v>44856</v>
      </c>
      <c r="I8" s="388"/>
      <c r="J8" s="388"/>
      <c r="K8" s="389"/>
      <c r="L8" s="387">
        <f>H8+1</f>
        <v>44857</v>
      </c>
      <c r="M8" s="388"/>
      <c r="N8" s="388"/>
      <c r="O8" s="389"/>
      <c r="P8" s="387">
        <f>L8+1</f>
        <v>44858</v>
      </c>
      <c r="Q8" s="388"/>
      <c r="R8" s="388"/>
      <c r="S8" s="389"/>
      <c r="T8" s="387">
        <f>P8+1</f>
        <v>44859</v>
      </c>
      <c r="U8" s="388"/>
      <c r="V8" s="388"/>
      <c r="W8" s="389"/>
      <c r="X8" s="390">
        <f>T8+1</f>
        <v>44860</v>
      </c>
      <c r="Y8" s="391"/>
      <c r="Z8" s="391"/>
      <c r="AA8" s="392"/>
      <c r="AB8" s="393">
        <f>X8+1</f>
        <v>44861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 t="s">
        <v>1621</v>
      </c>
      <c r="E36" s="534"/>
      <c r="F36" s="534"/>
      <c r="G36" s="535"/>
      <c r="H36" s="533" t="s">
        <v>1652</v>
      </c>
      <c r="I36" s="534"/>
      <c r="J36" s="534"/>
      <c r="K36" s="535"/>
      <c r="L36" s="533"/>
      <c r="M36" s="534"/>
      <c r="N36" s="534"/>
      <c r="O36" s="535"/>
      <c r="P36" s="533" t="s">
        <v>1694</v>
      </c>
      <c r="Q36" s="534"/>
      <c r="R36" s="534"/>
      <c r="S36" s="535"/>
      <c r="T36" s="533" t="s">
        <v>1703</v>
      </c>
      <c r="U36" s="534"/>
      <c r="V36" s="534"/>
      <c r="W36" s="535"/>
      <c r="X36" s="533"/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/>
      <c r="E37" s="540"/>
      <c r="F37" s="540"/>
      <c r="G37" s="541"/>
      <c r="H37" s="539" t="s">
        <v>1653</v>
      </c>
      <c r="I37" s="540"/>
      <c r="J37" s="540"/>
      <c r="K37" s="541"/>
      <c r="L37" s="539"/>
      <c r="M37" s="540"/>
      <c r="N37" s="540"/>
      <c r="O37" s="541"/>
      <c r="P37" s="539"/>
      <c r="Q37" s="540"/>
      <c r="R37" s="540"/>
      <c r="S37" s="541"/>
      <c r="T37" s="539" t="s">
        <v>1709</v>
      </c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/>
      <c r="E38" s="540"/>
      <c r="F38" s="540"/>
      <c r="G38" s="541"/>
      <c r="H38" s="539" t="s">
        <v>1654</v>
      </c>
      <c r="I38" s="540"/>
      <c r="J38" s="540"/>
      <c r="K38" s="541"/>
      <c r="L38" s="539"/>
      <c r="M38" s="540"/>
      <c r="N38" s="540"/>
      <c r="O38" s="541"/>
      <c r="P38" s="539"/>
      <c r="Q38" s="540"/>
      <c r="R38" s="540"/>
      <c r="S38" s="541"/>
      <c r="T38" s="539" t="s">
        <v>1710</v>
      </c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/>
      <c r="I39" s="540"/>
      <c r="J39" s="540"/>
      <c r="K39" s="541"/>
      <c r="L39" s="539"/>
      <c r="M39" s="540"/>
      <c r="N39" s="540"/>
      <c r="O39" s="541"/>
      <c r="P39" s="539"/>
      <c r="Q39" s="540"/>
      <c r="R39" s="540"/>
      <c r="S39" s="541"/>
      <c r="T39" s="539" t="s">
        <v>1716</v>
      </c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1472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1580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44879</v>
      </c>
      <c r="E8" s="388"/>
      <c r="F8" s="388"/>
      <c r="G8" s="389"/>
      <c r="H8" s="387">
        <f>D8+1</f>
        <v>44880</v>
      </c>
      <c r="I8" s="388"/>
      <c r="J8" s="388"/>
      <c r="K8" s="389"/>
      <c r="L8" s="387">
        <f>H8+1</f>
        <v>44881</v>
      </c>
      <c r="M8" s="388"/>
      <c r="N8" s="388"/>
      <c r="O8" s="389"/>
      <c r="P8" s="387">
        <f>L8+1</f>
        <v>44882</v>
      </c>
      <c r="Q8" s="388"/>
      <c r="R8" s="388"/>
      <c r="S8" s="389"/>
      <c r="T8" s="387">
        <f>P8+1</f>
        <v>44883</v>
      </c>
      <c r="U8" s="388"/>
      <c r="V8" s="388"/>
      <c r="W8" s="389"/>
      <c r="X8" s="390">
        <f>T8+1</f>
        <v>44884</v>
      </c>
      <c r="Y8" s="391"/>
      <c r="Z8" s="391"/>
      <c r="AA8" s="392"/>
      <c r="AB8" s="393">
        <f>X8+1</f>
        <v>44885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877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 t="s">
        <v>1491</v>
      </c>
      <c r="E36" s="534"/>
      <c r="F36" s="534"/>
      <c r="G36" s="535"/>
      <c r="H36" s="533" t="s">
        <v>1505</v>
      </c>
      <c r="I36" s="534"/>
      <c r="J36" s="534"/>
      <c r="K36" s="535"/>
      <c r="L36" s="533" t="s">
        <v>1532</v>
      </c>
      <c r="M36" s="534"/>
      <c r="N36" s="534"/>
      <c r="O36" s="535"/>
      <c r="P36" s="533" t="s">
        <v>1554</v>
      </c>
      <c r="Q36" s="534"/>
      <c r="R36" s="534"/>
      <c r="S36" s="535"/>
      <c r="T36" s="533" t="s">
        <v>1590</v>
      </c>
      <c r="U36" s="534"/>
      <c r="V36" s="534"/>
      <c r="W36" s="535"/>
      <c r="X36" s="533"/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 t="s">
        <v>1478</v>
      </c>
      <c r="E37" s="540"/>
      <c r="F37" s="540"/>
      <c r="G37" s="541"/>
      <c r="H37" s="539" t="s">
        <v>1520</v>
      </c>
      <c r="I37" s="540"/>
      <c r="J37" s="540"/>
      <c r="K37" s="541"/>
      <c r="L37" s="539" t="s">
        <v>1533</v>
      </c>
      <c r="M37" s="540"/>
      <c r="N37" s="540"/>
      <c r="O37" s="541"/>
      <c r="P37" s="539" t="s">
        <v>1566</v>
      </c>
      <c r="Q37" s="540"/>
      <c r="R37" s="540"/>
      <c r="S37" s="541"/>
      <c r="T37" s="539" t="s">
        <v>1601</v>
      </c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 t="s">
        <v>1490</v>
      </c>
      <c r="E38" s="540"/>
      <c r="F38" s="540"/>
      <c r="G38" s="541"/>
      <c r="H38" s="539"/>
      <c r="I38" s="540"/>
      <c r="J38" s="540"/>
      <c r="K38" s="541"/>
      <c r="L38" s="539" t="s">
        <v>1539</v>
      </c>
      <c r="M38" s="540"/>
      <c r="N38" s="540"/>
      <c r="O38" s="541"/>
      <c r="P38" s="539" t="s">
        <v>1579</v>
      </c>
      <c r="Q38" s="540"/>
      <c r="R38" s="540"/>
      <c r="S38" s="541"/>
      <c r="T38" s="539" t="s">
        <v>1602</v>
      </c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/>
      <c r="I39" s="540"/>
      <c r="J39" s="540"/>
      <c r="K39" s="541"/>
      <c r="L39" s="539" t="s">
        <v>1542</v>
      </c>
      <c r="M39" s="540"/>
      <c r="N39" s="540"/>
      <c r="O39" s="541"/>
      <c r="P39" s="539"/>
      <c r="Q39" s="540"/>
      <c r="R39" s="540"/>
      <c r="S39" s="541"/>
      <c r="T39" s="539" t="s">
        <v>1603</v>
      </c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 t="s">
        <v>1615</v>
      </c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1458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1457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44872</v>
      </c>
      <c r="E8" s="388"/>
      <c r="F8" s="388"/>
      <c r="G8" s="389"/>
      <c r="H8" s="387">
        <f>D8+1</f>
        <v>44873</v>
      </c>
      <c r="I8" s="388"/>
      <c r="J8" s="388"/>
      <c r="K8" s="389"/>
      <c r="L8" s="387">
        <f>H8+1</f>
        <v>44874</v>
      </c>
      <c r="M8" s="388"/>
      <c r="N8" s="388"/>
      <c r="O8" s="389"/>
      <c r="P8" s="387">
        <f>L8+1</f>
        <v>44875</v>
      </c>
      <c r="Q8" s="388"/>
      <c r="R8" s="388"/>
      <c r="S8" s="389"/>
      <c r="T8" s="387">
        <f>P8+1</f>
        <v>44876</v>
      </c>
      <c r="U8" s="388"/>
      <c r="V8" s="388"/>
      <c r="W8" s="389"/>
      <c r="X8" s="390">
        <f>T8+1</f>
        <v>44877</v>
      </c>
      <c r="Y8" s="391"/>
      <c r="Z8" s="391"/>
      <c r="AA8" s="392"/>
      <c r="AB8" s="393">
        <f>X8+1</f>
        <v>44878</v>
      </c>
      <c r="AC8" s="394"/>
      <c r="AD8" s="394"/>
      <c r="AE8" s="395"/>
    </row>
    <row r="9" spans="2:31" ht="18" thickBot="1" x14ac:dyDescent="0.35">
      <c r="B9" s="385"/>
      <c r="C9" s="386"/>
      <c r="D9" s="396" t="s">
        <v>876</v>
      </c>
      <c r="E9" s="397"/>
      <c r="F9" s="397"/>
      <c r="G9" s="398"/>
      <c r="H9" s="396" t="s">
        <v>875</v>
      </c>
      <c r="I9" s="397"/>
      <c r="J9" s="397"/>
      <c r="K9" s="398"/>
      <c r="L9" s="396" t="s">
        <v>877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 t="s">
        <v>1321</v>
      </c>
      <c r="E36" s="534"/>
      <c r="F36" s="534"/>
      <c r="G36" s="535"/>
      <c r="H36" s="533" t="s">
        <v>1347</v>
      </c>
      <c r="I36" s="534"/>
      <c r="J36" s="534"/>
      <c r="K36" s="535"/>
      <c r="L36" s="533" t="s">
        <v>1407</v>
      </c>
      <c r="M36" s="534"/>
      <c r="N36" s="534"/>
      <c r="O36" s="535"/>
      <c r="P36" s="533" t="s">
        <v>1421</v>
      </c>
      <c r="Q36" s="534"/>
      <c r="R36" s="534"/>
      <c r="S36" s="535"/>
      <c r="T36" s="533" t="s">
        <v>1436</v>
      </c>
      <c r="U36" s="534"/>
      <c r="V36" s="534"/>
      <c r="W36" s="535"/>
      <c r="X36" s="533" t="s">
        <v>1461</v>
      </c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 t="s">
        <v>1338</v>
      </c>
      <c r="E37" s="540"/>
      <c r="F37" s="540"/>
      <c r="G37" s="541"/>
      <c r="H37" s="539" t="s">
        <v>1355</v>
      </c>
      <c r="I37" s="540"/>
      <c r="J37" s="540"/>
      <c r="K37" s="541"/>
      <c r="L37" s="536" t="s">
        <v>1408</v>
      </c>
      <c r="M37" s="537"/>
      <c r="N37" s="537"/>
      <c r="O37" s="538"/>
      <c r="P37" s="539"/>
      <c r="Q37" s="540"/>
      <c r="R37" s="540"/>
      <c r="S37" s="541"/>
      <c r="T37" s="545" t="s">
        <v>1441</v>
      </c>
      <c r="U37" s="546"/>
      <c r="V37" s="546"/>
      <c r="W37" s="547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 t="s">
        <v>1339</v>
      </c>
      <c r="E38" s="540"/>
      <c r="F38" s="540"/>
      <c r="G38" s="541"/>
      <c r="H38" s="536" t="s">
        <v>1358</v>
      </c>
      <c r="I38" s="537"/>
      <c r="J38" s="537"/>
      <c r="K38" s="538"/>
      <c r="L38" s="536" t="s">
        <v>1411</v>
      </c>
      <c r="M38" s="537"/>
      <c r="N38" s="537"/>
      <c r="O38" s="538"/>
      <c r="P38" s="539"/>
      <c r="Q38" s="540"/>
      <c r="R38" s="540"/>
      <c r="S38" s="541"/>
      <c r="T38" s="539" t="s">
        <v>1450</v>
      </c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 t="s">
        <v>1340</v>
      </c>
      <c r="E39" s="540"/>
      <c r="F39" s="540"/>
      <c r="G39" s="541"/>
      <c r="H39" s="539" t="s">
        <v>1363</v>
      </c>
      <c r="I39" s="540"/>
      <c r="J39" s="540"/>
      <c r="K39" s="541"/>
      <c r="L39" s="539" t="s">
        <v>1417</v>
      </c>
      <c r="M39" s="540"/>
      <c r="N39" s="540"/>
      <c r="O39" s="541"/>
      <c r="P39" s="539"/>
      <c r="Q39" s="540"/>
      <c r="R39" s="540"/>
      <c r="S39" s="541"/>
      <c r="T39" s="539"/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 t="s">
        <v>1366</v>
      </c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1303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1289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44865</v>
      </c>
      <c r="E8" s="388"/>
      <c r="F8" s="388"/>
      <c r="G8" s="389"/>
      <c r="H8" s="387">
        <f>D8+1</f>
        <v>44866</v>
      </c>
      <c r="I8" s="388"/>
      <c r="J8" s="388"/>
      <c r="K8" s="389"/>
      <c r="L8" s="387">
        <f>H8+1</f>
        <v>44867</v>
      </c>
      <c r="M8" s="388"/>
      <c r="N8" s="388"/>
      <c r="O8" s="389"/>
      <c r="P8" s="387">
        <f>L8+1</f>
        <v>44868</v>
      </c>
      <c r="Q8" s="388"/>
      <c r="R8" s="388"/>
      <c r="S8" s="389"/>
      <c r="T8" s="387">
        <f>P8+1</f>
        <v>44869</v>
      </c>
      <c r="U8" s="388"/>
      <c r="V8" s="388"/>
      <c r="W8" s="389"/>
      <c r="X8" s="390">
        <f>T8+1</f>
        <v>44870</v>
      </c>
      <c r="Y8" s="391"/>
      <c r="Z8" s="391"/>
      <c r="AA8" s="392"/>
      <c r="AB8" s="393">
        <f>X8+1</f>
        <v>44871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 t="s">
        <v>1186</v>
      </c>
      <c r="E36" s="534"/>
      <c r="F36" s="534"/>
      <c r="G36" s="535"/>
      <c r="H36" s="533" t="s">
        <v>1207</v>
      </c>
      <c r="I36" s="534"/>
      <c r="J36" s="534"/>
      <c r="K36" s="535"/>
      <c r="L36" s="533" t="s">
        <v>1242</v>
      </c>
      <c r="M36" s="534"/>
      <c r="N36" s="534"/>
      <c r="O36" s="535"/>
      <c r="P36" s="533" t="s">
        <v>1274</v>
      </c>
      <c r="Q36" s="534"/>
      <c r="R36" s="534"/>
      <c r="S36" s="535"/>
      <c r="T36" s="533" t="s">
        <v>1274</v>
      </c>
      <c r="U36" s="534"/>
      <c r="V36" s="534"/>
      <c r="W36" s="535"/>
      <c r="X36" s="533" t="s">
        <v>1299</v>
      </c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 t="s">
        <v>1196</v>
      </c>
      <c r="E37" s="540"/>
      <c r="F37" s="540"/>
      <c r="G37" s="541"/>
      <c r="H37" s="539" t="s">
        <v>1208</v>
      </c>
      <c r="I37" s="540"/>
      <c r="J37" s="540"/>
      <c r="K37" s="541"/>
      <c r="L37" s="539" t="s">
        <v>1243</v>
      </c>
      <c r="M37" s="540"/>
      <c r="N37" s="540"/>
      <c r="O37" s="541"/>
      <c r="P37" s="539" t="s">
        <v>1269</v>
      </c>
      <c r="Q37" s="540"/>
      <c r="R37" s="540"/>
      <c r="S37" s="541"/>
      <c r="T37" s="539" t="s">
        <v>1283</v>
      </c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 t="s">
        <v>1199</v>
      </c>
      <c r="E38" s="540"/>
      <c r="F38" s="540"/>
      <c r="G38" s="541"/>
      <c r="H38" s="539" t="s">
        <v>1216</v>
      </c>
      <c r="I38" s="540"/>
      <c r="J38" s="540"/>
      <c r="K38" s="541"/>
      <c r="L38" s="539" t="s">
        <v>1241</v>
      </c>
      <c r="M38" s="540"/>
      <c r="N38" s="540"/>
      <c r="O38" s="541"/>
      <c r="P38" s="539" t="s">
        <v>1270</v>
      </c>
      <c r="Q38" s="540"/>
      <c r="R38" s="540"/>
      <c r="S38" s="541"/>
      <c r="T38" s="539" t="s">
        <v>1300</v>
      </c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 t="s">
        <v>1211</v>
      </c>
      <c r="I39" s="540"/>
      <c r="J39" s="540"/>
      <c r="K39" s="541"/>
      <c r="L39" s="539" t="s">
        <v>1244</v>
      </c>
      <c r="M39" s="540"/>
      <c r="N39" s="540"/>
      <c r="O39" s="541"/>
      <c r="P39" s="539"/>
      <c r="Q39" s="540"/>
      <c r="R39" s="540"/>
      <c r="S39" s="541"/>
      <c r="T39" s="539" t="s">
        <v>1301</v>
      </c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x14ac:dyDescent="0.3">
      <c r="B40" s="370"/>
      <c r="C40" s="371"/>
      <c r="D40" s="424"/>
      <c r="E40" s="425"/>
      <c r="F40" s="425"/>
      <c r="G40" s="426"/>
      <c r="H40" s="424" t="s">
        <v>1217</v>
      </c>
      <c r="I40" s="425"/>
      <c r="J40" s="425"/>
      <c r="K40" s="426"/>
      <c r="L40" s="424" t="s">
        <v>1240</v>
      </c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1" spans="2:31" ht="17.25" thickBot="1" x14ac:dyDescent="0.35">
      <c r="B41" s="372"/>
      <c r="C41" s="373"/>
      <c r="D41" s="427"/>
      <c r="E41" s="428"/>
      <c r="F41" s="428"/>
      <c r="G41" s="429"/>
      <c r="H41" s="427"/>
      <c r="I41" s="428"/>
      <c r="J41" s="428"/>
      <c r="K41" s="429"/>
      <c r="L41" s="427"/>
      <c r="M41" s="428"/>
      <c r="N41" s="428"/>
      <c r="O41" s="429"/>
      <c r="P41" s="427"/>
      <c r="Q41" s="428"/>
      <c r="R41" s="428"/>
      <c r="S41" s="429"/>
      <c r="T41" s="427"/>
      <c r="U41" s="428"/>
      <c r="V41" s="428"/>
      <c r="W41" s="429"/>
      <c r="X41" s="427"/>
      <c r="Y41" s="428"/>
      <c r="Z41" s="428"/>
      <c r="AA41" s="429"/>
      <c r="AB41" s="427"/>
      <c r="AC41" s="428"/>
      <c r="AD41" s="428"/>
      <c r="AE41" s="429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1165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1164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44858</v>
      </c>
      <c r="E8" s="388"/>
      <c r="F8" s="388"/>
      <c r="G8" s="389"/>
      <c r="H8" s="387">
        <f>D8+1</f>
        <v>44859</v>
      </c>
      <c r="I8" s="388"/>
      <c r="J8" s="388"/>
      <c r="K8" s="389"/>
      <c r="L8" s="387">
        <f>H8+1</f>
        <v>44860</v>
      </c>
      <c r="M8" s="388"/>
      <c r="N8" s="388"/>
      <c r="O8" s="389"/>
      <c r="P8" s="387">
        <f>L8+1</f>
        <v>44861</v>
      </c>
      <c r="Q8" s="388"/>
      <c r="R8" s="388"/>
      <c r="S8" s="389"/>
      <c r="T8" s="387">
        <f>P8+1</f>
        <v>44862</v>
      </c>
      <c r="U8" s="388"/>
      <c r="V8" s="388"/>
      <c r="W8" s="389"/>
      <c r="X8" s="390">
        <f>T8+1</f>
        <v>44863</v>
      </c>
      <c r="Y8" s="391"/>
      <c r="Z8" s="391"/>
      <c r="AA8" s="392"/>
      <c r="AB8" s="393">
        <f>X8+1</f>
        <v>44864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 t="s">
        <v>1078</v>
      </c>
      <c r="E36" s="534"/>
      <c r="F36" s="534"/>
      <c r="G36" s="535"/>
      <c r="H36" s="533" t="s">
        <v>1095</v>
      </c>
      <c r="I36" s="534"/>
      <c r="J36" s="534"/>
      <c r="K36" s="535"/>
      <c r="L36" s="533" t="s">
        <v>1134</v>
      </c>
      <c r="M36" s="534"/>
      <c r="N36" s="534"/>
      <c r="O36" s="535"/>
      <c r="P36" s="533" t="s">
        <v>1130</v>
      </c>
      <c r="Q36" s="534"/>
      <c r="R36" s="534"/>
      <c r="S36" s="535"/>
      <c r="T36" s="533" t="s">
        <v>1154</v>
      </c>
      <c r="U36" s="534"/>
      <c r="V36" s="534"/>
      <c r="W36" s="535"/>
      <c r="X36" s="533" t="s">
        <v>1183</v>
      </c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 t="s">
        <v>1071</v>
      </c>
      <c r="E37" s="540"/>
      <c r="F37" s="540"/>
      <c r="G37" s="541"/>
      <c r="H37" s="539" t="s">
        <v>1105</v>
      </c>
      <c r="I37" s="540"/>
      <c r="J37" s="540"/>
      <c r="K37" s="541"/>
      <c r="L37" s="548" t="s">
        <v>1118</v>
      </c>
      <c r="M37" s="540"/>
      <c r="N37" s="540"/>
      <c r="O37" s="541"/>
      <c r="P37" s="539" t="s">
        <v>1145</v>
      </c>
      <c r="Q37" s="540"/>
      <c r="R37" s="540"/>
      <c r="S37" s="541"/>
      <c r="T37" s="539" t="s">
        <v>1155</v>
      </c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 t="s">
        <v>1072</v>
      </c>
      <c r="E38" s="540"/>
      <c r="F38" s="540"/>
      <c r="G38" s="541"/>
      <c r="H38" s="539" t="s">
        <v>1108</v>
      </c>
      <c r="I38" s="540"/>
      <c r="J38" s="540"/>
      <c r="K38" s="541"/>
      <c r="L38" s="539" t="s">
        <v>1117</v>
      </c>
      <c r="M38" s="540"/>
      <c r="N38" s="540"/>
      <c r="O38" s="541"/>
      <c r="P38" s="539"/>
      <c r="Q38" s="540"/>
      <c r="R38" s="540"/>
      <c r="S38" s="541"/>
      <c r="T38" s="539" t="s">
        <v>1156</v>
      </c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 t="s">
        <v>1073</v>
      </c>
      <c r="E39" s="540"/>
      <c r="F39" s="540"/>
      <c r="G39" s="541"/>
      <c r="H39" s="539" t="s">
        <v>1109</v>
      </c>
      <c r="I39" s="540"/>
      <c r="J39" s="540"/>
      <c r="K39" s="541"/>
      <c r="L39" s="539" t="s">
        <v>1119</v>
      </c>
      <c r="M39" s="540"/>
      <c r="N39" s="540"/>
      <c r="O39" s="541"/>
      <c r="P39" s="539"/>
      <c r="Q39" s="540"/>
      <c r="R39" s="540"/>
      <c r="S39" s="541"/>
      <c r="T39" s="539" t="s">
        <v>1160</v>
      </c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ht="17.25" thickBot="1" x14ac:dyDescent="0.35">
      <c r="B40" s="372"/>
      <c r="C40" s="373"/>
      <c r="D40" s="427" t="s">
        <v>1074</v>
      </c>
      <c r="E40" s="428"/>
      <c r="F40" s="428"/>
      <c r="G40" s="429"/>
      <c r="H40" s="427"/>
      <c r="I40" s="428"/>
      <c r="J40" s="428"/>
      <c r="K40" s="429"/>
      <c r="L40" s="427" t="s">
        <v>1120</v>
      </c>
      <c r="M40" s="428"/>
      <c r="N40" s="428"/>
      <c r="O40" s="429"/>
      <c r="P40" s="427"/>
      <c r="Q40" s="428"/>
      <c r="R40" s="428"/>
      <c r="S40" s="429"/>
      <c r="T40" s="427"/>
      <c r="U40" s="428"/>
      <c r="V40" s="428"/>
      <c r="W40" s="429"/>
      <c r="X40" s="427"/>
      <c r="Y40" s="428"/>
      <c r="Z40" s="428"/>
      <c r="AA40" s="429"/>
      <c r="AB40" s="427"/>
      <c r="AC40" s="428"/>
      <c r="AD40" s="428"/>
      <c r="AE40" s="429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1048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1047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378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8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87">
        <v>44851</v>
      </c>
      <c r="E8" s="388"/>
      <c r="F8" s="388"/>
      <c r="G8" s="389"/>
      <c r="H8" s="387">
        <f>D8+1</f>
        <v>44852</v>
      </c>
      <c r="I8" s="388"/>
      <c r="J8" s="388"/>
      <c r="K8" s="389"/>
      <c r="L8" s="387">
        <f>H8+1</f>
        <v>44853</v>
      </c>
      <c r="M8" s="388"/>
      <c r="N8" s="388"/>
      <c r="O8" s="389"/>
      <c r="P8" s="387">
        <f>L8+1</f>
        <v>44854</v>
      </c>
      <c r="Q8" s="388"/>
      <c r="R8" s="388"/>
      <c r="S8" s="389"/>
      <c r="T8" s="387">
        <f>P8+1</f>
        <v>44855</v>
      </c>
      <c r="U8" s="388"/>
      <c r="V8" s="388"/>
      <c r="W8" s="389"/>
      <c r="X8" s="390">
        <f>T8+1</f>
        <v>44856</v>
      </c>
      <c r="Y8" s="391"/>
      <c r="Z8" s="391"/>
      <c r="AA8" s="392"/>
      <c r="AB8" s="393">
        <f>X8+1</f>
        <v>44857</v>
      </c>
      <c r="AC8" s="394"/>
      <c r="AD8" s="394"/>
      <c r="AE8" s="395"/>
    </row>
    <row r="9" spans="2:31" ht="18" thickBot="1" x14ac:dyDescent="0.35">
      <c r="B9" s="385"/>
      <c r="C9" s="386"/>
      <c r="D9" s="396" t="s">
        <v>874</v>
      </c>
      <c r="E9" s="397"/>
      <c r="F9" s="397"/>
      <c r="G9" s="398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879</v>
      </c>
      <c r="U9" s="397"/>
      <c r="V9" s="397"/>
      <c r="W9" s="398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8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396" t="s">
        <v>875</v>
      </c>
      <c r="J10" s="397"/>
      <c r="K10" s="39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6" t="s">
        <v>808</v>
      </c>
      <c r="C36" s="367"/>
      <c r="D36" s="533" t="s">
        <v>1000</v>
      </c>
      <c r="E36" s="534"/>
      <c r="F36" s="534"/>
      <c r="G36" s="535"/>
      <c r="H36" s="533"/>
      <c r="I36" s="534"/>
      <c r="J36" s="534"/>
      <c r="K36" s="535"/>
      <c r="L36" s="549" t="s">
        <v>1045</v>
      </c>
      <c r="M36" s="534"/>
      <c r="N36" s="534"/>
      <c r="O36" s="535"/>
      <c r="P36" s="549" t="s">
        <v>1045</v>
      </c>
      <c r="Q36" s="534"/>
      <c r="R36" s="534"/>
      <c r="S36" s="535"/>
      <c r="T36" s="533"/>
      <c r="U36" s="534"/>
      <c r="V36" s="534"/>
      <c r="W36" s="535"/>
      <c r="X36" s="533"/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50" t="s">
        <v>1011</v>
      </c>
      <c r="E37" s="540"/>
      <c r="F37" s="540"/>
      <c r="G37" s="541"/>
      <c r="H37" s="539" t="s">
        <v>1022</v>
      </c>
      <c r="I37" s="540"/>
      <c r="J37" s="540"/>
      <c r="K37" s="541"/>
      <c r="L37" s="539" t="s">
        <v>1041</v>
      </c>
      <c r="M37" s="540"/>
      <c r="N37" s="540"/>
      <c r="O37" s="541"/>
      <c r="P37" s="539" t="s">
        <v>1044</v>
      </c>
      <c r="Q37" s="540"/>
      <c r="R37" s="540"/>
      <c r="S37" s="541"/>
      <c r="T37" s="539" t="s">
        <v>1046</v>
      </c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 t="s">
        <v>1016</v>
      </c>
      <c r="E38" s="540"/>
      <c r="F38" s="540"/>
      <c r="G38" s="541"/>
      <c r="H38" s="539" t="s">
        <v>1035</v>
      </c>
      <c r="I38" s="540"/>
      <c r="J38" s="540"/>
      <c r="K38" s="541"/>
      <c r="L38" s="539"/>
      <c r="M38" s="540"/>
      <c r="N38" s="540"/>
      <c r="O38" s="541"/>
      <c r="P38" s="539"/>
      <c r="Q38" s="540"/>
      <c r="R38" s="540"/>
      <c r="S38" s="541"/>
      <c r="T38" s="539"/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 t="s">
        <v>1036</v>
      </c>
      <c r="I39" s="540"/>
      <c r="J39" s="540"/>
      <c r="K39" s="541"/>
      <c r="L39" s="539"/>
      <c r="M39" s="540"/>
      <c r="N39" s="540"/>
      <c r="O39" s="541"/>
      <c r="P39" s="539"/>
      <c r="Q39" s="540"/>
      <c r="R39" s="540"/>
      <c r="S39" s="541"/>
      <c r="T39" s="539"/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ht="17.25" thickBot="1" x14ac:dyDescent="0.35">
      <c r="B40" s="372"/>
      <c r="C40" s="373"/>
      <c r="D40" s="427"/>
      <c r="E40" s="428"/>
      <c r="F40" s="428"/>
      <c r="G40" s="429"/>
      <c r="H40" s="427"/>
      <c r="I40" s="428"/>
      <c r="J40" s="428"/>
      <c r="K40" s="429"/>
      <c r="L40" s="427"/>
      <c r="M40" s="428"/>
      <c r="N40" s="428"/>
      <c r="O40" s="429"/>
      <c r="P40" s="427"/>
      <c r="Q40" s="428"/>
      <c r="R40" s="428"/>
      <c r="S40" s="429"/>
      <c r="T40" s="427"/>
      <c r="U40" s="428"/>
      <c r="V40" s="428"/>
      <c r="W40" s="429"/>
      <c r="X40" s="427"/>
      <c r="Y40" s="428"/>
      <c r="Z40" s="428"/>
      <c r="AA40" s="429"/>
      <c r="AB40" s="427"/>
      <c r="AC40" s="428"/>
      <c r="AD40" s="428"/>
      <c r="AE40" s="429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933</v>
      </c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2"/>
      <c r="T2" s="551" t="s">
        <v>979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553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5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553"/>
      <c r="E4" s="554"/>
      <c r="F4" s="554"/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4"/>
      <c r="R4" s="554"/>
      <c r="S4" s="555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553"/>
      <c r="E5" s="554"/>
      <c r="F5" s="554"/>
      <c r="G5" s="554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554"/>
      <c r="S5" s="555"/>
      <c r="T5" s="377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553"/>
      <c r="E6" s="554"/>
      <c r="F6" s="554"/>
      <c r="G6" s="554"/>
      <c r="H6" s="554"/>
      <c r="I6" s="554"/>
      <c r="J6" s="554"/>
      <c r="K6" s="554"/>
      <c r="L6" s="554"/>
      <c r="M6" s="554"/>
      <c r="N6" s="554"/>
      <c r="O6" s="554"/>
      <c r="P6" s="554"/>
      <c r="Q6" s="554"/>
      <c r="R6" s="554"/>
      <c r="S6" s="555"/>
      <c r="T6" s="377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ht="17.25" thickBot="1" x14ac:dyDescent="0.35">
      <c r="B7" s="372"/>
      <c r="C7" s="373"/>
      <c r="D7" s="556"/>
      <c r="E7" s="557"/>
      <c r="F7" s="557"/>
      <c r="G7" s="557"/>
      <c r="H7" s="557"/>
      <c r="I7" s="557"/>
      <c r="J7" s="557"/>
      <c r="K7" s="557"/>
      <c r="L7" s="557"/>
      <c r="M7" s="557"/>
      <c r="N7" s="557"/>
      <c r="O7" s="557"/>
      <c r="P7" s="557"/>
      <c r="Q7" s="557"/>
      <c r="R7" s="557"/>
      <c r="S7" s="558"/>
      <c r="T7" s="379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82"/>
    </row>
    <row r="8" spans="2:31" ht="18" thickBot="1" x14ac:dyDescent="0.35">
      <c r="B8" s="383"/>
      <c r="C8" s="384"/>
      <c r="D8" s="393">
        <v>44844</v>
      </c>
      <c r="E8" s="394"/>
      <c r="F8" s="394"/>
      <c r="G8" s="395"/>
      <c r="H8" s="387">
        <f>D8+1</f>
        <v>44845</v>
      </c>
      <c r="I8" s="388"/>
      <c r="J8" s="388"/>
      <c r="K8" s="389"/>
      <c r="L8" s="387">
        <f>H8+1</f>
        <v>44846</v>
      </c>
      <c r="M8" s="388"/>
      <c r="N8" s="388"/>
      <c r="O8" s="389"/>
      <c r="P8" s="387">
        <f>L8+1</f>
        <v>44847</v>
      </c>
      <c r="Q8" s="388"/>
      <c r="R8" s="388"/>
      <c r="S8" s="389"/>
      <c r="T8" s="387">
        <f>P8+1</f>
        <v>44848</v>
      </c>
      <c r="U8" s="388"/>
      <c r="V8" s="388"/>
      <c r="W8" s="389"/>
      <c r="X8" s="390">
        <f>T8+1</f>
        <v>44849</v>
      </c>
      <c r="Y8" s="391"/>
      <c r="Z8" s="391"/>
      <c r="AA8" s="392"/>
      <c r="AB8" s="393">
        <f>X8+1</f>
        <v>44850</v>
      </c>
      <c r="AC8" s="394"/>
      <c r="AD8" s="394"/>
      <c r="AE8" s="395"/>
    </row>
    <row r="9" spans="2:31" ht="18" thickBot="1" x14ac:dyDescent="0.35">
      <c r="B9" s="385"/>
      <c r="C9" s="386"/>
      <c r="D9" s="402" t="s">
        <v>874</v>
      </c>
      <c r="E9" s="403"/>
      <c r="F9" s="403"/>
      <c r="G9" s="404"/>
      <c r="H9" s="396" t="s">
        <v>875</v>
      </c>
      <c r="I9" s="397"/>
      <c r="J9" s="397"/>
      <c r="K9" s="398"/>
      <c r="L9" s="396" t="s">
        <v>846</v>
      </c>
      <c r="M9" s="397"/>
      <c r="N9" s="397"/>
      <c r="O9" s="398"/>
      <c r="P9" s="396" t="s">
        <v>878</v>
      </c>
      <c r="Q9" s="397"/>
      <c r="R9" s="397"/>
      <c r="S9" s="398"/>
      <c r="T9" s="396" t="s">
        <v>882</v>
      </c>
      <c r="U9" s="397"/>
      <c r="V9" s="397"/>
      <c r="W9" s="398"/>
      <c r="X9" s="399" t="s">
        <v>883</v>
      </c>
      <c r="Y9" s="400"/>
      <c r="Z9" s="400"/>
      <c r="AA9" s="401"/>
      <c r="AB9" s="402" t="s">
        <v>884</v>
      </c>
      <c r="AC9" s="403"/>
      <c r="AD9" s="403"/>
      <c r="AE9" s="404"/>
    </row>
    <row r="10" spans="2:31" ht="17.25" thickBot="1" x14ac:dyDescent="0.35">
      <c r="B10" s="413" t="str">
        <f ca="1">TEXT(NOW(),"h")</f>
        <v>19</v>
      </c>
      <c r="C10" s="414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66" t="s">
        <v>808</v>
      </c>
      <c r="C36" s="367"/>
      <c r="D36" s="533"/>
      <c r="E36" s="534"/>
      <c r="F36" s="534"/>
      <c r="G36" s="535"/>
      <c r="H36" s="533" t="s">
        <v>823</v>
      </c>
      <c r="I36" s="534"/>
      <c r="J36" s="534"/>
      <c r="K36" s="535"/>
      <c r="L36" s="533" t="s">
        <v>913</v>
      </c>
      <c r="M36" s="534"/>
      <c r="N36" s="534"/>
      <c r="O36" s="535"/>
      <c r="P36" s="533" t="s">
        <v>897</v>
      </c>
      <c r="Q36" s="534"/>
      <c r="R36" s="534"/>
      <c r="S36" s="535"/>
      <c r="T36" s="533"/>
      <c r="U36" s="534"/>
      <c r="V36" s="534"/>
      <c r="W36" s="535"/>
      <c r="X36" s="533" t="s">
        <v>949</v>
      </c>
      <c r="Y36" s="534"/>
      <c r="Z36" s="534"/>
      <c r="AA36" s="535"/>
      <c r="AB36" s="533"/>
      <c r="AC36" s="534"/>
      <c r="AD36" s="534"/>
      <c r="AE36" s="535"/>
    </row>
    <row r="37" spans="2:31" x14ac:dyDescent="0.3">
      <c r="B37" s="368"/>
      <c r="C37" s="369"/>
      <c r="D37" s="539"/>
      <c r="E37" s="540"/>
      <c r="F37" s="540"/>
      <c r="G37" s="541"/>
      <c r="H37" s="539" t="s">
        <v>820</v>
      </c>
      <c r="I37" s="540"/>
      <c r="J37" s="540"/>
      <c r="K37" s="541"/>
      <c r="L37" s="539" t="s">
        <v>886</v>
      </c>
      <c r="M37" s="540"/>
      <c r="N37" s="540"/>
      <c r="O37" s="541"/>
      <c r="P37" s="539" t="s">
        <v>928</v>
      </c>
      <c r="Q37" s="540"/>
      <c r="R37" s="540"/>
      <c r="S37" s="541"/>
      <c r="T37" s="539" t="s">
        <v>955</v>
      </c>
      <c r="U37" s="540"/>
      <c r="V37" s="540"/>
      <c r="W37" s="541"/>
      <c r="X37" s="539"/>
      <c r="Y37" s="540"/>
      <c r="Z37" s="540"/>
      <c r="AA37" s="541"/>
      <c r="AB37" s="539"/>
      <c r="AC37" s="540"/>
      <c r="AD37" s="540"/>
      <c r="AE37" s="541"/>
    </row>
    <row r="38" spans="2:31" x14ac:dyDescent="0.3">
      <c r="B38" s="368"/>
      <c r="C38" s="369"/>
      <c r="D38" s="539"/>
      <c r="E38" s="540"/>
      <c r="F38" s="540"/>
      <c r="G38" s="541"/>
      <c r="H38" s="539" t="s">
        <v>824</v>
      </c>
      <c r="I38" s="540"/>
      <c r="J38" s="540"/>
      <c r="K38" s="541"/>
      <c r="L38" s="539"/>
      <c r="M38" s="540"/>
      <c r="N38" s="540"/>
      <c r="O38" s="541"/>
      <c r="P38" s="539" t="s">
        <v>917</v>
      </c>
      <c r="Q38" s="540"/>
      <c r="R38" s="540"/>
      <c r="S38" s="541"/>
      <c r="T38" s="539"/>
      <c r="U38" s="540"/>
      <c r="V38" s="540"/>
      <c r="W38" s="541"/>
      <c r="X38" s="539"/>
      <c r="Y38" s="540"/>
      <c r="Z38" s="540"/>
      <c r="AA38" s="541"/>
      <c r="AB38" s="539"/>
      <c r="AC38" s="540"/>
      <c r="AD38" s="540"/>
      <c r="AE38" s="541"/>
    </row>
    <row r="39" spans="2:31" x14ac:dyDescent="0.3">
      <c r="B39" s="368"/>
      <c r="C39" s="369"/>
      <c r="D39" s="539"/>
      <c r="E39" s="540"/>
      <c r="F39" s="540"/>
      <c r="G39" s="541"/>
      <c r="H39" s="539" t="s">
        <v>834</v>
      </c>
      <c r="I39" s="540"/>
      <c r="J39" s="540"/>
      <c r="K39" s="541"/>
      <c r="L39" s="539"/>
      <c r="M39" s="540"/>
      <c r="N39" s="540"/>
      <c r="O39" s="541"/>
      <c r="P39" s="539" t="s">
        <v>948</v>
      </c>
      <c r="Q39" s="540"/>
      <c r="R39" s="540"/>
      <c r="S39" s="541"/>
      <c r="T39" s="539"/>
      <c r="U39" s="540"/>
      <c r="V39" s="540"/>
      <c r="W39" s="541"/>
      <c r="X39" s="539"/>
      <c r="Y39" s="540"/>
      <c r="Z39" s="540"/>
      <c r="AA39" s="541"/>
      <c r="AB39" s="539"/>
      <c r="AC39" s="540"/>
      <c r="AD39" s="540"/>
      <c r="AE39" s="541"/>
    </row>
    <row r="40" spans="2:31" ht="17.25" thickBot="1" x14ac:dyDescent="0.35">
      <c r="B40" s="372"/>
      <c r="C40" s="373"/>
      <c r="D40" s="427"/>
      <c r="E40" s="428"/>
      <c r="F40" s="428"/>
      <c r="G40" s="429"/>
      <c r="H40" s="427"/>
      <c r="I40" s="428"/>
      <c r="J40" s="428"/>
      <c r="K40" s="429"/>
      <c r="L40" s="427"/>
      <c r="M40" s="428"/>
      <c r="N40" s="428"/>
      <c r="O40" s="429"/>
      <c r="P40" s="427"/>
      <c r="Q40" s="428"/>
      <c r="R40" s="428"/>
      <c r="S40" s="429"/>
      <c r="T40" s="427"/>
      <c r="U40" s="428"/>
      <c r="V40" s="428"/>
      <c r="W40" s="429"/>
      <c r="X40" s="427"/>
      <c r="Y40" s="428"/>
      <c r="Z40" s="428"/>
      <c r="AA40" s="429"/>
      <c r="AB40" s="427"/>
      <c r="AC40" s="428"/>
      <c r="AD40" s="428"/>
      <c r="AE40" s="429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0"/>
  <sheetViews>
    <sheetView workbookViewId="0">
      <pane xSplit="2" topLeftCell="C1" activePane="topRight" state="frozen"/>
      <selection pane="topRight" activeCell="B3" sqref="B3:B9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561"/>
    </row>
    <row r="2" spans="2:94" ht="26.25" x14ac:dyDescent="0.3">
      <c r="B2" s="562">
        <f ca="1">TODAY()</f>
        <v>44991</v>
      </c>
      <c r="C2" s="559" t="s">
        <v>3444</v>
      </c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/>
      <c r="U2" s="560"/>
      <c r="V2" s="560"/>
      <c r="W2" s="560"/>
      <c r="X2" s="560"/>
      <c r="Y2" s="560"/>
      <c r="Z2" s="560"/>
      <c r="AA2" s="560"/>
      <c r="AB2" s="560"/>
      <c r="AC2" s="560"/>
      <c r="AD2" s="560"/>
      <c r="AE2" s="560"/>
      <c r="AF2" s="560"/>
      <c r="AG2" s="560"/>
      <c r="AH2" s="559" t="s">
        <v>3445</v>
      </c>
      <c r="AI2" s="560"/>
      <c r="AJ2" s="560"/>
      <c r="AK2" s="560"/>
      <c r="AL2" s="560"/>
      <c r="AM2" s="560"/>
      <c r="AN2" s="560"/>
      <c r="AO2" s="560"/>
      <c r="AP2" s="560"/>
      <c r="AQ2" s="560"/>
      <c r="AR2" s="560"/>
      <c r="AS2" s="560"/>
      <c r="AT2" s="560"/>
      <c r="AU2" s="560"/>
      <c r="AV2" s="560"/>
      <c r="AW2" s="560"/>
      <c r="AX2" s="560"/>
      <c r="AY2" s="560"/>
      <c r="AZ2" s="560"/>
      <c r="BA2" s="560"/>
      <c r="BB2" s="560"/>
      <c r="BC2" s="560"/>
      <c r="BD2" s="560"/>
      <c r="BE2" s="560"/>
      <c r="BF2" s="560"/>
      <c r="BG2" s="560"/>
      <c r="BH2" s="560"/>
      <c r="BI2" s="560"/>
      <c r="BJ2" s="560"/>
      <c r="BK2" s="560"/>
      <c r="BL2" s="559" t="s">
        <v>3446</v>
      </c>
      <c r="BM2" s="560"/>
      <c r="BN2" s="560"/>
      <c r="BO2" s="560"/>
      <c r="BP2" s="560"/>
      <c r="BQ2" s="560"/>
      <c r="BR2" s="560"/>
      <c r="BS2" s="560"/>
      <c r="BT2" s="560"/>
      <c r="BU2" s="560"/>
      <c r="BV2" s="560"/>
      <c r="BW2" s="560"/>
      <c r="BX2" s="560"/>
      <c r="BY2" s="560"/>
      <c r="BZ2" s="560"/>
      <c r="CA2" s="560"/>
      <c r="CB2" s="560"/>
      <c r="CC2" s="560"/>
      <c r="CD2" s="560"/>
      <c r="CE2" s="560"/>
      <c r="CF2" s="560"/>
      <c r="CG2" s="560"/>
      <c r="CH2" s="560"/>
      <c r="CI2" s="560"/>
      <c r="CJ2" s="560"/>
      <c r="CK2" s="560"/>
      <c r="CL2" s="560"/>
      <c r="CM2" s="560"/>
      <c r="CN2" s="560"/>
      <c r="CO2" s="560"/>
      <c r="CP2" s="560"/>
    </row>
    <row r="3" spans="2:94" x14ac:dyDescent="0.3">
      <c r="B3" s="365" t="s">
        <v>3474</v>
      </c>
      <c r="C3" s="96">
        <v>1</v>
      </c>
      <c r="D3" s="96">
        <v>2</v>
      </c>
      <c r="E3" s="96">
        <v>3</v>
      </c>
      <c r="F3" s="96">
        <v>4</v>
      </c>
      <c r="G3" s="96">
        <v>5</v>
      </c>
      <c r="H3" s="96">
        <v>6</v>
      </c>
      <c r="I3" s="96">
        <v>7</v>
      </c>
      <c r="J3" s="96">
        <v>8</v>
      </c>
      <c r="K3" s="96">
        <v>9</v>
      </c>
      <c r="L3" s="96">
        <v>10</v>
      </c>
      <c r="M3" s="96">
        <v>11</v>
      </c>
      <c r="N3" s="96">
        <v>12</v>
      </c>
      <c r="O3" s="96">
        <v>13</v>
      </c>
      <c r="P3" s="96">
        <v>14</v>
      </c>
      <c r="Q3" s="96">
        <v>15</v>
      </c>
      <c r="R3" s="96">
        <v>16</v>
      </c>
      <c r="S3" s="96">
        <v>17</v>
      </c>
      <c r="T3" s="96">
        <v>18</v>
      </c>
      <c r="U3" s="96">
        <v>19</v>
      </c>
      <c r="V3" s="96">
        <v>20</v>
      </c>
      <c r="W3" s="96">
        <v>21</v>
      </c>
      <c r="X3" s="96">
        <v>22</v>
      </c>
      <c r="Y3" s="96">
        <v>23</v>
      </c>
      <c r="Z3" s="96">
        <v>24</v>
      </c>
      <c r="AA3" s="96">
        <v>25</v>
      </c>
      <c r="AB3" s="96">
        <v>26</v>
      </c>
      <c r="AC3" s="96">
        <v>27</v>
      </c>
      <c r="AD3" s="96">
        <v>28</v>
      </c>
      <c r="AE3" s="96">
        <v>29</v>
      </c>
      <c r="AF3" s="96">
        <v>30</v>
      </c>
      <c r="AG3" s="96">
        <v>31</v>
      </c>
      <c r="AH3" s="96">
        <v>1</v>
      </c>
      <c r="AI3" s="96">
        <v>2</v>
      </c>
      <c r="AJ3" s="96">
        <v>3</v>
      </c>
      <c r="AK3" s="96">
        <v>4</v>
      </c>
      <c r="AL3" s="96">
        <v>5</v>
      </c>
      <c r="AM3" s="96">
        <v>6</v>
      </c>
      <c r="AN3" s="96">
        <v>7</v>
      </c>
      <c r="AO3" s="96">
        <v>8</v>
      </c>
      <c r="AP3" s="96">
        <v>9</v>
      </c>
      <c r="AQ3" s="96">
        <v>10</v>
      </c>
      <c r="AR3" s="96">
        <v>11</v>
      </c>
      <c r="AS3" s="96">
        <v>12</v>
      </c>
      <c r="AT3" s="96">
        <v>13</v>
      </c>
      <c r="AU3" s="96">
        <v>14</v>
      </c>
      <c r="AV3" s="96">
        <v>15</v>
      </c>
      <c r="AW3" s="96">
        <v>16</v>
      </c>
      <c r="AX3" s="96">
        <v>17</v>
      </c>
      <c r="AY3" s="96">
        <v>18</v>
      </c>
      <c r="AZ3" s="96">
        <v>19</v>
      </c>
      <c r="BA3" s="96">
        <v>20</v>
      </c>
      <c r="BB3" s="96">
        <v>21</v>
      </c>
      <c r="BC3" s="96">
        <v>22</v>
      </c>
      <c r="BD3" s="96">
        <v>23</v>
      </c>
      <c r="BE3" s="96">
        <v>24</v>
      </c>
      <c r="BF3" s="96">
        <v>25</v>
      </c>
      <c r="BG3" s="96">
        <v>26</v>
      </c>
      <c r="BH3" s="96">
        <v>27</v>
      </c>
      <c r="BI3" s="96">
        <v>28</v>
      </c>
      <c r="BJ3" s="96">
        <v>29</v>
      </c>
      <c r="BK3" s="96">
        <v>30</v>
      </c>
      <c r="BL3" s="96">
        <v>1</v>
      </c>
      <c r="BM3" s="96">
        <v>2</v>
      </c>
      <c r="BN3" s="96">
        <v>3</v>
      </c>
      <c r="BO3" s="96">
        <v>4</v>
      </c>
      <c r="BP3" s="96">
        <v>5</v>
      </c>
      <c r="BQ3" s="96">
        <v>6</v>
      </c>
      <c r="BR3" s="96">
        <v>7</v>
      </c>
      <c r="BS3" s="96">
        <v>8</v>
      </c>
      <c r="BT3" s="96">
        <v>9</v>
      </c>
      <c r="BU3" s="96">
        <v>10</v>
      </c>
      <c r="BV3" s="96">
        <v>11</v>
      </c>
      <c r="BW3" s="96">
        <v>12</v>
      </c>
      <c r="BX3" s="96">
        <v>13</v>
      </c>
      <c r="BY3" s="96">
        <v>14</v>
      </c>
      <c r="BZ3" s="96">
        <v>15</v>
      </c>
      <c r="CA3" s="96">
        <v>16</v>
      </c>
      <c r="CB3" s="96">
        <v>17</v>
      </c>
      <c r="CC3" s="96">
        <v>18</v>
      </c>
      <c r="CD3" s="96">
        <v>19</v>
      </c>
      <c r="CE3" s="96">
        <v>20</v>
      </c>
      <c r="CF3" s="96">
        <v>21</v>
      </c>
      <c r="CG3" s="96">
        <v>22</v>
      </c>
      <c r="CH3" s="96">
        <v>23</v>
      </c>
      <c r="CI3" s="96">
        <v>24</v>
      </c>
      <c r="CJ3" s="96">
        <v>25</v>
      </c>
      <c r="CK3" s="96">
        <v>26</v>
      </c>
      <c r="CL3" s="96">
        <v>27</v>
      </c>
      <c r="CM3" s="96">
        <v>28</v>
      </c>
      <c r="CN3" s="96">
        <v>29</v>
      </c>
      <c r="CO3" s="96">
        <v>30</v>
      </c>
      <c r="CP3" s="96">
        <v>31</v>
      </c>
    </row>
    <row r="4" spans="2:94" s="285" customFormat="1" x14ac:dyDescent="0.3">
      <c r="B4" s="96" t="s">
        <v>3472</v>
      </c>
      <c r="C4" s="96" t="s">
        <v>3443</v>
      </c>
      <c r="D4" s="96" t="s">
        <v>3443</v>
      </c>
      <c r="E4" s="96" t="s">
        <v>3443</v>
      </c>
      <c r="F4" s="96" t="s">
        <v>3443</v>
      </c>
      <c r="G4" s="96" t="s">
        <v>3443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</row>
    <row r="5" spans="2:94" x14ac:dyDescent="0.3">
      <c r="B5" s="96" t="s">
        <v>3438</v>
      </c>
      <c r="C5" s="96" t="s">
        <v>3441</v>
      </c>
      <c r="D5" s="96" t="s">
        <v>3442</v>
      </c>
      <c r="E5" s="96" t="s">
        <v>3443</v>
      </c>
      <c r="F5" s="96" t="s">
        <v>3443</v>
      </c>
      <c r="G5" s="96" t="s">
        <v>3442</v>
      </c>
      <c r="H5" s="96" t="s">
        <v>3471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3465</v>
      </c>
      <c r="C6" s="96" t="s">
        <v>3447</v>
      </c>
      <c r="D6" s="96" t="s">
        <v>3442</v>
      </c>
      <c r="E6" s="96" t="s">
        <v>3442</v>
      </c>
      <c r="F6" s="96" t="s">
        <v>3448</v>
      </c>
      <c r="G6" s="96" t="s">
        <v>3442</v>
      </c>
      <c r="H6" s="96" t="s">
        <v>3466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s="285" customFormat="1" x14ac:dyDescent="0.3">
      <c r="B7" s="96" t="s">
        <v>3464</v>
      </c>
      <c r="C7" s="96" t="s">
        <v>3442</v>
      </c>
      <c r="D7" s="96" t="s">
        <v>3442</v>
      </c>
      <c r="E7" s="96" t="s">
        <v>3442</v>
      </c>
      <c r="F7" s="96" t="s">
        <v>3442</v>
      </c>
      <c r="G7" s="96" t="s">
        <v>3449</v>
      </c>
      <c r="H7" s="96" t="s">
        <v>3466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x14ac:dyDescent="0.3">
      <c r="B8" s="96" t="s">
        <v>3470</v>
      </c>
      <c r="C8" s="96" t="s">
        <v>3442</v>
      </c>
      <c r="D8" s="96" t="s">
        <v>3442</v>
      </c>
      <c r="E8" s="96" t="s">
        <v>3443</v>
      </c>
      <c r="F8" s="96" t="s">
        <v>3442</v>
      </c>
      <c r="G8" s="96" t="s">
        <v>3442</v>
      </c>
      <c r="H8" s="96" t="s">
        <v>3466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</row>
    <row r="9" spans="2:94" x14ac:dyDescent="0.3">
      <c r="B9" s="96" t="s">
        <v>3473</v>
      </c>
      <c r="C9" s="96" t="s">
        <v>3466</v>
      </c>
      <c r="D9" s="96" t="s">
        <v>3466</v>
      </c>
      <c r="E9" s="96" t="s">
        <v>3471</v>
      </c>
      <c r="F9" s="96" t="s">
        <v>3466</v>
      </c>
      <c r="G9" s="96" t="s">
        <v>3466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</row>
    <row r="10" spans="2:94" x14ac:dyDescent="0.3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</sheetData>
  <mergeCells count="3">
    <mergeCell ref="C2:AG2"/>
    <mergeCell ref="AH2:BK2"/>
    <mergeCell ref="BL2:CP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D25" sqref="D25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374" t="s">
        <v>829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4" t="s">
        <v>830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x14ac:dyDescent="0.3">
      <c r="B10" s="370"/>
      <c r="C10" s="371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7.25" thickBot="1" x14ac:dyDescent="0.35">
      <c r="B11" s="372"/>
      <c r="C11" s="373"/>
      <c r="D11" s="378"/>
      <c r="E11" s="379"/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79"/>
      <c r="S11" s="379"/>
      <c r="T11" s="378"/>
      <c r="U11" s="379"/>
      <c r="V11" s="379"/>
      <c r="W11" s="379"/>
      <c r="X11" s="379"/>
      <c r="Y11" s="379"/>
      <c r="Z11" s="379"/>
      <c r="AA11" s="379"/>
      <c r="AB11" s="379"/>
      <c r="AC11" s="379"/>
      <c r="AD11" s="379"/>
      <c r="AE11" s="382"/>
    </row>
    <row r="12" spans="2:31" ht="18" thickBot="1" x14ac:dyDescent="0.35">
      <c r="B12" s="383"/>
      <c r="C12" s="384"/>
      <c r="D12" s="387">
        <v>44998</v>
      </c>
      <c r="E12" s="388"/>
      <c r="F12" s="388"/>
      <c r="G12" s="389"/>
      <c r="H12" s="387">
        <f>D12+1</f>
        <v>44999</v>
      </c>
      <c r="I12" s="388"/>
      <c r="J12" s="388"/>
      <c r="K12" s="389"/>
      <c r="L12" s="387">
        <f>H12+1</f>
        <v>45000</v>
      </c>
      <c r="M12" s="388"/>
      <c r="N12" s="388"/>
      <c r="O12" s="389"/>
      <c r="P12" s="387">
        <f>L12+1</f>
        <v>45001</v>
      </c>
      <c r="Q12" s="388"/>
      <c r="R12" s="388"/>
      <c r="S12" s="389"/>
      <c r="T12" s="387">
        <f>P12+1</f>
        <v>45002</v>
      </c>
      <c r="U12" s="388"/>
      <c r="V12" s="388"/>
      <c r="W12" s="389"/>
      <c r="X12" s="390">
        <f>T12+1</f>
        <v>45003</v>
      </c>
      <c r="Y12" s="391"/>
      <c r="Z12" s="391"/>
      <c r="AA12" s="392"/>
      <c r="AB12" s="393">
        <f>X12+1</f>
        <v>45004</v>
      </c>
      <c r="AC12" s="394"/>
      <c r="AD12" s="394"/>
      <c r="AE12" s="395"/>
    </row>
    <row r="13" spans="2:31" ht="18" thickBot="1" x14ac:dyDescent="0.35">
      <c r="B13" s="385"/>
      <c r="C13" s="386"/>
      <c r="D13" s="396" t="s">
        <v>874</v>
      </c>
      <c r="E13" s="397"/>
      <c r="F13" s="397"/>
      <c r="G13" s="398"/>
      <c r="H13" s="396" t="s">
        <v>875</v>
      </c>
      <c r="I13" s="397"/>
      <c r="J13" s="397"/>
      <c r="K13" s="398"/>
      <c r="L13" s="396" t="s">
        <v>846</v>
      </c>
      <c r="M13" s="397"/>
      <c r="N13" s="397"/>
      <c r="O13" s="398"/>
      <c r="P13" s="396" t="s">
        <v>878</v>
      </c>
      <c r="Q13" s="397"/>
      <c r="R13" s="397"/>
      <c r="S13" s="398"/>
      <c r="T13" s="396" t="s">
        <v>879</v>
      </c>
      <c r="U13" s="397"/>
      <c r="V13" s="397"/>
      <c r="W13" s="398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3" t="str">
        <f ca="1">TEXT(NOW(),"h")</f>
        <v>19</v>
      </c>
      <c r="C14" s="414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6" t="s">
        <v>808</v>
      </c>
      <c r="C40" s="367"/>
      <c r="D40" s="324" t="s">
        <v>2282</v>
      </c>
      <c r="E40" s="410"/>
      <c r="F40" s="411"/>
      <c r="G40" s="412"/>
      <c r="H40" s="324" t="s">
        <v>2282</v>
      </c>
      <c r="I40" s="410"/>
      <c r="J40" s="411"/>
      <c r="K40" s="412"/>
      <c r="L40" s="324" t="s">
        <v>2282</v>
      </c>
      <c r="M40" s="410"/>
      <c r="N40" s="411"/>
      <c r="O40" s="412"/>
      <c r="P40" s="324" t="s">
        <v>2282</v>
      </c>
      <c r="Q40" s="410"/>
      <c r="R40" s="411"/>
      <c r="S40" s="412"/>
      <c r="T40" s="324" t="s">
        <v>2282</v>
      </c>
      <c r="U40" s="410"/>
      <c r="V40" s="411"/>
      <c r="W40" s="412"/>
      <c r="X40" s="324" t="s">
        <v>2282</v>
      </c>
      <c r="Y40" s="410"/>
      <c r="Z40" s="411"/>
      <c r="AA40" s="412"/>
      <c r="AB40" s="324" t="s">
        <v>2282</v>
      </c>
      <c r="AC40" s="410"/>
      <c r="AD40" s="411"/>
      <c r="AE40" s="412"/>
    </row>
    <row r="41" spans="2:31" x14ac:dyDescent="0.3">
      <c r="B41" s="368"/>
      <c r="C41" s="369"/>
      <c r="D41" s="325" t="s">
        <v>2283</v>
      </c>
      <c r="E41" s="415"/>
      <c r="F41" s="416"/>
      <c r="G41" s="417"/>
      <c r="H41" s="325" t="s">
        <v>2283</v>
      </c>
      <c r="I41" s="415"/>
      <c r="J41" s="416"/>
      <c r="K41" s="417"/>
      <c r="L41" s="325" t="s">
        <v>2283</v>
      </c>
      <c r="M41" s="415"/>
      <c r="N41" s="416"/>
      <c r="O41" s="417"/>
      <c r="P41" s="325" t="s">
        <v>2283</v>
      </c>
      <c r="Q41" s="415"/>
      <c r="R41" s="416"/>
      <c r="S41" s="417"/>
      <c r="T41" s="325" t="s">
        <v>2283</v>
      </c>
      <c r="U41" s="415"/>
      <c r="V41" s="416"/>
      <c r="W41" s="417"/>
      <c r="X41" s="325" t="s">
        <v>2283</v>
      </c>
      <c r="Y41" s="415"/>
      <c r="Z41" s="416"/>
      <c r="AA41" s="417"/>
      <c r="AB41" s="325" t="s">
        <v>2283</v>
      </c>
      <c r="AC41" s="415"/>
      <c r="AD41" s="416"/>
      <c r="AE41" s="417"/>
    </row>
    <row r="42" spans="2:31" ht="17.25" thickBot="1" x14ac:dyDescent="0.35">
      <c r="B42" s="368"/>
      <c r="C42" s="369"/>
      <c r="D42" s="326" t="s">
        <v>2284</v>
      </c>
      <c r="E42" s="418"/>
      <c r="F42" s="419"/>
      <c r="G42" s="420"/>
      <c r="H42" s="326" t="s">
        <v>2284</v>
      </c>
      <c r="I42" s="418"/>
      <c r="J42" s="419"/>
      <c r="K42" s="420"/>
      <c r="L42" s="326" t="s">
        <v>2284</v>
      </c>
      <c r="M42" s="418"/>
      <c r="N42" s="419"/>
      <c r="O42" s="420"/>
      <c r="P42" s="326" t="s">
        <v>2284</v>
      </c>
      <c r="Q42" s="418"/>
      <c r="R42" s="419"/>
      <c r="S42" s="420"/>
      <c r="T42" s="326" t="s">
        <v>2284</v>
      </c>
      <c r="U42" s="418"/>
      <c r="V42" s="419"/>
      <c r="W42" s="420"/>
      <c r="X42" s="326" t="s">
        <v>2284</v>
      </c>
      <c r="Y42" s="418"/>
      <c r="Z42" s="419"/>
      <c r="AA42" s="420"/>
      <c r="AB42" s="326" t="s">
        <v>2284</v>
      </c>
      <c r="AC42" s="418"/>
      <c r="AD42" s="419"/>
      <c r="AE42" s="420"/>
    </row>
    <row r="43" spans="2:31" x14ac:dyDescent="0.3">
      <c r="B43" s="368"/>
      <c r="C43" s="369"/>
      <c r="D43" s="421"/>
      <c r="E43" s="422"/>
      <c r="F43" s="422"/>
      <c r="G43" s="423"/>
      <c r="H43" s="421"/>
      <c r="I43" s="422"/>
      <c r="J43" s="422"/>
      <c r="K43" s="423"/>
      <c r="L43" s="421"/>
      <c r="M43" s="422"/>
      <c r="N43" s="422"/>
      <c r="O43" s="423"/>
      <c r="P43" s="421"/>
      <c r="Q43" s="422"/>
      <c r="R43" s="422"/>
      <c r="S43" s="423"/>
      <c r="T43" s="421"/>
      <c r="U43" s="422"/>
      <c r="V43" s="422"/>
      <c r="W43" s="423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424"/>
      <c r="M44" s="425"/>
      <c r="N44" s="425"/>
      <c r="O44" s="426"/>
      <c r="P44" s="424"/>
      <c r="Q44" s="425"/>
      <c r="R44" s="425"/>
      <c r="S44" s="426"/>
      <c r="T44" s="424"/>
      <c r="U44" s="425"/>
      <c r="V44" s="425"/>
      <c r="W44" s="426"/>
      <c r="X44" s="424"/>
      <c r="Y44" s="425"/>
      <c r="Z44" s="425"/>
      <c r="AA44" s="426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x14ac:dyDescent="0.3">
      <c r="B46" s="370"/>
      <c r="C46" s="371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7" spans="2:31" ht="17.25" thickBot="1" x14ac:dyDescent="0.35">
      <c r="B47" s="372"/>
      <c r="C47" s="373"/>
      <c r="D47" s="427"/>
      <c r="E47" s="428"/>
      <c r="F47" s="428"/>
      <c r="G47" s="429"/>
      <c r="H47" s="427"/>
      <c r="I47" s="428"/>
      <c r="J47" s="428"/>
      <c r="K47" s="429"/>
      <c r="L47" s="427"/>
      <c r="M47" s="428"/>
      <c r="N47" s="428"/>
      <c r="O47" s="429"/>
      <c r="P47" s="427"/>
      <c r="Q47" s="428"/>
      <c r="R47" s="428"/>
      <c r="S47" s="429"/>
      <c r="T47" s="427"/>
      <c r="U47" s="428"/>
      <c r="V47" s="428"/>
      <c r="W47" s="429"/>
      <c r="X47" s="427"/>
      <c r="Y47" s="428"/>
      <c r="Z47" s="428"/>
      <c r="AA47" s="429"/>
      <c r="AB47" s="427"/>
      <c r="AC47" s="428"/>
      <c r="AD47" s="428"/>
      <c r="AE47" s="429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90" priority="38" operator="equal">
      <formula>$B$14+0</formula>
    </cfRule>
    <cfRule type="cellIs" dxfId="989" priority="39" operator="equal">
      <formula>$B$14</formula>
    </cfRule>
  </conditionalFormatting>
  <conditionalFormatting sqref="C16:C39">
    <cfRule type="cellIs" dxfId="988" priority="37" operator="equal">
      <formula>$B$14+1</formula>
    </cfRule>
  </conditionalFormatting>
  <conditionalFormatting sqref="D12:AE12">
    <cfRule type="timePeriod" dxfId="987" priority="36" timePeriod="today">
      <formula>FLOOR(D12,1)=TODAY()</formula>
    </cfRule>
  </conditionalFormatting>
  <conditionalFormatting sqref="E16:G39">
    <cfRule type="notContainsBlanks" dxfId="986" priority="34">
      <formula>LEN(TRIM(E16))&gt;0</formula>
    </cfRule>
    <cfRule type="containsText" dxfId="985" priority="35" operator="containsText" text="1234567789">
      <formula>NOT(ISERROR(SEARCH("1234567789",E16)))</formula>
    </cfRule>
  </conditionalFormatting>
  <conditionalFormatting sqref="E16:G39">
    <cfRule type="containsText" dxfId="984" priority="31" operator="containsText" text="A">
      <formula>NOT(ISERROR(SEARCH("A",E16)))</formula>
    </cfRule>
    <cfRule type="containsText" dxfId="983" priority="32" operator="containsText" text="P">
      <formula>NOT(ISERROR(SEARCH("P",E16)))</formula>
    </cfRule>
    <cfRule type="containsText" dxfId="982" priority="33" operator="containsText" text="C">
      <formula>NOT(ISERROR(SEARCH("C",E16)))</formula>
    </cfRule>
  </conditionalFormatting>
  <conditionalFormatting sqref="I16:K39">
    <cfRule type="notContainsBlanks" dxfId="981" priority="29">
      <formula>LEN(TRIM(I16))&gt;0</formula>
    </cfRule>
    <cfRule type="containsText" dxfId="980" priority="30" operator="containsText" text="1234567789">
      <formula>NOT(ISERROR(SEARCH("1234567789",I16)))</formula>
    </cfRule>
  </conditionalFormatting>
  <conditionalFormatting sqref="I16:K39">
    <cfRule type="containsText" dxfId="979" priority="26" operator="containsText" text="A">
      <formula>NOT(ISERROR(SEARCH("A",I16)))</formula>
    </cfRule>
    <cfRule type="containsText" dxfId="978" priority="27" operator="containsText" text="P">
      <formula>NOT(ISERROR(SEARCH("P",I16)))</formula>
    </cfRule>
    <cfRule type="containsText" dxfId="977" priority="28" operator="containsText" text="C">
      <formula>NOT(ISERROR(SEARCH("C",I16)))</formula>
    </cfRule>
  </conditionalFormatting>
  <conditionalFormatting sqref="M16:O39">
    <cfRule type="notContainsBlanks" dxfId="976" priority="24">
      <formula>LEN(TRIM(M16))&gt;0</formula>
    </cfRule>
    <cfRule type="containsText" dxfId="975" priority="25" operator="containsText" text="1234567789">
      <formula>NOT(ISERROR(SEARCH("1234567789",M16)))</formula>
    </cfRule>
  </conditionalFormatting>
  <conditionalFormatting sqref="M16:O39">
    <cfRule type="containsText" dxfId="974" priority="21" operator="containsText" text="A">
      <formula>NOT(ISERROR(SEARCH("A",M16)))</formula>
    </cfRule>
    <cfRule type="containsText" dxfId="973" priority="22" operator="containsText" text="P">
      <formula>NOT(ISERROR(SEARCH("P",M16)))</formula>
    </cfRule>
    <cfRule type="containsText" dxfId="972" priority="23" operator="containsText" text="C">
      <formula>NOT(ISERROR(SEARCH("C",M16)))</formula>
    </cfRule>
  </conditionalFormatting>
  <conditionalFormatting sqref="Q16:S39">
    <cfRule type="notContainsBlanks" dxfId="971" priority="19">
      <formula>LEN(TRIM(Q16))&gt;0</formula>
    </cfRule>
    <cfRule type="containsText" dxfId="970" priority="20" operator="containsText" text="1234567789">
      <formula>NOT(ISERROR(SEARCH("1234567789",Q16)))</formula>
    </cfRule>
  </conditionalFormatting>
  <conditionalFormatting sqref="Q16:S39">
    <cfRule type="containsText" dxfId="969" priority="16" operator="containsText" text="A">
      <formula>NOT(ISERROR(SEARCH("A",Q16)))</formula>
    </cfRule>
    <cfRule type="containsText" dxfId="968" priority="17" operator="containsText" text="P">
      <formula>NOT(ISERROR(SEARCH("P",Q16)))</formula>
    </cfRule>
    <cfRule type="containsText" dxfId="967" priority="18" operator="containsText" text="C">
      <formula>NOT(ISERROR(SEARCH("C",Q16)))</formula>
    </cfRule>
  </conditionalFormatting>
  <conditionalFormatting sqref="U16:W39">
    <cfRule type="notContainsBlanks" dxfId="966" priority="14">
      <formula>LEN(TRIM(U16))&gt;0</formula>
    </cfRule>
    <cfRule type="containsText" dxfId="965" priority="15" operator="containsText" text="1234567789">
      <formula>NOT(ISERROR(SEARCH("1234567789",U16)))</formula>
    </cfRule>
  </conditionalFormatting>
  <conditionalFormatting sqref="U16:W39">
    <cfRule type="containsText" dxfId="964" priority="11" operator="containsText" text="A">
      <formula>NOT(ISERROR(SEARCH("A",U16)))</formula>
    </cfRule>
    <cfRule type="containsText" dxfId="963" priority="12" operator="containsText" text="P">
      <formula>NOT(ISERROR(SEARCH("P",U16)))</formula>
    </cfRule>
    <cfRule type="containsText" dxfId="962" priority="13" operator="containsText" text="C">
      <formula>NOT(ISERROR(SEARCH("C",U16)))</formula>
    </cfRule>
  </conditionalFormatting>
  <conditionalFormatting sqref="Y16:AA39">
    <cfRule type="notContainsBlanks" dxfId="961" priority="9">
      <formula>LEN(TRIM(Y16))&gt;0</formula>
    </cfRule>
    <cfRule type="containsText" dxfId="960" priority="10" operator="containsText" text="1234567789">
      <formula>NOT(ISERROR(SEARCH("1234567789",Y16)))</formula>
    </cfRule>
  </conditionalFormatting>
  <conditionalFormatting sqref="Y16:AA39">
    <cfRule type="containsText" dxfId="959" priority="6" operator="containsText" text="A">
      <formula>NOT(ISERROR(SEARCH("A",Y16)))</formula>
    </cfRule>
    <cfRule type="containsText" dxfId="958" priority="7" operator="containsText" text="P">
      <formula>NOT(ISERROR(SEARCH("P",Y16)))</formula>
    </cfRule>
    <cfRule type="containsText" dxfId="957" priority="8" operator="containsText" text="C">
      <formula>NOT(ISERROR(SEARCH("C",Y16)))</formula>
    </cfRule>
  </conditionalFormatting>
  <conditionalFormatting sqref="AC16:AE39">
    <cfRule type="notContainsBlanks" dxfId="956" priority="4">
      <formula>LEN(TRIM(AC16))&gt;0</formula>
    </cfRule>
    <cfRule type="containsText" dxfId="955" priority="5" operator="containsText" text="1234567789">
      <formula>NOT(ISERROR(SEARCH("1234567789",AC16)))</formula>
    </cfRule>
  </conditionalFormatting>
  <conditionalFormatting sqref="AC16:AE39">
    <cfRule type="containsText" dxfId="954" priority="1" operator="containsText" text="A">
      <formula>NOT(ISERROR(SEARCH("A",AC16)))</formula>
    </cfRule>
    <cfRule type="containsText" dxfId="953" priority="2" operator="containsText" text="P">
      <formula>NOT(ISERROR(SEARCH("P",AC16)))</formula>
    </cfRule>
    <cfRule type="containsText" dxfId="95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43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44"/>
      <c r="C4" s="293" t="s">
        <v>2110</v>
      </c>
      <c r="D4" s="296" t="s">
        <v>2108</v>
      </c>
      <c r="E4" s="290" t="s">
        <v>2109</v>
      </c>
    </row>
    <row r="5" spans="2:5" ht="33" x14ac:dyDescent="0.3">
      <c r="B5" s="444"/>
      <c r="C5" s="293" t="s">
        <v>2111</v>
      </c>
      <c r="D5" s="297" t="s">
        <v>2112</v>
      </c>
      <c r="E5" s="302" t="s">
        <v>2182</v>
      </c>
    </row>
    <row r="6" spans="2:5" x14ac:dyDescent="0.3">
      <c r="B6" s="444"/>
      <c r="C6" s="293" t="s">
        <v>2114</v>
      </c>
      <c r="D6" s="297" t="s">
        <v>2115</v>
      </c>
      <c r="E6" s="290" t="s">
        <v>2116</v>
      </c>
    </row>
    <row r="7" spans="2:5" x14ac:dyDescent="0.3">
      <c r="B7" s="444"/>
      <c r="C7" s="293" t="s">
        <v>3438</v>
      </c>
      <c r="D7" s="297" t="s">
        <v>2117</v>
      </c>
      <c r="E7" s="290" t="s">
        <v>2118</v>
      </c>
    </row>
    <row r="8" spans="2:5" ht="17.25" thickBot="1" x14ac:dyDescent="0.35">
      <c r="B8" s="445"/>
      <c r="C8" s="294"/>
      <c r="D8" s="298"/>
      <c r="E8" s="291"/>
    </row>
    <row r="9" spans="2:5" x14ac:dyDescent="0.3">
      <c r="B9" s="443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44"/>
      <c r="C10" s="293" t="s">
        <v>2121</v>
      </c>
      <c r="D10" s="299" t="s">
        <v>2161</v>
      </c>
      <c r="E10" s="290" t="s">
        <v>2169</v>
      </c>
    </row>
    <row r="11" spans="2:5" x14ac:dyDescent="0.3">
      <c r="B11" s="444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45"/>
      <c r="C12" s="294"/>
      <c r="D12" s="298"/>
      <c r="E12" s="291"/>
    </row>
    <row r="13" spans="2:5" x14ac:dyDescent="0.3">
      <c r="B13" s="443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44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45"/>
      <c r="C15" s="294"/>
      <c r="D15" s="298"/>
      <c r="E15" s="291"/>
    </row>
    <row r="16" spans="2:5" x14ac:dyDescent="0.3">
      <c r="B16" s="443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44"/>
      <c r="C17" s="293" t="s">
        <v>2131</v>
      </c>
      <c r="D17" s="301" t="s">
        <v>2132</v>
      </c>
      <c r="E17" s="290" t="s">
        <v>2163</v>
      </c>
    </row>
    <row r="18" spans="2:5" x14ac:dyDescent="0.3">
      <c r="B18" s="444"/>
      <c r="C18" s="293" t="s">
        <v>2133</v>
      </c>
      <c r="D18" s="301" t="s">
        <v>2134</v>
      </c>
      <c r="E18" s="290" t="s">
        <v>2135</v>
      </c>
    </row>
    <row r="19" spans="2:5" x14ac:dyDescent="0.3">
      <c r="B19" s="444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45"/>
      <c r="C20" s="294"/>
      <c r="D20" s="298"/>
      <c r="E20" s="291"/>
    </row>
    <row r="21" spans="2:5" x14ac:dyDescent="0.3">
      <c r="B21" s="443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44"/>
      <c r="C22" s="293" t="s">
        <v>2140</v>
      </c>
      <c r="D22" s="301" t="s">
        <v>2141</v>
      </c>
      <c r="E22" s="290" t="s">
        <v>2142</v>
      </c>
    </row>
    <row r="23" spans="2:5" x14ac:dyDescent="0.3">
      <c r="B23" s="444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45"/>
      <c r="C24" s="294"/>
      <c r="D24" s="298"/>
      <c r="E24" s="291"/>
    </row>
    <row r="25" spans="2:5" x14ac:dyDescent="0.3">
      <c r="B25" s="443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44"/>
      <c r="C26" s="293" t="s">
        <v>2148</v>
      </c>
      <c r="D26" s="297" t="s">
        <v>2149</v>
      </c>
      <c r="E26" s="290" t="s">
        <v>2150</v>
      </c>
    </row>
    <row r="27" spans="2:5" x14ac:dyDescent="0.3">
      <c r="B27" s="444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45"/>
      <c r="C28" s="294"/>
      <c r="D28" s="298"/>
      <c r="E28" s="291"/>
    </row>
    <row r="29" spans="2:5" x14ac:dyDescent="0.3">
      <c r="B29" s="443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44"/>
      <c r="C30" s="293" t="s">
        <v>2155</v>
      </c>
      <c r="D30" s="296" t="s">
        <v>2108</v>
      </c>
      <c r="E30" s="290" t="s">
        <v>2109</v>
      </c>
    </row>
    <row r="31" spans="2:5" x14ac:dyDescent="0.3">
      <c r="B31" s="444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44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45"/>
      <c r="C33" s="294"/>
      <c r="D33" s="298"/>
      <c r="E33" s="291"/>
    </row>
    <row r="34" spans="2:5" x14ac:dyDescent="0.3">
      <c r="B34" s="443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44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45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D24" sqref="D24"/>
    </sheetView>
  </sheetViews>
  <sheetFormatPr defaultRowHeight="16.5" x14ac:dyDescent="0.3"/>
  <cols>
    <col min="1" max="3" width="9" style="285"/>
    <col min="4" max="4" width="17.25" style="285" bestFit="1" customWidth="1"/>
    <col min="5" max="16384" width="9" style="285"/>
  </cols>
  <sheetData>
    <row r="1" spans="3:5" x14ac:dyDescent="0.3">
      <c r="C1" s="563"/>
      <c r="D1" s="563"/>
      <c r="E1" s="563"/>
    </row>
    <row r="2" spans="3:5" x14ac:dyDescent="0.3">
      <c r="C2" s="563"/>
      <c r="D2" s="563"/>
      <c r="E2" s="563"/>
    </row>
    <row r="3" spans="3:5" x14ac:dyDescent="0.3">
      <c r="C3" s="563"/>
      <c r="D3" s="563"/>
      <c r="E3" s="563"/>
    </row>
    <row r="4" spans="3:5" x14ac:dyDescent="0.3">
      <c r="C4" s="563"/>
      <c r="D4" s="563"/>
      <c r="E4" s="563"/>
    </row>
    <row r="5" spans="3:5" x14ac:dyDescent="0.3">
      <c r="C5" s="563"/>
      <c r="D5" s="563"/>
      <c r="E5" s="563"/>
    </row>
    <row r="6" spans="3:5" x14ac:dyDescent="0.3">
      <c r="C6" s="563"/>
      <c r="D6" s="563"/>
      <c r="E6" s="563"/>
    </row>
    <row r="7" spans="3:5" x14ac:dyDescent="0.3">
      <c r="C7" s="563"/>
      <c r="D7" s="563"/>
      <c r="E7" s="563"/>
    </row>
    <row r="8" spans="3:5" x14ac:dyDescent="0.3">
      <c r="C8" s="563"/>
      <c r="D8" s="563"/>
      <c r="E8" s="563"/>
    </row>
    <row r="9" spans="3:5" x14ac:dyDescent="0.3">
      <c r="C9" s="563"/>
      <c r="D9" s="365" t="s">
        <v>3472</v>
      </c>
      <c r="E9" s="563"/>
    </row>
    <row r="10" spans="3:5" x14ac:dyDescent="0.3">
      <c r="C10" s="563"/>
      <c r="D10" s="365" t="s">
        <v>3475</v>
      </c>
      <c r="E10" s="563"/>
    </row>
    <row r="11" spans="3:5" x14ac:dyDescent="0.3">
      <c r="C11" s="563"/>
      <c r="D11" s="365" t="s">
        <v>3465</v>
      </c>
      <c r="E11" s="563"/>
    </row>
    <row r="12" spans="3:5" x14ac:dyDescent="0.3">
      <c r="C12" s="563"/>
      <c r="D12" s="365" t="s">
        <v>3464</v>
      </c>
      <c r="E12" s="563"/>
    </row>
    <row r="13" spans="3:5" x14ac:dyDescent="0.3">
      <c r="C13" s="563"/>
      <c r="D13" s="365" t="s">
        <v>3470</v>
      </c>
      <c r="E13" s="563"/>
    </row>
    <row r="14" spans="3:5" x14ac:dyDescent="0.3">
      <c r="C14" s="563"/>
      <c r="D14" s="365" t="s">
        <v>3473</v>
      </c>
      <c r="E14" s="563"/>
    </row>
    <row r="15" spans="3:5" x14ac:dyDescent="0.3">
      <c r="C15" s="563"/>
      <c r="D15" s="564"/>
      <c r="E15" s="563"/>
    </row>
    <row r="16" spans="3:5" x14ac:dyDescent="0.3">
      <c r="C16" s="563"/>
      <c r="D16" s="564"/>
      <c r="E16" s="563"/>
    </row>
    <row r="17" spans="3:5" x14ac:dyDescent="0.3">
      <c r="C17" s="563"/>
      <c r="D17" s="564"/>
      <c r="E17" s="563"/>
    </row>
    <row r="18" spans="3:5" x14ac:dyDescent="0.3">
      <c r="C18" s="563"/>
      <c r="D18" s="564"/>
      <c r="E18" s="563"/>
    </row>
    <row r="19" spans="3:5" x14ac:dyDescent="0.3">
      <c r="C19" s="563"/>
      <c r="D19" s="563"/>
      <c r="E19" s="56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44991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97" t="str">
        <f ca="1">TEXT(NOW(),"h")</f>
        <v>19</v>
      </c>
      <c r="D3" s="497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503">
        <f>WEEKDAY(IY4,2)</f>
        <v>5</v>
      </c>
      <c r="IZ3" s="504"/>
      <c r="JA3" s="505"/>
      <c r="JB3" s="446">
        <f>WEEKDAY(JB4)</f>
        <v>2</v>
      </c>
      <c r="JC3" s="447"/>
      <c r="JD3" s="448"/>
      <c r="JE3" s="446">
        <f>WEEKDAY(JE4)</f>
        <v>3</v>
      </c>
      <c r="JF3" s="447"/>
      <c r="JG3" s="448"/>
      <c r="JH3" s="446">
        <f>WEEKDAY(JH4)</f>
        <v>4</v>
      </c>
      <c r="JI3" s="447"/>
      <c r="JJ3" s="448"/>
      <c r="JK3" s="446">
        <f>WEEKDAY(JK4)</f>
        <v>5</v>
      </c>
      <c r="JL3" s="447"/>
      <c r="JM3" s="448"/>
      <c r="JN3" s="446">
        <f>WEEKDAY(JN4)</f>
        <v>6</v>
      </c>
      <c r="JO3" s="447"/>
      <c r="JP3" s="448"/>
      <c r="JQ3" s="446">
        <f>WEEKDAY(JQ4)</f>
        <v>2</v>
      </c>
      <c r="JR3" s="447"/>
      <c r="JS3" s="448"/>
      <c r="JT3" s="446">
        <f>WEEKDAY(JT4)</f>
        <v>3</v>
      </c>
      <c r="JU3" s="447"/>
      <c r="JV3" s="448"/>
      <c r="JW3" s="446">
        <f>WEEKDAY(JW4)</f>
        <v>4</v>
      </c>
      <c r="JX3" s="447"/>
      <c r="JY3" s="448"/>
      <c r="JZ3" s="446">
        <f>WEEKDAY(JZ4)</f>
        <v>5</v>
      </c>
      <c r="KA3" s="447"/>
      <c r="KB3" s="448"/>
      <c r="KC3" s="446">
        <f>WEEKDAY(KC4)</f>
        <v>6</v>
      </c>
      <c r="KD3" s="447"/>
      <c r="KE3" s="448"/>
      <c r="KF3" s="446">
        <f>WEEKDAY(KF4)</f>
        <v>2</v>
      </c>
      <c r="KG3" s="447"/>
      <c r="KH3" s="448"/>
      <c r="KI3" s="446">
        <f>WEEKDAY(KI4)</f>
        <v>3</v>
      </c>
      <c r="KJ3" s="447"/>
      <c r="KK3" s="448"/>
      <c r="KL3" s="446">
        <f>WEEKDAY(KL4)</f>
        <v>4</v>
      </c>
      <c r="KM3" s="447"/>
      <c r="KN3" s="448"/>
      <c r="KO3" s="446">
        <f>WEEKDAY(KO4)</f>
        <v>5</v>
      </c>
      <c r="KP3" s="447"/>
      <c r="KQ3" s="448"/>
      <c r="KR3" s="446">
        <f>WEEKDAY(KR4)</f>
        <v>6</v>
      </c>
      <c r="KS3" s="447"/>
      <c r="KT3" s="448"/>
      <c r="KU3" s="446">
        <f>WEEKDAY(KU4)</f>
        <v>2</v>
      </c>
      <c r="KV3" s="447"/>
      <c r="KW3" s="448"/>
      <c r="KX3" s="446">
        <f>WEEKDAY(KX4)</f>
        <v>3</v>
      </c>
      <c r="KY3" s="447"/>
      <c r="KZ3" s="448"/>
      <c r="LA3" s="446">
        <f>WEEKDAY(LA4)</f>
        <v>4</v>
      </c>
      <c r="LB3" s="447"/>
      <c r="LC3" s="448"/>
      <c r="LD3" s="446">
        <f>WEEKDAY(LD4)</f>
        <v>5</v>
      </c>
      <c r="LE3" s="447"/>
      <c r="LF3" s="448"/>
      <c r="LG3" s="446">
        <f>WEEKDAY(LG4)</f>
        <v>6</v>
      </c>
      <c r="LH3" s="447"/>
      <c r="LI3" s="448"/>
      <c r="LJ3" s="446">
        <f>WEEKDAY(LJ4)</f>
        <v>7</v>
      </c>
      <c r="LK3" s="447"/>
      <c r="LL3" s="448"/>
      <c r="LM3" s="446">
        <f>WEEKDAY(LM4)</f>
        <v>1</v>
      </c>
      <c r="LN3" s="447"/>
      <c r="LO3" s="448"/>
      <c r="LP3" s="446">
        <f>WEEKDAY(LP4)</f>
        <v>2</v>
      </c>
      <c r="LQ3" s="447"/>
      <c r="LR3" s="448"/>
      <c r="LS3" s="446">
        <f>WEEKDAY(LS4)</f>
        <v>3</v>
      </c>
      <c r="LT3" s="447"/>
      <c r="LU3" s="448"/>
      <c r="LV3" s="446">
        <f>WEEKDAY(LV4)</f>
        <v>4</v>
      </c>
      <c r="LW3" s="447"/>
      <c r="LX3" s="448"/>
      <c r="LY3" s="446">
        <f>WEEKDAY(LY4)</f>
        <v>5</v>
      </c>
      <c r="LZ3" s="447"/>
      <c r="MA3" s="448"/>
      <c r="MB3" s="446">
        <f>WEEKDAY(MB4)</f>
        <v>6</v>
      </c>
      <c r="MC3" s="447"/>
      <c r="MD3" s="448"/>
      <c r="ME3" s="446">
        <f>WEEKDAY(ME4)</f>
        <v>7</v>
      </c>
      <c r="MF3" s="447"/>
      <c r="MG3" s="448"/>
      <c r="MH3" s="446">
        <f>WEEKDAY(MH4)</f>
        <v>1</v>
      </c>
      <c r="MI3" s="447"/>
      <c r="MJ3" s="448"/>
      <c r="MK3" s="446">
        <f>WEEKDAY(MK4)</f>
        <v>2</v>
      </c>
      <c r="ML3" s="447"/>
      <c r="MM3" s="448"/>
      <c r="MN3" s="446">
        <f>WEEKDAY(MN4)</f>
        <v>3</v>
      </c>
      <c r="MO3" s="447"/>
      <c r="MP3" s="448"/>
      <c r="MQ3" s="446">
        <f>WEEKDAY(MQ4)</f>
        <v>4</v>
      </c>
      <c r="MR3" s="447"/>
      <c r="MS3" s="448"/>
      <c r="MT3" s="446">
        <f>WEEKDAY(MT4)</f>
        <v>5</v>
      </c>
      <c r="MU3" s="447"/>
      <c r="MV3" s="448"/>
      <c r="MW3" s="446">
        <f>WEEKDAY(MW4)</f>
        <v>6</v>
      </c>
      <c r="MX3" s="447"/>
      <c r="MY3" s="448"/>
      <c r="MZ3" s="446">
        <f>WEEKDAY(MZ4)</f>
        <v>7</v>
      </c>
      <c r="NA3" s="447"/>
      <c r="NB3" s="448"/>
      <c r="NC3" s="446">
        <f>WEEKDAY(NC4)</f>
        <v>1</v>
      </c>
      <c r="ND3" s="447"/>
      <c r="NE3" s="448"/>
      <c r="NF3" s="446">
        <f>WEEKDAY(NF4)</f>
        <v>2</v>
      </c>
      <c r="NG3" s="447"/>
      <c r="NH3" s="448"/>
      <c r="NI3" s="446">
        <f>WEEKDAY(NI4)</f>
        <v>3</v>
      </c>
      <c r="NJ3" s="447"/>
      <c r="NK3" s="448"/>
      <c r="NL3" s="446">
        <f>WEEKDAY(NL4)</f>
        <v>4</v>
      </c>
      <c r="NM3" s="447"/>
      <c r="NN3" s="448"/>
      <c r="NO3" s="446">
        <f>WEEKDAY(NO4)</f>
        <v>5</v>
      </c>
      <c r="NP3" s="447"/>
      <c r="NQ3" s="448"/>
      <c r="NR3" s="446">
        <f>WEEKDAY(NR4)</f>
        <v>6</v>
      </c>
      <c r="NS3" s="447"/>
      <c r="NT3" s="448"/>
      <c r="NU3" s="446">
        <f>WEEKDAY(NU4)</f>
        <v>2</v>
      </c>
      <c r="NV3" s="447"/>
      <c r="NW3" s="448"/>
      <c r="NX3" s="446">
        <f>WEEKDAY(NX4)</f>
        <v>3</v>
      </c>
      <c r="NY3" s="447"/>
      <c r="NZ3" s="448"/>
      <c r="OA3" s="446">
        <f>WEEKDAY(OA4)</f>
        <v>4</v>
      </c>
      <c r="OB3" s="447"/>
      <c r="OC3" s="448"/>
      <c r="OD3" s="446">
        <f>WEEKDAY(OD4)</f>
        <v>5</v>
      </c>
      <c r="OE3" s="447"/>
      <c r="OF3" s="448"/>
      <c r="OG3" s="446">
        <f>WEEKDAY(OG4)</f>
        <v>6</v>
      </c>
      <c r="OH3" s="447"/>
      <c r="OI3" s="448"/>
      <c r="OJ3" s="446">
        <f>WEEKDAY(OJ4)</f>
        <v>7</v>
      </c>
      <c r="OK3" s="447"/>
      <c r="OL3" s="448"/>
      <c r="OM3" s="446">
        <f>WEEKDAY(OM4)</f>
        <v>2</v>
      </c>
      <c r="ON3" s="447"/>
      <c r="OO3" s="448"/>
      <c r="OP3" s="446">
        <f>WEEKDAY(OP4)</f>
        <v>3</v>
      </c>
      <c r="OQ3" s="447"/>
      <c r="OR3" s="448"/>
      <c r="OS3" s="446">
        <f>WEEKDAY(OS4)</f>
        <v>4</v>
      </c>
      <c r="OT3" s="447"/>
      <c r="OU3" s="448"/>
      <c r="OV3" s="446">
        <f>WEEKDAY(OV4)</f>
        <v>5</v>
      </c>
      <c r="OW3" s="447"/>
      <c r="OX3" s="448"/>
      <c r="OY3" s="446">
        <f>WEEKDAY(OY4)</f>
        <v>6</v>
      </c>
      <c r="OZ3" s="447"/>
      <c r="PA3" s="448"/>
      <c r="PB3" s="446">
        <f>WEEKDAY(PB4)</f>
        <v>7</v>
      </c>
      <c r="PC3" s="447"/>
      <c r="PD3" s="448"/>
      <c r="PE3" s="446">
        <f>WEEKDAY(PE4)</f>
        <v>2</v>
      </c>
      <c r="PF3" s="447"/>
      <c r="PG3" s="448"/>
      <c r="PH3" s="446">
        <f>WEEKDAY(PH4)</f>
        <v>3</v>
      </c>
      <c r="PI3" s="447"/>
      <c r="PJ3" s="448"/>
      <c r="PK3" s="446">
        <f>WEEKDAY(PK4)</f>
        <v>4</v>
      </c>
      <c r="PL3" s="447"/>
      <c r="PM3" s="448"/>
      <c r="PN3" s="446">
        <f>WEEKDAY(PN4)</f>
        <v>5</v>
      </c>
      <c r="PO3" s="447"/>
      <c r="PP3" s="448"/>
      <c r="PQ3" s="446">
        <f>WEEKDAY(PQ4)</f>
        <v>6</v>
      </c>
      <c r="PR3" s="447"/>
      <c r="PS3" s="448"/>
      <c r="PT3" s="446">
        <f>WEEKDAY(PT4)</f>
        <v>7</v>
      </c>
      <c r="PU3" s="447"/>
      <c r="PV3" s="448"/>
      <c r="PW3" s="446">
        <f>WEEKDAY(PW4)</f>
        <v>4</v>
      </c>
      <c r="PX3" s="447"/>
      <c r="PY3" s="448"/>
      <c r="PZ3" s="446">
        <f>WEEKDAY(PZ4)</f>
        <v>5</v>
      </c>
      <c r="QA3" s="447"/>
      <c r="QB3" s="448"/>
      <c r="QC3" s="446">
        <f>WEEKDAY(QC4)</f>
        <v>6</v>
      </c>
      <c r="QD3" s="447"/>
      <c r="QE3" s="448"/>
      <c r="QF3" s="446">
        <f>WEEKDAY(QF4)</f>
        <v>7</v>
      </c>
      <c r="QG3" s="447"/>
      <c r="QH3" s="448"/>
      <c r="QI3" s="446">
        <f>WEEKDAY(QI4)</f>
        <v>2</v>
      </c>
      <c r="QJ3" s="447"/>
      <c r="QK3" s="448"/>
      <c r="QL3" s="446">
        <f>WEEKDAY(QL4)</f>
        <v>3</v>
      </c>
      <c r="QM3" s="447"/>
      <c r="QN3" s="448"/>
      <c r="QO3" s="446">
        <f>WEEKDAY(QO4)</f>
        <v>4</v>
      </c>
      <c r="QP3" s="447"/>
      <c r="QQ3" s="448"/>
      <c r="QR3" s="446">
        <f>WEEKDAY(QR4)</f>
        <v>5</v>
      </c>
      <c r="QS3" s="447"/>
      <c r="QT3" s="448"/>
      <c r="QU3" s="446">
        <f>WEEKDAY(QU4)</f>
        <v>6</v>
      </c>
      <c r="QV3" s="447"/>
      <c r="QW3" s="448"/>
      <c r="QX3" s="446">
        <f>WEEKDAY(QX4)</f>
        <v>7</v>
      </c>
      <c r="QY3" s="447"/>
      <c r="QZ3" s="448"/>
      <c r="RA3" s="446">
        <f>WEEKDAY(RA4)</f>
        <v>2</v>
      </c>
      <c r="RB3" s="447"/>
      <c r="RC3" s="448"/>
      <c r="RD3" s="446">
        <f>WEEKDAY(RD4)</f>
        <v>3</v>
      </c>
      <c r="RE3" s="447"/>
      <c r="RF3" s="448"/>
      <c r="RG3" s="446">
        <f>WEEKDAY(RG4)</f>
        <v>4</v>
      </c>
      <c r="RH3" s="447"/>
      <c r="RI3" s="448"/>
      <c r="RJ3" s="446">
        <f>WEEKDAY(RJ4)</f>
        <v>5</v>
      </c>
      <c r="RK3" s="447"/>
      <c r="RL3" s="448"/>
      <c r="RM3" s="446">
        <f>WEEKDAY(RM4)</f>
        <v>6</v>
      </c>
      <c r="RN3" s="447"/>
      <c r="RO3" s="448"/>
      <c r="RP3" s="446">
        <f>WEEKDAY(RP4)</f>
        <v>7</v>
      </c>
      <c r="RQ3" s="447"/>
      <c r="RR3" s="448"/>
      <c r="RS3" s="446">
        <f>WEEKDAY(RS4)</f>
        <v>3</v>
      </c>
      <c r="RT3" s="447"/>
      <c r="RU3" s="448"/>
      <c r="RV3" s="446">
        <f>WEEKDAY(RV4)</f>
        <v>4</v>
      </c>
      <c r="RW3" s="447"/>
      <c r="RX3" s="448"/>
      <c r="RY3" s="446">
        <f>WEEKDAY(RY4)</f>
        <v>5</v>
      </c>
      <c r="RZ3" s="447"/>
      <c r="SA3" s="448"/>
      <c r="SB3" s="446">
        <f>WEEKDAY(SB4)</f>
        <v>6</v>
      </c>
      <c r="SC3" s="447"/>
      <c r="SD3" s="448"/>
      <c r="SE3" s="446">
        <f>WEEKDAY(SE4)</f>
        <v>7</v>
      </c>
      <c r="SF3" s="447"/>
      <c r="SG3" s="448"/>
      <c r="SH3" s="446">
        <f>WEEKDAY(SH4)</f>
        <v>2</v>
      </c>
      <c r="SI3" s="447"/>
      <c r="SJ3" s="448"/>
      <c r="SK3" s="446">
        <f>WEEKDAY(SK4)</f>
        <v>3</v>
      </c>
      <c r="SL3" s="447"/>
      <c r="SM3" s="448"/>
      <c r="SN3" s="446">
        <f>WEEKDAY(SN4)</f>
        <v>4</v>
      </c>
      <c r="SO3" s="447"/>
      <c r="SP3" s="448"/>
      <c r="SQ3" s="446">
        <f>WEEKDAY(SQ4)</f>
        <v>5</v>
      </c>
      <c r="SR3" s="447"/>
      <c r="SS3" s="448"/>
      <c r="ST3" s="446">
        <f>WEEKDAY(ST4)</f>
        <v>6</v>
      </c>
      <c r="SU3" s="447"/>
      <c r="SV3" s="448"/>
      <c r="SW3" s="446">
        <f>WEEKDAY(SW4)</f>
        <v>7</v>
      </c>
      <c r="SX3" s="447"/>
      <c r="SY3" s="448"/>
      <c r="SZ3" s="446">
        <f>WEEKDAY(SZ4)</f>
        <v>5</v>
      </c>
      <c r="TA3" s="447"/>
      <c r="TB3" s="448"/>
      <c r="TC3" s="446">
        <f>WEEKDAY(TC4)</f>
        <v>6</v>
      </c>
      <c r="TD3" s="447"/>
      <c r="TE3" s="448"/>
      <c r="TF3" s="446">
        <f>WEEKDAY(TF4)</f>
        <v>7</v>
      </c>
      <c r="TG3" s="447"/>
      <c r="TH3" s="448"/>
    </row>
    <row r="4" spans="1:528" ht="21" thickBot="1" x14ac:dyDescent="0.35">
      <c r="B4" s="17" t="s">
        <v>4</v>
      </c>
      <c r="C4" s="498" t="s">
        <v>9</v>
      </c>
      <c r="D4" s="499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49">
        <v>44725</v>
      </c>
      <c r="L4" s="450"/>
      <c r="M4" s="450"/>
      <c r="N4" s="450"/>
      <c r="O4" s="451"/>
      <c r="P4" s="449">
        <v>44726</v>
      </c>
      <c r="Q4" s="450"/>
      <c r="R4" s="450"/>
      <c r="S4" s="449">
        <v>44727</v>
      </c>
      <c r="T4" s="450"/>
      <c r="U4" s="450"/>
      <c r="V4" s="449">
        <v>44728</v>
      </c>
      <c r="W4" s="450"/>
      <c r="X4" s="450"/>
      <c r="Y4" s="449">
        <v>44729</v>
      </c>
      <c r="Z4" s="450"/>
      <c r="AA4" s="450"/>
      <c r="AB4" s="449">
        <v>44730</v>
      </c>
      <c r="AC4" s="450"/>
      <c r="AD4" s="450"/>
      <c r="AE4" s="449">
        <v>44732</v>
      </c>
      <c r="AF4" s="450"/>
      <c r="AG4" s="450"/>
      <c r="AH4" s="449">
        <v>44733</v>
      </c>
      <c r="AI4" s="450"/>
      <c r="AJ4" s="450"/>
      <c r="AK4" s="449">
        <v>44734</v>
      </c>
      <c r="AL4" s="450"/>
      <c r="AM4" s="450"/>
      <c r="AN4" s="450"/>
      <c r="AO4" s="451"/>
      <c r="AP4" s="449">
        <v>44735</v>
      </c>
      <c r="AQ4" s="450"/>
      <c r="AR4" s="450"/>
      <c r="AS4" s="449">
        <v>44737</v>
      </c>
      <c r="AT4" s="450"/>
      <c r="AU4" s="450"/>
      <c r="AV4" s="449">
        <v>44739</v>
      </c>
      <c r="AW4" s="450"/>
      <c r="AX4" s="450"/>
      <c r="AY4" s="449">
        <v>44740</v>
      </c>
      <c r="AZ4" s="450"/>
      <c r="BA4" s="450"/>
      <c r="BB4" s="449">
        <v>44741</v>
      </c>
      <c r="BC4" s="450"/>
      <c r="BD4" s="450"/>
      <c r="BE4" s="450"/>
      <c r="BF4" s="451"/>
      <c r="BG4" s="449">
        <v>44742</v>
      </c>
      <c r="BH4" s="450"/>
      <c r="BI4" s="450"/>
      <c r="BJ4" s="450"/>
      <c r="BK4" s="451"/>
      <c r="BL4" s="449">
        <v>44783</v>
      </c>
      <c r="BM4" s="450"/>
      <c r="BN4" s="450"/>
      <c r="BO4" s="450"/>
      <c r="BP4" s="451"/>
      <c r="BQ4" s="449">
        <v>44784</v>
      </c>
      <c r="BR4" s="450"/>
      <c r="BS4" s="450"/>
      <c r="BT4" s="450"/>
      <c r="BU4" s="451"/>
      <c r="BV4" s="449">
        <v>44785</v>
      </c>
      <c r="BW4" s="450"/>
      <c r="BX4" s="450"/>
      <c r="BY4" s="450"/>
      <c r="BZ4" s="451"/>
      <c r="CA4" s="449">
        <v>44790</v>
      </c>
      <c r="CB4" s="450"/>
      <c r="CC4" s="450"/>
      <c r="CD4" s="449">
        <v>44791</v>
      </c>
      <c r="CE4" s="450"/>
      <c r="CF4" s="450"/>
      <c r="CG4" s="449">
        <v>44792</v>
      </c>
      <c r="CH4" s="450"/>
      <c r="CI4" s="450"/>
      <c r="CJ4" s="449">
        <v>44795</v>
      </c>
      <c r="CK4" s="450"/>
      <c r="CL4" s="450"/>
      <c r="CM4" s="449">
        <v>44796</v>
      </c>
      <c r="CN4" s="450"/>
      <c r="CO4" s="450"/>
      <c r="CP4" s="449">
        <v>44797</v>
      </c>
      <c r="CQ4" s="450"/>
      <c r="CR4" s="450"/>
      <c r="CS4" s="449">
        <v>44798</v>
      </c>
      <c r="CT4" s="450"/>
      <c r="CU4" s="450"/>
      <c r="CV4" s="449">
        <v>44799</v>
      </c>
      <c r="CW4" s="450"/>
      <c r="CX4" s="450"/>
      <c r="CY4" s="449">
        <v>44800</v>
      </c>
      <c r="CZ4" s="450"/>
      <c r="DA4" s="450"/>
      <c r="DB4" s="449">
        <v>44802</v>
      </c>
      <c r="DC4" s="450"/>
      <c r="DD4" s="450"/>
      <c r="DE4" s="449">
        <v>44803</v>
      </c>
      <c r="DF4" s="450"/>
      <c r="DG4" s="450"/>
      <c r="DH4" s="449">
        <v>44804</v>
      </c>
      <c r="DI4" s="450"/>
      <c r="DJ4" s="450"/>
      <c r="DK4" s="449">
        <v>44805</v>
      </c>
      <c r="DL4" s="450"/>
      <c r="DM4" s="450"/>
      <c r="DN4" s="449">
        <v>44806</v>
      </c>
      <c r="DO4" s="450"/>
      <c r="DP4" s="450"/>
      <c r="DQ4" s="449">
        <v>44809</v>
      </c>
      <c r="DR4" s="450"/>
      <c r="DS4" s="450"/>
      <c r="DT4" s="449">
        <v>44810</v>
      </c>
      <c r="DU4" s="450"/>
      <c r="DV4" s="450"/>
      <c r="DW4" s="449">
        <v>44811</v>
      </c>
      <c r="DX4" s="450"/>
      <c r="DY4" s="450"/>
      <c r="DZ4" s="449">
        <v>44817</v>
      </c>
      <c r="EA4" s="450"/>
      <c r="EB4" s="450"/>
      <c r="EC4" s="449">
        <v>44818</v>
      </c>
      <c r="ED4" s="450"/>
      <c r="EE4" s="450"/>
      <c r="EF4" s="449">
        <v>44819</v>
      </c>
      <c r="EG4" s="450"/>
      <c r="EH4" s="450"/>
      <c r="EI4" s="449">
        <v>44820</v>
      </c>
      <c r="EJ4" s="450"/>
      <c r="EK4" s="450"/>
      <c r="EL4" s="449">
        <v>44821</v>
      </c>
      <c r="EM4" s="450"/>
      <c r="EN4" s="450"/>
      <c r="EO4" s="449">
        <v>44823</v>
      </c>
      <c r="EP4" s="450"/>
      <c r="EQ4" s="450"/>
      <c r="ER4" s="449">
        <v>44824</v>
      </c>
      <c r="ES4" s="450"/>
      <c r="ET4" s="450"/>
      <c r="EU4" s="449">
        <v>44825</v>
      </c>
      <c r="EV4" s="450"/>
      <c r="EW4" s="450"/>
      <c r="EX4" s="449">
        <v>44826</v>
      </c>
      <c r="EY4" s="450"/>
      <c r="EZ4" s="450"/>
      <c r="FA4" s="449">
        <v>44827</v>
      </c>
      <c r="FB4" s="450"/>
      <c r="FC4" s="450"/>
      <c r="FD4" s="449">
        <v>44830</v>
      </c>
      <c r="FE4" s="450"/>
      <c r="FF4" s="450"/>
      <c r="FG4" s="449">
        <v>44831</v>
      </c>
      <c r="FH4" s="450"/>
      <c r="FI4" s="450"/>
      <c r="FJ4" s="449">
        <v>44832</v>
      </c>
      <c r="FK4" s="450"/>
      <c r="FL4" s="450"/>
      <c r="FM4" s="449">
        <v>44833</v>
      </c>
      <c r="FN4" s="450"/>
      <c r="FO4" s="450"/>
      <c r="FP4" s="449">
        <v>44834</v>
      </c>
      <c r="FQ4" s="450"/>
      <c r="FR4" s="450"/>
      <c r="FS4" s="449">
        <v>44838</v>
      </c>
      <c r="FT4" s="450"/>
      <c r="FU4" s="450"/>
      <c r="FV4" s="449">
        <v>44839</v>
      </c>
      <c r="FW4" s="450"/>
      <c r="FX4" s="450"/>
      <c r="FY4" s="449">
        <v>44840</v>
      </c>
      <c r="FZ4" s="450"/>
      <c r="GA4" s="450"/>
      <c r="GB4" s="449">
        <v>44841</v>
      </c>
      <c r="GC4" s="450"/>
      <c r="GD4" s="450"/>
      <c r="GE4" s="449">
        <v>44842</v>
      </c>
      <c r="GF4" s="450"/>
      <c r="GG4" s="450"/>
      <c r="GH4" s="449">
        <v>44845</v>
      </c>
      <c r="GI4" s="450"/>
      <c r="GJ4" s="450"/>
      <c r="GK4" s="449">
        <v>44846</v>
      </c>
      <c r="GL4" s="450"/>
      <c r="GM4" s="450"/>
      <c r="GN4" s="449">
        <v>44847</v>
      </c>
      <c r="GO4" s="450"/>
      <c r="GP4" s="450"/>
      <c r="GQ4" s="449">
        <v>44848</v>
      </c>
      <c r="GR4" s="450"/>
      <c r="GS4" s="450"/>
      <c r="GT4" s="449">
        <v>44849</v>
      </c>
      <c r="GU4" s="450"/>
      <c r="GV4" s="450"/>
      <c r="GW4" s="449">
        <v>44851</v>
      </c>
      <c r="GX4" s="450"/>
      <c r="GY4" s="451"/>
      <c r="GZ4" s="449">
        <v>44852</v>
      </c>
      <c r="HA4" s="450"/>
      <c r="HB4" s="451"/>
      <c r="HC4" s="449">
        <v>44853</v>
      </c>
      <c r="HD4" s="450"/>
      <c r="HE4" s="451"/>
      <c r="HF4" s="449">
        <v>44858</v>
      </c>
      <c r="HG4" s="450"/>
      <c r="HH4" s="451"/>
      <c r="HI4" s="449">
        <v>44859</v>
      </c>
      <c r="HJ4" s="450"/>
      <c r="HK4" s="451"/>
      <c r="HL4" s="449">
        <v>44860</v>
      </c>
      <c r="HM4" s="450"/>
      <c r="HN4" s="451"/>
      <c r="HO4" s="449">
        <v>44861</v>
      </c>
      <c r="HP4" s="450"/>
      <c r="HQ4" s="451"/>
      <c r="HR4" s="449">
        <v>44862</v>
      </c>
      <c r="HS4" s="450"/>
      <c r="HT4" s="451"/>
      <c r="HU4" s="449">
        <v>44865</v>
      </c>
      <c r="HV4" s="450"/>
      <c r="HW4" s="451"/>
      <c r="HX4" s="449">
        <v>44866</v>
      </c>
      <c r="HY4" s="450"/>
      <c r="HZ4" s="451"/>
      <c r="IA4" s="449">
        <v>44867</v>
      </c>
      <c r="IB4" s="450"/>
      <c r="IC4" s="451"/>
      <c r="ID4" s="449">
        <v>44868</v>
      </c>
      <c r="IE4" s="450"/>
      <c r="IF4" s="451"/>
      <c r="IG4" s="449">
        <v>44869</v>
      </c>
      <c r="IH4" s="450"/>
      <c r="II4" s="451"/>
      <c r="IJ4" s="449">
        <v>44870</v>
      </c>
      <c r="IK4" s="450"/>
      <c r="IL4" s="451"/>
      <c r="IM4" s="449">
        <v>44872</v>
      </c>
      <c r="IN4" s="450"/>
      <c r="IO4" s="451"/>
      <c r="IP4" s="449">
        <v>44873</v>
      </c>
      <c r="IQ4" s="450"/>
      <c r="IR4" s="451"/>
      <c r="IS4" s="449">
        <v>44874</v>
      </c>
      <c r="IT4" s="450"/>
      <c r="IU4" s="451"/>
      <c r="IV4" s="449">
        <v>44875</v>
      </c>
      <c r="IW4" s="450"/>
      <c r="IX4" s="451"/>
      <c r="IY4" s="449">
        <v>44876</v>
      </c>
      <c r="IZ4" s="450"/>
      <c r="JA4" s="451"/>
      <c r="JB4" s="449">
        <v>44879</v>
      </c>
      <c r="JC4" s="450"/>
      <c r="JD4" s="451"/>
      <c r="JE4" s="449">
        <v>44880</v>
      </c>
      <c r="JF4" s="450"/>
      <c r="JG4" s="451"/>
      <c r="JH4" s="449">
        <v>44881</v>
      </c>
      <c r="JI4" s="450"/>
      <c r="JJ4" s="451"/>
      <c r="JK4" s="449">
        <v>44882</v>
      </c>
      <c r="JL4" s="450"/>
      <c r="JM4" s="451"/>
      <c r="JN4" s="449">
        <v>44883</v>
      </c>
      <c r="JO4" s="450"/>
      <c r="JP4" s="451"/>
      <c r="JQ4" s="449">
        <v>44886</v>
      </c>
      <c r="JR4" s="450"/>
      <c r="JS4" s="451"/>
      <c r="JT4" s="449">
        <v>44887</v>
      </c>
      <c r="JU4" s="450"/>
      <c r="JV4" s="451"/>
      <c r="JW4" s="449">
        <v>44888</v>
      </c>
      <c r="JX4" s="450"/>
      <c r="JY4" s="451"/>
      <c r="JZ4" s="449">
        <v>44889</v>
      </c>
      <c r="KA4" s="450"/>
      <c r="KB4" s="451"/>
      <c r="KC4" s="449">
        <v>44890</v>
      </c>
      <c r="KD4" s="450"/>
      <c r="KE4" s="451"/>
      <c r="KF4" s="449">
        <v>44893</v>
      </c>
      <c r="KG4" s="450"/>
      <c r="KH4" s="451"/>
      <c r="KI4" s="449">
        <v>44894</v>
      </c>
      <c r="KJ4" s="450"/>
      <c r="KK4" s="451"/>
      <c r="KL4" s="449">
        <v>44895</v>
      </c>
      <c r="KM4" s="450"/>
      <c r="KN4" s="451"/>
      <c r="KO4" s="449">
        <v>44896</v>
      </c>
      <c r="KP4" s="450"/>
      <c r="KQ4" s="451"/>
      <c r="KR4" s="449">
        <v>44897</v>
      </c>
      <c r="KS4" s="450"/>
      <c r="KT4" s="451"/>
      <c r="KU4" s="449">
        <v>44900</v>
      </c>
      <c r="KV4" s="450"/>
      <c r="KW4" s="451"/>
      <c r="KX4" s="449">
        <v>44901</v>
      </c>
      <c r="KY4" s="450"/>
      <c r="KZ4" s="451"/>
      <c r="LA4" s="449">
        <v>44902</v>
      </c>
      <c r="LB4" s="450"/>
      <c r="LC4" s="451"/>
      <c r="LD4" s="449">
        <v>44903</v>
      </c>
      <c r="LE4" s="450"/>
      <c r="LF4" s="451"/>
      <c r="LG4" s="449">
        <v>44904</v>
      </c>
      <c r="LH4" s="450"/>
      <c r="LI4" s="451"/>
      <c r="LJ4" s="449">
        <v>44905</v>
      </c>
      <c r="LK4" s="450"/>
      <c r="LL4" s="451"/>
      <c r="LM4" s="449">
        <v>44906</v>
      </c>
      <c r="LN4" s="450"/>
      <c r="LO4" s="451"/>
      <c r="LP4" s="449">
        <v>44907</v>
      </c>
      <c r="LQ4" s="450"/>
      <c r="LR4" s="451"/>
      <c r="LS4" s="449">
        <v>44908</v>
      </c>
      <c r="LT4" s="450"/>
      <c r="LU4" s="451"/>
      <c r="LV4" s="449">
        <v>44909</v>
      </c>
      <c r="LW4" s="450"/>
      <c r="LX4" s="451"/>
      <c r="LY4" s="449">
        <v>44910</v>
      </c>
      <c r="LZ4" s="450"/>
      <c r="MA4" s="451"/>
      <c r="MB4" s="449">
        <v>44911</v>
      </c>
      <c r="MC4" s="450"/>
      <c r="MD4" s="451"/>
      <c r="ME4" s="449">
        <v>44912</v>
      </c>
      <c r="MF4" s="450"/>
      <c r="MG4" s="451"/>
      <c r="MH4" s="449">
        <v>44913</v>
      </c>
      <c r="MI4" s="450"/>
      <c r="MJ4" s="451"/>
      <c r="MK4" s="449">
        <v>44914</v>
      </c>
      <c r="ML4" s="450"/>
      <c r="MM4" s="451"/>
      <c r="MN4" s="449">
        <v>44915</v>
      </c>
      <c r="MO4" s="450"/>
      <c r="MP4" s="451"/>
      <c r="MQ4" s="449">
        <v>44916</v>
      </c>
      <c r="MR4" s="450"/>
      <c r="MS4" s="451"/>
      <c r="MT4" s="449">
        <v>44917</v>
      </c>
      <c r="MU4" s="450"/>
      <c r="MV4" s="451"/>
      <c r="MW4" s="449">
        <v>44918</v>
      </c>
      <c r="MX4" s="450"/>
      <c r="MY4" s="451"/>
      <c r="MZ4" s="449">
        <v>44919</v>
      </c>
      <c r="NA4" s="450"/>
      <c r="NB4" s="451"/>
      <c r="NC4" s="449">
        <v>44920</v>
      </c>
      <c r="ND4" s="450"/>
      <c r="NE4" s="451"/>
      <c r="NF4" s="449">
        <v>44921</v>
      </c>
      <c r="NG4" s="450"/>
      <c r="NH4" s="451"/>
      <c r="NI4" s="449">
        <v>44922</v>
      </c>
      <c r="NJ4" s="450"/>
      <c r="NK4" s="451"/>
      <c r="NL4" s="449">
        <v>44923</v>
      </c>
      <c r="NM4" s="450"/>
      <c r="NN4" s="451"/>
      <c r="NO4" s="449">
        <v>44924</v>
      </c>
      <c r="NP4" s="450"/>
      <c r="NQ4" s="451"/>
      <c r="NR4" s="449">
        <v>44925</v>
      </c>
      <c r="NS4" s="450"/>
      <c r="NT4" s="451"/>
      <c r="NU4" s="449">
        <v>44928</v>
      </c>
      <c r="NV4" s="450"/>
      <c r="NW4" s="451"/>
      <c r="NX4" s="449">
        <v>44929</v>
      </c>
      <c r="NY4" s="450"/>
      <c r="NZ4" s="451"/>
      <c r="OA4" s="449">
        <v>44930</v>
      </c>
      <c r="OB4" s="450"/>
      <c r="OC4" s="451"/>
      <c r="OD4" s="449">
        <v>44931</v>
      </c>
      <c r="OE4" s="450"/>
      <c r="OF4" s="451"/>
      <c r="OG4" s="449">
        <v>44932</v>
      </c>
      <c r="OH4" s="450"/>
      <c r="OI4" s="451"/>
      <c r="OJ4" s="449">
        <v>44933</v>
      </c>
      <c r="OK4" s="450"/>
      <c r="OL4" s="451"/>
      <c r="OM4" s="449">
        <v>44935</v>
      </c>
      <c r="ON4" s="450"/>
      <c r="OO4" s="451"/>
      <c r="OP4" s="449">
        <v>44936</v>
      </c>
      <c r="OQ4" s="450"/>
      <c r="OR4" s="451"/>
      <c r="OS4" s="449">
        <v>44937</v>
      </c>
      <c r="OT4" s="450"/>
      <c r="OU4" s="451"/>
      <c r="OV4" s="449">
        <v>44938</v>
      </c>
      <c r="OW4" s="450"/>
      <c r="OX4" s="451"/>
      <c r="OY4" s="449">
        <v>44939</v>
      </c>
      <c r="OZ4" s="450"/>
      <c r="PA4" s="451"/>
      <c r="PB4" s="449">
        <v>44940</v>
      </c>
      <c r="PC4" s="450"/>
      <c r="PD4" s="451"/>
      <c r="PE4" s="449">
        <v>44942</v>
      </c>
      <c r="PF4" s="450"/>
      <c r="PG4" s="451"/>
      <c r="PH4" s="449">
        <v>44943</v>
      </c>
      <c r="PI4" s="450"/>
      <c r="PJ4" s="451"/>
      <c r="PK4" s="449">
        <v>44944</v>
      </c>
      <c r="PL4" s="450"/>
      <c r="PM4" s="451"/>
      <c r="PN4" s="449">
        <v>44945</v>
      </c>
      <c r="PO4" s="450"/>
      <c r="PP4" s="451"/>
      <c r="PQ4" s="449">
        <v>44946</v>
      </c>
      <c r="PR4" s="450"/>
      <c r="PS4" s="451"/>
      <c r="PT4" s="449">
        <v>44947</v>
      </c>
      <c r="PU4" s="450"/>
      <c r="PV4" s="451"/>
      <c r="PW4" s="449">
        <v>44951</v>
      </c>
      <c r="PX4" s="450"/>
      <c r="PY4" s="451"/>
      <c r="PZ4" s="449">
        <v>44952</v>
      </c>
      <c r="QA4" s="450"/>
      <c r="QB4" s="451"/>
      <c r="QC4" s="449">
        <v>44953</v>
      </c>
      <c r="QD4" s="450"/>
      <c r="QE4" s="451"/>
      <c r="QF4" s="449">
        <v>44954</v>
      </c>
      <c r="QG4" s="450"/>
      <c r="QH4" s="451"/>
      <c r="QI4" s="449">
        <v>44956</v>
      </c>
      <c r="QJ4" s="450"/>
      <c r="QK4" s="451"/>
      <c r="QL4" s="449">
        <v>44957</v>
      </c>
      <c r="QM4" s="450"/>
      <c r="QN4" s="451"/>
      <c r="QO4" s="449">
        <v>44958</v>
      </c>
      <c r="QP4" s="450"/>
      <c r="QQ4" s="451"/>
      <c r="QR4" s="449">
        <v>44959</v>
      </c>
      <c r="QS4" s="450"/>
      <c r="QT4" s="451"/>
      <c r="QU4" s="449">
        <v>44960</v>
      </c>
      <c r="QV4" s="450"/>
      <c r="QW4" s="451"/>
      <c r="QX4" s="449">
        <v>44961</v>
      </c>
      <c r="QY4" s="450"/>
      <c r="QZ4" s="451"/>
      <c r="RA4" s="449">
        <v>44963</v>
      </c>
      <c r="RB4" s="450"/>
      <c r="RC4" s="451"/>
      <c r="RD4" s="449">
        <v>44964</v>
      </c>
      <c r="RE4" s="450"/>
      <c r="RF4" s="451"/>
      <c r="RG4" s="449">
        <v>44965</v>
      </c>
      <c r="RH4" s="450"/>
      <c r="RI4" s="451"/>
      <c r="RJ4" s="449">
        <v>44966</v>
      </c>
      <c r="RK4" s="450"/>
      <c r="RL4" s="451"/>
      <c r="RM4" s="449">
        <v>44967</v>
      </c>
      <c r="RN4" s="450"/>
      <c r="RO4" s="451"/>
      <c r="RP4" s="449">
        <v>44968</v>
      </c>
      <c r="RQ4" s="450"/>
      <c r="RR4" s="451"/>
      <c r="RS4" s="449">
        <v>44971</v>
      </c>
      <c r="RT4" s="450"/>
      <c r="RU4" s="451"/>
      <c r="RV4" s="449">
        <v>44972</v>
      </c>
      <c r="RW4" s="450"/>
      <c r="RX4" s="451"/>
      <c r="RY4" s="449">
        <v>44973</v>
      </c>
      <c r="RZ4" s="450"/>
      <c r="SA4" s="451"/>
      <c r="SB4" s="449">
        <v>44974</v>
      </c>
      <c r="SC4" s="450"/>
      <c r="SD4" s="451"/>
      <c r="SE4" s="449">
        <v>44975</v>
      </c>
      <c r="SF4" s="450"/>
      <c r="SG4" s="451"/>
      <c r="SH4" s="449">
        <v>44977</v>
      </c>
      <c r="SI4" s="450"/>
      <c r="SJ4" s="451"/>
      <c r="SK4" s="449">
        <v>44978</v>
      </c>
      <c r="SL4" s="450"/>
      <c r="SM4" s="451"/>
      <c r="SN4" s="449">
        <v>44979</v>
      </c>
      <c r="SO4" s="450"/>
      <c r="SP4" s="451"/>
      <c r="SQ4" s="449">
        <v>44980</v>
      </c>
      <c r="SR4" s="450"/>
      <c r="SS4" s="451"/>
      <c r="ST4" s="449">
        <v>44981</v>
      </c>
      <c r="SU4" s="450"/>
      <c r="SV4" s="451"/>
      <c r="SW4" s="449">
        <v>44982</v>
      </c>
      <c r="SX4" s="450"/>
      <c r="SY4" s="451"/>
      <c r="SZ4" s="449">
        <v>44987</v>
      </c>
      <c r="TA4" s="450"/>
      <c r="TB4" s="451"/>
      <c r="TC4" s="449">
        <v>44988</v>
      </c>
      <c r="TD4" s="450"/>
      <c r="TE4" s="451"/>
      <c r="TF4" s="449">
        <v>44989</v>
      </c>
      <c r="TG4" s="450"/>
      <c r="TH4" s="451"/>
    </row>
    <row r="5" spans="1:528" ht="17.25" thickBot="1" x14ac:dyDescent="0.35">
      <c r="A5" t="s">
        <v>168</v>
      </c>
      <c r="B5" s="494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495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495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495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495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495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495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495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495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495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495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495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495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495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495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495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495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495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495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495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495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495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495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496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74" t="s">
        <v>239</v>
      </c>
      <c r="AC30" s="425"/>
      <c r="AD30" s="456"/>
      <c r="AE30" s="474" t="s">
        <v>205</v>
      </c>
      <c r="AF30" s="425"/>
      <c r="AG30" s="456"/>
      <c r="AH30" s="474" t="s">
        <v>208</v>
      </c>
      <c r="AI30" s="425"/>
      <c r="AJ30" s="456"/>
      <c r="AK30" s="474" t="s">
        <v>227</v>
      </c>
      <c r="AL30" s="425"/>
      <c r="AM30" s="456"/>
      <c r="AP30" s="474" t="s">
        <v>227</v>
      </c>
      <c r="AQ30" s="425"/>
      <c r="AR30" s="456"/>
      <c r="AS30" s="474" t="s">
        <v>234</v>
      </c>
      <c r="AT30" s="425"/>
      <c r="AU30" s="456"/>
      <c r="AV30" s="474" t="s">
        <v>278</v>
      </c>
      <c r="AW30" s="425"/>
      <c r="AX30" s="456"/>
      <c r="AY30" s="474" t="s">
        <v>279</v>
      </c>
      <c r="AZ30" s="425"/>
      <c r="BA30" s="456"/>
      <c r="BB30" s="466" t="s">
        <v>635</v>
      </c>
      <c r="BC30" s="467"/>
      <c r="BD30" s="468"/>
      <c r="BL30" s="474"/>
      <c r="BM30" s="425"/>
      <c r="BN30" s="456"/>
      <c r="BQ30" s="474"/>
      <c r="BR30" s="425"/>
      <c r="BS30" s="456"/>
      <c r="CA30" s="474" t="s">
        <v>317</v>
      </c>
      <c r="CB30" s="425"/>
      <c r="CC30" s="456"/>
      <c r="CD30" s="474" t="s">
        <v>328</v>
      </c>
      <c r="CE30" s="425"/>
      <c r="CF30" s="456"/>
      <c r="CG30" s="474" t="s">
        <v>327</v>
      </c>
      <c r="CH30" s="425"/>
      <c r="CI30" s="456"/>
      <c r="CJ30" s="474" t="s">
        <v>337</v>
      </c>
      <c r="CK30" s="425"/>
      <c r="CL30" s="456"/>
      <c r="CM30" s="474" t="s">
        <v>360</v>
      </c>
      <c r="CN30" s="425"/>
      <c r="CO30" s="456"/>
      <c r="CP30" s="474" t="s">
        <v>378</v>
      </c>
      <c r="CQ30" s="425"/>
      <c r="CR30" s="456"/>
      <c r="CS30" s="474" t="s">
        <v>408</v>
      </c>
      <c r="CT30" s="425"/>
      <c r="CU30" s="456"/>
      <c r="CV30" s="474" t="s">
        <v>416</v>
      </c>
      <c r="CW30" s="425"/>
      <c r="CX30" s="456"/>
      <c r="CY30" s="474" t="s">
        <v>428</v>
      </c>
      <c r="CZ30" s="425"/>
      <c r="DA30" s="456"/>
      <c r="DB30" s="474" t="s">
        <v>437</v>
      </c>
      <c r="DC30" s="425"/>
      <c r="DD30" s="456"/>
      <c r="DE30" s="474" t="s">
        <v>443</v>
      </c>
      <c r="DF30" s="425"/>
      <c r="DG30" s="456"/>
      <c r="DH30" s="474" t="s">
        <v>463</v>
      </c>
      <c r="DI30" s="425"/>
      <c r="DJ30" s="456"/>
      <c r="DK30" s="474" t="s">
        <v>483</v>
      </c>
      <c r="DL30" s="425"/>
      <c r="DM30" s="456"/>
      <c r="DN30" s="474"/>
      <c r="DO30" s="425"/>
      <c r="DP30" s="456"/>
      <c r="DQ30" s="474"/>
      <c r="DR30" s="425"/>
      <c r="DS30" s="456"/>
      <c r="DT30" s="474" t="s">
        <v>543</v>
      </c>
      <c r="DU30" s="425"/>
      <c r="DV30" s="456"/>
      <c r="DW30" s="474"/>
      <c r="DX30" s="425"/>
      <c r="DY30" s="456"/>
      <c r="DZ30" s="474"/>
      <c r="EA30" s="425"/>
      <c r="EB30" s="456"/>
      <c r="EC30" s="474"/>
      <c r="ED30" s="425"/>
      <c r="EE30" s="456"/>
      <c r="EF30" s="474"/>
      <c r="EG30" s="425"/>
      <c r="EH30" s="456"/>
      <c r="EI30" s="474"/>
      <c r="EJ30" s="425"/>
      <c r="EK30" s="456"/>
      <c r="EL30" s="474"/>
      <c r="EM30" s="425"/>
      <c r="EN30" s="456"/>
      <c r="EO30" s="474"/>
      <c r="EP30" s="425"/>
      <c r="EQ30" s="456"/>
      <c r="ER30" s="474"/>
      <c r="ES30" s="425"/>
      <c r="ET30" s="456"/>
      <c r="EU30" s="474" t="s">
        <v>636</v>
      </c>
      <c r="EV30" s="425"/>
      <c r="EW30" s="456"/>
      <c r="EX30" s="474" t="s">
        <v>652</v>
      </c>
      <c r="EY30" s="425"/>
      <c r="EZ30" s="456"/>
      <c r="FA30" s="474"/>
      <c r="FB30" s="425"/>
      <c r="FC30" s="456"/>
      <c r="FD30" s="474"/>
      <c r="FE30" s="425"/>
      <c r="FF30" s="456"/>
      <c r="FG30" s="474"/>
      <c r="FH30" s="425"/>
      <c r="FI30" s="456"/>
      <c r="FJ30" s="474"/>
      <c r="FK30" s="425"/>
      <c r="FL30" s="456"/>
      <c r="FM30" s="474"/>
      <c r="FN30" s="425"/>
      <c r="FO30" s="456"/>
      <c r="FP30" s="474" t="s">
        <v>735</v>
      </c>
      <c r="FQ30" s="425"/>
      <c r="FR30" s="456"/>
      <c r="FS30" s="474" t="s">
        <v>755</v>
      </c>
      <c r="FT30" s="425"/>
      <c r="FU30" s="456"/>
      <c r="FV30" s="474"/>
      <c r="FW30" s="425"/>
      <c r="FX30" s="456"/>
      <c r="FY30" s="474" t="s">
        <v>762</v>
      </c>
      <c r="FZ30" s="425"/>
      <c r="GA30" s="456"/>
      <c r="GB30" s="474"/>
      <c r="GC30" s="425"/>
      <c r="GD30" s="456"/>
      <c r="GE30" s="474"/>
      <c r="GF30" s="425"/>
      <c r="GG30" s="456"/>
      <c r="GH30" s="474"/>
      <c r="GI30" s="425"/>
      <c r="GJ30" s="456"/>
      <c r="GK30" s="474" t="s">
        <v>873</v>
      </c>
      <c r="GL30" s="425"/>
      <c r="GM30" s="456"/>
      <c r="GN30" s="474"/>
      <c r="GO30" s="425"/>
      <c r="GP30" s="456"/>
      <c r="GQ30" s="474"/>
      <c r="GR30" s="425"/>
      <c r="GS30" s="456"/>
      <c r="GT30" s="491" t="s">
        <v>964</v>
      </c>
      <c r="GU30" s="492"/>
      <c r="GV30" s="492"/>
      <c r="GW30" s="492"/>
      <c r="GX30" s="492"/>
      <c r="GY30" s="493"/>
      <c r="GZ30" s="474"/>
      <c r="HA30" s="425"/>
      <c r="HB30" s="456"/>
      <c r="HC30" s="474"/>
      <c r="HD30" s="425"/>
      <c r="HE30" s="456"/>
      <c r="HF30" s="491" t="s">
        <v>1079</v>
      </c>
      <c r="HG30" s="492"/>
      <c r="HH30" s="492"/>
      <c r="HI30" s="492"/>
      <c r="HJ30" s="492"/>
      <c r="HK30" s="493"/>
      <c r="HL30" s="474" t="s">
        <v>1133</v>
      </c>
      <c r="HM30" s="425"/>
      <c r="HN30" s="456"/>
      <c r="HO30" s="474" t="s">
        <v>1144</v>
      </c>
      <c r="HP30" s="425"/>
      <c r="HQ30" s="456"/>
      <c r="HR30" s="474" t="s">
        <v>1151</v>
      </c>
      <c r="HS30" s="425"/>
      <c r="HT30" s="456"/>
      <c r="HU30" s="474"/>
      <c r="HV30" s="425"/>
      <c r="HW30" s="456"/>
      <c r="HX30" s="474" t="s">
        <v>1215</v>
      </c>
      <c r="HY30" s="425"/>
      <c r="HZ30" s="456"/>
      <c r="IA30" s="474" t="s">
        <v>1245</v>
      </c>
      <c r="IB30" s="425"/>
      <c r="IC30" s="456"/>
      <c r="ID30" s="455" t="s">
        <v>1258</v>
      </c>
      <c r="IE30" s="425"/>
      <c r="IF30" s="456"/>
      <c r="IG30" s="452" t="s">
        <v>1276</v>
      </c>
      <c r="IH30" s="453"/>
      <c r="II30" s="454"/>
      <c r="IJ30" s="474"/>
      <c r="IK30" s="425"/>
      <c r="IL30" s="456"/>
      <c r="IM30" s="452"/>
      <c r="IN30" s="453"/>
      <c r="IO30" s="454"/>
      <c r="IP30" s="452" t="s">
        <v>1257</v>
      </c>
      <c r="IQ30" s="453"/>
      <c r="IR30" s="454"/>
      <c r="IS30" s="466" t="s">
        <v>1257</v>
      </c>
      <c r="IT30" s="467"/>
      <c r="IU30" s="468"/>
      <c r="IV30" s="452" t="s">
        <v>1257</v>
      </c>
      <c r="IW30" s="453"/>
      <c r="IX30" s="454"/>
      <c r="IY30" s="466" t="s">
        <v>1257</v>
      </c>
      <c r="IZ30" s="467"/>
      <c r="JA30" s="468"/>
      <c r="JB30" s="452" t="s">
        <v>1257</v>
      </c>
      <c r="JC30" s="453"/>
      <c r="JD30" s="454"/>
      <c r="JE30" s="466" t="s">
        <v>1497</v>
      </c>
      <c r="JF30" s="467"/>
      <c r="JG30" s="468"/>
      <c r="JH30" s="466" t="s">
        <v>1257</v>
      </c>
      <c r="JI30" s="467"/>
      <c r="JJ30" s="468"/>
      <c r="JK30" s="452" t="s">
        <v>1257</v>
      </c>
      <c r="JL30" s="453"/>
      <c r="JM30" s="454"/>
      <c r="JN30" s="452" t="s">
        <v>1257</v>
      </c>
      <c r="JO30" s="453"/>
      <c r="JP30" s="454"/>
      <c r="JQ30" s="480" t="s">
        <v>1257</v>
      </c>
      <c r="JR30" s="481"/>
      <c r="JS30" s="482"/>
      <c r="JT30" s="480" t="s">
        <v>1257</v>
      </c>
      <c r="JU30" s="481"/>
      <c r="JV30" s="482"/>
      <c r="JW30" s="480" t="s">
        <v>1257</v>
      </c>
      <c r="JX30" s="481"/>
      <c r="JY30" s="482"/>
      <c r="JZ30" s="480" t="s">
        <v>1257</v>
      </c>
      <c r="KA30" s="481"/>
      <c r="KB30" s="482"/>
      <c r="KC30" s="475" t="s">
        <v>1257</v>
      </c>
      <c r="KD30" s="476"/>
      <c r="KE30" s="477"/>
      <c r="KF30" s="475" t="s">
        <v>1257</v>
      </c>
      <c r="KG30" s="476"/>
      <c r="KH30" s="477"/>
      <c r="KI30" s="452" t="s">
        <v>1257</v>
      </c>
      <c r="KJ30" s="453"/>
      <c r="KK30" s="454"/>
      <c r="KL30" s="475" t="s">
        <v>1257</v>
      </c>
      <c r="KM30" s="476"/>
      <c r="KN30" s="477"/>
      <c r="KO30" s="452" t="s">
        <v>1257</v>
      </c>
      <c r="KP30" s="453"/>
      <c r="KQ30" s="454"/>
      <c r="KR30" s="452" t="s">
        <v>1257</v>
      </c>
      <c r="KS30" s="453"/>
      <c r="KT30" s="454"/>
      <c r="KU30" s="452" t="s">
        <v>1257</v>
      </c>
      <c r="KV30" s="453"/>
      <c r="KW30" s="454"/>
      <c r="KX30" s="475" t="s">
        <v>1257</v>
      </c>
      <c r="KY30" s="476"/>
      <c r="KZ30" s="477"/>
      <c r="LA30" s="475" t="s">
        <v>1257</v>
      </c>
      <c r="LB30" s="476"/>
      <c r="LC30" s="477"/>
      <c r="LD30" s="463" t="s">
        <v>1257</v>
      </c>
      <c r="LE30" s="464"/>
      <c r="LF30" s="465"/>
      <c r="LG30" s="463" t="s">
        <v>1257</v>
      </c>
      <c r="LH30" s="464"/>
      <c r="LI30" s="465"/>
      <c r="LJ30" s="463" t="s">
        <v>1257</v>
      </c>
      <c r="LK30" s="464"/>
      <c r="LL30" s="465"/>
      <c r="LM30" s="452" t="s">
        <v>1257</v>
      </c>
      <c r="LN30" s="453"/>
      <c r="LO30" s="454"/>
      <c r="LP30" s="463" t="s">
        <v>1841</v>
      </c>
      <c r="LQ30" s="464"/>
      <c r="LR30" s="465"/>
      <c r="LS30" s="463" t="s">
        <v>1856</v>
      </c>
      <c r="LT30" s="464"/>
      <c r="LU30" s="465"/>
      <c r="LV30" s="472" t="s">
        <v>1856</v>
      </c>
      <c r="LW30" s="432"/>
      <c r="LX30" s="473"/>
      <c r="LY30" s="466" t="s">
        <v>1856</v>
      </c>
      <c r="LZ30" s="467"/>
      <c r="MA30" s="468"/>
      <c r="MB30" s="463" t="s">
        <v>1856</v>
      </c>
      <c r="MC30" s="464"/>
      <c r="MD30" s="465"/>
      <c r="ME30" s="452" t="s">
        <v>1841</v>
      </c>
      <c r="MF30" s="453"/>
      <c r="MG30" s="454"/>
      <c r="MH30" s="452" t="s">
        <v>1841</v>
      </c>
      <c r="MI30" s="453"/>
      <c r="MJ30" s="454"/>
      <c r="MK30" s="463" t="s">
        <v>1841</v>
      </c>
      <c r="ML30" s="464"/>
      <c r="MM30" s="465"/>
      <c r="MN30" s="452" t="s">
        <v>1841</v>
      </c>
      <c r="MO30" s="453"/>
      <c r="MP30" s="454"/>
      <c r="MQ30" s="463" t="s">
        <v>1841</v>
      </c>
      <c r="MR30" s="464"/>
      <c r="MS30" s="465"/>
      <c r="MT30" s="463" t="s">
        <v>1841</v>
      </c>
      <c r="MU30" s="464"/>
      <c r="MV30" s="465"/>
      <c r="MW30" s="452" t="s">
        <v>1841</v>
      </c>
      <c r="MX30" s="453"/>
      <c r="MY30" s="454"/>
      <c r="MZ30" s="452" t="s">
        <v>1841</v>
      </c>
      <c r="NA30" s="453"/>
      <c r="NB30" s="454"/>
      <c r="NC30" s="452" t="s">
        <v>1841</v>
      </c>
      <c r="ND30" s="453"/>
      <c r="NE30" s="454"/>
      <c r="NF30" s="463" t="s">
        <v>1841</v>
      </c>
      <c r="NG30" s="464"/>
      <c r="NH30" s="465"/>
      <c r="NI30" s="463" t="s">
        <v>1841</v>
      </c>
      <c r="NJ30" s="464"/>
      <c r="NK30" s="465"/>
      <c r="NL30" s="463" t="s">
        <v>1841</v>
      </c>
      <c r="NM30" s="464"/>
      <c r="NN30" s="465"/>
      <c r="NO30" s="463" t="s">
        <v>1841</v>
      </c>
      <c r="NP30" s="464"/>
      <c r="NQ30" s="465"/>
      <c r="NR30" s="452" t="s">
        <v>1841</v>
      </c>
      <c r="NS30" s="453"/>
      <c r="NT30" s="454"/>
      <c r="NU30" s="463" t="s">
        <v>1841</v>
      </c>
      <c r="NV30" s="464"/>
      <c r="NW30" s="465"/>
      <c r="NX30" s="463" t="s">
        <v>1841</v>
      </c>
      <c r="NY30" s="464"/>
      <c r="NZ30" s="465"/>
      <c r="OA30" s="466" t="s">
        <v>1841</v>
      </c>
      <c r="OB30" s="467"/>
      <c r="OC30" s="468"/>
      <c r="OD30" s="466" t="s">
        <v>1841</v>
      </c>
      <c r="OE30" s="467"/>
      <c r="OF30" s="468"/>
      <c r="OG30" s="466" t="s">
        <v>1841</v>
      </c>
      <c r="OH30" s="467"/>
      <c r="OI30" s="468"/>
      <c r="OJ30" s="466" t="s">
        <v>1841</v>
      </c>
      <c r="OK30" s="467"/>
      <c r="OL30" s="468"/>
      <c r="OM30" s="466" t="s">
        <v>1841</v>
      </c>
      <c r="ON30" s="467"/>
      <c r="OO30" s="468"/>
      <c r="OP30" s="466" t="s">
        <v>1841</v>
      </c>
      <c r="OQ30" s="467"/>
      <c r="OR30" s="468"/>
      <c r="OS30" s="466" t="s">
        <v>1841</v>
      </c>
      <c r="OT30" s="467"/>
      <c r="OU30" s="468"/>
      <c r="OV30" s="466" t="s">
        <v>1841</v>
      </c>
      <c r="OW30" s="467"/>
      <c r="OX30" s="468"/>
      <c r="OY30" s="463" t="s">
        <v>1841</v>
      </c>
      <c r="OZ30" s="464"/>
      <c r="PA30" s="465"/>
      <c r="PB30" s="452" t="s">
        <v>1841</v>
      </c>
      <c r="PC30" s="453"/>
      <c r="PD30" s="454"/>
      <c r="PE30" s="466" t="s">
        <v>1841</v>
      </c>
      <c r="PF30" s="467"/>
      <c r="PG30" s="468"/>
      <c r="PH30" s="463" t="s">
        <v>1841</v>
      </c>
      <c r="PI30" s="464"/>
      <c r="PJ30" s="465"/>
      <c r="PK30" s="466" t="s">
        <v>1841</v>
      </c>
      <c r="PL30" s="467"/>
      <c r="PM30" s="468"/>
      <c r="PN30" s="466" t="s">
        <v>1841</v>
      </c>
      <c r="PO30" s="467"/>
      <c r="PP30" s="468"/>
      <c r="PQ30" s="463" t="s">
        <v>1841</v>
      </c>
      <c r="PR30" s="464"/>
      <c r="PS30" s="465"/>
      <c r="PT30" s="452" t="s">
        <v>1841</v>
      </c>
      <c r="PU30" s="453"/>
      <c r="PV30" s="454"/>
      <c r="PW30" s="466" t="s">
        <v>1841</v>
      </c>
      <c r="PX30" s="467"/>
      <c r="PY30" s="468"/>
      <c r="PZ30" s="466" t="s">
        <v>1841</v>
      </c>
      <c r="QA30" s="467"/>
      <c r="QB30" s="468"/>
      <c r="QC30" s="463" t="s">
        <v>1841</v>
      </c>
      <c r="QD30" s="464"/>
      <c r="QE30" s="465"/>
      <c r="QF30" s="452" t="s">
        <v>1841</v>
      </c>
      <c r="QG30" s="453"/>
      <c r="QH30" s="454"/>
      <c r="QI30" s="466" t="s">
        <v>1841</v>
      </c>
      <c r="QJ30" s="467"/>
      <c r="QK30" s="468"/>
      <c r="QL30" s="466" t="s">
        <v>1841</v>
      </c>
      <c r="QM30" s="467"/>
      <c r="QN30" s="468"/>
      <c r="QO30" s="466" t="s">
        <v>1841</v>
      </c>
      <c r="QP30" s="467"/>
      <c r="QQ30" s="468"/>
      <c r="QR30" s="472" t="s">
        <v>1841</v>
      </c>
      <c r="QS30" s="432"/>
      <c r="QT30" s="473"/>
      <c r="QU30" s="463" t="s">
        <v>1841</v>
      </c>
      <c r="QV30" s="464"/>
      <c r="QW30" s="465"/>
      <c r="QX30" s="452" t="s">
        <v>1841</v>
      </c>
      <c r="QY30" s="453"/>
      <c r="QZ30" s="454"/>
      <c r="RA30" s="452" t="s">
        <v>1841</v>
      </c>
      <c r="RB30" s="453"/>
      <c r="RC30" s="454"/>
      <c r="RD30" s="466" t="s">
        <v>1841</v>
      </c>
      <c r="RE30" s="467"/>
      <c r="RF30" s="468"/>
      <c r="RG30" s="466" t="s">
        <v>1841</v>
      </c>
      <c r="RH30" s="467"/>
      <c r="RI30" s="468"/>
      <c r="RJ30" s="452" t="s">
        <v>1841</v>
      </c>
      <c r="RK30" s="453"/>
      <c r="RL30" s="454"/>
      <c r="RM30" s="463" t="s">
        <v>1841</v>
      </c>
      <c r="RN30" s="464"/>
      <c r="RO30" s="465"/>
      <c r="RP30" s="452" t="s">
        <v>1841</v>
      </c>
      <c r="RQ30" s="453"/>
      <c r="RR30" s="454"/>
      <c r="RS30" s="463" t="s">
        <v>1841</v>
      </c>
      <c r="RT30" s="464"/>
      <c r="RU30" s="465"/>
      <c r="RV30" s="466" t="s">
        <v>1841</v>
      </c>
      <c r="RW30" s="467"/>
      <c r="RX30" s="468"/>
      <c r="RY30" s="466" t="s">
        <v>1841</v>
      </c>
      <c r="RZ30" s="467"/>
      <c r="SA30" s="468"/>
      <c r="SB30" s="466" t="s">
        <v>1841</v>
      </c>
      <c r="SC30" s="467"/>
      <c r="SD30" s="468"/>
      <c r="SE30" s="452" t="s">
        <v>1841</v>
      </c>
      <c r="SF30" s="453"/>
      <c r="SG30" s="454"/>
      <c r="SH30" s="466" t="s">
        <v>1841</v>
      </c>
      <c r="SI30" s="467"/>
      <c r="SJ30" s="468"/>
      <c r="SK30" s="466" t="s">
        <v>1841</v>
      </c>
      <c r="SL30" s="467"/>
      <c r="SM30" s="468"/>
      <c r="SN30" s="463" t="s">
        <v>3241</v>
      </c>
      <c r="SO30" s="464"/>
      <c r="SP30" s="465"/>
      <c r="SQ30" s="463" t="s">
        <v>3241</v>
      </c>
      <c r="SR30" s="464"/>
      <c r="SS30" s="465"/>
      <c r="ST30" s="463" t="s">
        <v>3241</v>
      </c>
      <c r="SU30" s="464"/>
      <c r="SV30" s="465"/>
      <c r="SW30" s="452" t="s">
        <v>3241</v>
      </c>
      <c r="SX30" s="453"/>
      <c r="SY30" s="454"/>
      <c r="SZ30" s="452" t="s">
        <v>3241</v>
      </c>
      <c r="TA30" s="453"/>
      <c r="TB30" s="454"/>
      <c r="TC30" s="452" t="s">
        <v>3241</v>
      </c>
      <c r="TD30" s="453"/>
      <c r="TE30" s="454"/>
      <c r="TF30" s="452" t="s">
        <v>3241</v>
      </c>
      <c r="TG30" s="453"/>
      <c r="TH30" s="454"/>
    </row>
    <row r="31" spans="2:528" x14ac:dyDescent="0.3">
      <c r="AB31" s="474" t="s">
        <v>189</v>
      </c>
      <c r="AC31" s="425"/>
      <c r="AD31" s="456"/>
      <c r="AE31" s="474" t="s">
        <v>199</v>
      </c>
      <c r="AF31" s="425"/>
      <c r="AG31" s="456"/>
      <c r="AH31" s="474" t="s">
        <v>213</v>
      </c>
      <c r="AI31" s="425"/>
      <c r="AJ31" s="456"/>
      <c r="AK31" s="474" t="s">
        <v>228</v>
      </c>
      <c r="AL31" s="425"/>
      <c r="AM31" s="456"/>
      <c r="AP31" s="474" t="s">
        <v>228</v>
      </c>
      <c r="AQ31" s="425"/>
      <c r="AR31" s="456"/>
      <c r="AS31" s="474" t="s">
        <v>252</v>
      </c>
      <c r="AT31" s="425"/>
      <c r="AU31" s="456"/>
      <c r="AV31" s="474" t="s">
        <v>260</v>
      </c>
      <c r="AW31" s="425"/>
      <c r="AX31" s="456"/>
      <c r="AY31" s="474" t="s">
        <v>284</v>
      </c>
      <c r="AZ31" s="425"/>
      <c r="BA31" s="456"/>
      <c r="BB31" s="474" t="s">
        <v>308</v>
      </c>
      <c r="BC31" s="425"/>
      <c r="BD31" s="456"/>
      <c r="BL31" s="474"/>
      <c r="BM31" s="425"/>
      <c r="BN31" s="456"/>
      <c r="BQ31" s="474"/>
      <c r="BR31" s="425"/>
      <c r="BS31" s="456"/>
      <c r="CA31" s="474" t="s">
        <v>318</v>
      </c>
      <c r="CB31" s="425"/>
      <c r="CC31" s="456"/>
      <c r="CD31" s="474"/>
      <c r="CE31" s="425"/>
      <c r="CF31" s="456"/>
      <c r="CG31" s="474" t="s">
        <v>330</v>
      </c>
      <c r="CH31" s="425"/>
      <c r="CI31" s="456"/>
      <c r="CJ31" s="452" t="s">
        <v>346</v>
      </c>
      <c r="CK31" s="453"/>
      <c r="CL31" s="454"/>
      <c r="CM31" s="474" t="s">
        <v>373</v>
      </c>
      <c r="CN31" s="425"/>
      <c r="CO31" s="456"/>
      <c r="CP31" s="474" t="s">
        <v>384</v>
      </c>
      <c r="CQ31" s="425"/>
      <c r="CR31" s="456"/>
      <c r="CS31" s="474"/>
      <c r="CT31" s="425"/>
      <c r="CU31" s="456"/>
      <c r="CV31" s="474" t="s">
        <v>421</v>
      </c>
      <c r="CW31" s="425"/>
      <c r="CX31" s="456"/>
      <c r="CY31" s="474" t="s">
        <v>427</v>
      </c>
      <c r="CZ31" s="425"/>
      <c r="DA31" s="456"/>
      <c r="DB31" s="474" t="s">
        <v>442</v>
      </c>
      <c r="DC31" s="425"/>
      <c r="DD31" s="456"/>
      <c r="DE31" s="474"/>
      <c r="DF31" s="425"/>
      <c r="DG31" s="456"/>
      <c r="DH31" s="474"/>
      <c r="DI31" s="425"/>
      <c r="DJ31" s="456"/>
      <c r="DK31" s="474" t="s">
        <v>491</v>
      </c>
      <c r="DL31" s="425"/>
      <c r="DM31" s="456"/>
      <c r="DN31" s="474"/>
      <c r="DO31" s="425"/>
      <c r="DP31" s="456"/>
      <c r="DQ31" s="474"/>
      <c r="DR31" s="425"/>
      <c r="DS31" s="456"/>
      <c r="DT31" s="480" t="s">
        <v>555</v>
      </c>
      <c r="DU31" s="501"/>
      <c r="DV31" s="502"/>
      <c r="DW31" s="474"/>
      <c r="DX31" s="425"/>
      <c r="DY31" s="456"/>
      <c r="DZ31" s="474"/>
      <c r="EA31" s="425"/>
      <c r="EB31" s="456"/>
      <c r="EC31" s="474"/>
      <c r="ED31" s="425"/>
      <c r="EE31" s="456"/>
      <c r="EF31" s="474"/>
      <c r="EG31" s="425"/>
      <c r="EH31" s="456"/>
      <c r="EI31" s="474"/>
      <c r="EJ31" s="425"/>
      <c r="EK31" s="456"/>
      <c r="EL31" s="474"/>
      <c r="EM31" s="425"/>
      <c r="EN31" s="456"/>
      <c r="EO31" s="474"/>
      <c r="EP31" s="425"/>
      <c r="EQ31" s="456"/>
      <c r="ER31" s="474"/>
      <c r="ES31" s="425"/>
      <c r="ET31" s="456"/>
      <c r="EU31" s="474" t="s">
        <v>639</v>
      </c>
      <c r="EV31" s="425"/>
      <c r="EW31" s="456"/>
      <c r="EX31" s="474"/>
      <c r="EY31" s="425"/>
      <c r="EZ31" s="456"/>
      <c r="FA31" s="474"/>
      <c r="FB31" s="425"/>
      <c r="FC31" s="456"/>
      <c r="FD31" s="474"/>
      <c r="FE31" s="425"/>
      <c r="FF31" s="456"/>
      <c r="FG31" s="474"/>
      <c r="FH31" s="425"/>
      <c r="FI31" s="456"/>
      <c r="FJ31" s="474"/>
      <c r="FK31" s="425"/>
      <c r="FL31" s="456"/>
      <c r="FM31" s="474"/>
      <c r="FN31" s="425"/>
      <c r="FO31" s="456"/>
      <c r="FP31" s="474"/>
      <c r="FQ31" s="425"/>
      <c r="FR31" s="456"/>
      <c r="FS31" s="474"/>
      <c r="FT31" s="425"/>
      <c r="FU31" s="456"/>
      <c r="FV31" s="474"/>
      <c r="FW31" s="425"/>
      <c r="FX31" s="456"/>
      <c r="FY31" s="474"/>
      <c r="FZ31" s="425"/>
      <c r="GA31" s="456"/>
      <c r="GB31" s="474"/>
      <c r="GC31" s="425"/>
      <c r="GD31" s="456"/>
      <c r="GE31" s="474"/>
      <c r="GF31" s="425"/>
      <c r="GG31" s="456"/>
      <c r="GH31" s="474"/>
      <c r="GI31" s="425"/>
      <c r="GJ31" s="456"/>
      <c r="GK31" s="474" t="s">
        <v>891</v>
      </c>
      <c r="GL31" s="425"/>
      <c r="GM31" s="456"/>
      <c r="GN31" s="474"/>
      <c r="GO31" s="425"/>
      <c r="GP31" s="456"/>
      <c r="GQ31" s="474"/>
      <c r="GR31" s="425"/>
      <c r="GS31" s="456"/>
      <c r="GT31" s="474"/>
      <c r="GU31" s="425"/>
      <c r="GV31" s="456"/>
      <c r="GW31" s="474"/>
      <c r="GX31" s="425"/>
      <c r="GY31" s="456"/>
      <c r="GZ31" s="474"/>
      <c r="HA31" s="425"/>
      <c r="HB31" s="456"/>
      <c r="HC31" s="474"/>
      <c r="HD31" s="425"/>
      <c r="HE31" s="456"/>
      <c r="HF31" s="474"/>
      <c r="HG31" s="425"/>
      <c r="HH31" s="456"/>
      <c r="HI31" s="474"/>
      <c r="HJ31" s="425"/>
      <c r="HK31" s="456"/>
      <c r="HL31" s="474" t="s">
        <v>1138</v>
      </c>
      <c r="HM31" s="425"/>
      <c r="HN31" s="456"/>
      <c r="HO31" s="474"/>
      <c r="HP31" s="425"/>
      <c r="HQ31" s="456"/>
      <c r="HR31" s="474"/>
      <c r="HS31" s="425"/>
      <c r="HT31" s="456"/>
      <c r="HU31" s="474"/>
      <c r="HV31" s="425"/>
      <c r="HW31" s="456"/>
      <c r="HX31" s="474"/>
      <c r="HY31" s="425"/>
      <c r="HZ31" s="456"/>
      <c r="IA31" s="452" t="s">
        <v>1257</v>
      </c>
      <c r="IB31" s="453"/>
      <c r="IC31" s="454"/>
      <c r="ID31" s="474"/>
      <c r="IE31" s="425"/>
      <c r="IF31" s="456"/>
      <c r="IG31" s="474"/>
      <c r="IH31" s="425"/>
      <c r="II31" s="456"/>
      <c r="IJ31" s="474"/>
      <c r="IK31" s="425"/>
      <c r="IL31" s="456"/>
      <c r="IM31" s="455" t="s">
        <v>1326</v>
      </c>
      <c r="IN31" s="425"/>
      <c r="IO31" s="456"/>
      <c r="IP31" s="455" t="s">
        <v>1326</v>
      </c>
      <c r="IQ31" s="425"/>
      <c r="IR31" s="456"/>
      <c r="IS31" s="455" t="s">
        <v>1326</v>
      </c>
      <c r="IT31" s="425"/>
      <c r="IU31" s="456"/>
      <c r="IV31" s="455" t="s">
        <v>1326</v>
      </c>
      <c r="IW31" s="425"/>
      <c r="IX31" s="456"/>
      <c r="IY31" s="455" t="s">
        <v>1326</v>
      </c>
      <c r="IZ31" s="425"/>
      <c r="JA31" s="456"/>
      <c r="JB31" s="455" t="s">
        <v>1326</v>
      </c>
      <c r="JC31" s="425"/>
      <c r="JD31" s="456"/>
      <c r="JE31" s="455" t="s">
        <v>1326</v>
      </c>
      <c r="JF31" s="425"/>
      <c r="JG31" s="456"/>
      <c r="JH31" s="455" t="s">
        <v>1326</v>
      </c>
      <c r="JI31" s="425"/>
      <c r="JJ31" s="456"/>
      <c r="JK31" s="455" t="s">
        <v>1326</v>
      </c>
      <c r="JL31" s="425"/>
      <c r="JM31" s="456"/>
      <c r="JN31" s="455" t="s">
        <v>1326</v>
      </c>
      <c r="JO31" s="425"/>
      <c r="JP31" s="456"/>
      <c r="JQ31" s="480" t="s">
        <v>1326</v>
      </c>
      <c r="JR31" s="483"/>
      <c r="JS31" s="484"/>
      <c r="JT31" s="480" t="s">
        <v>1326</v>
      </c>
      <c r="JU31" s="483"/>
      <c r="JV31" s="484"/>
      <c r="JW31" s="480" t="s">
        <v>1326</v>
      </c>
      <c r="JX31" s="483"/>
      <c r="JY31" s="484"/>
      <c r="JZ31" s="466" t="s">
        <v>1326</v>
      </c>
      <c r="KA31" s="467"/>
      <c r="KB31" s="468"/>
      <c r="KC31" s="455" t="s">
        <v>1326</v>
      </c>
      <c r="KD31" s="425"/>
      <c r="KE31" s="456"/>
      <c r="KF31" s="475" t="s">
        <v>1326</v>
      </c>
      <c r="KG31" s="478"/>
      <c r="KH31" s="479"/>
      <c r="KI31" s="455" t="s">
        <v>1326</v>
      </c>
      <c r="KJ31" s="425"/>
      <c r="KK31" s="456"/>
      <c r="KL31" s="475" t="s">
        <v>1326</v>
      </c>
      <c r="KM31" s="478"/>
      <c r="KN31" s="479"/>
      <c r="KO31" s="455" t="s">
        <v>1326</v>
      </c>
      <c r="KP31" s="425"/>
      <c r="KQ31" s="456"/>
      <c r="KR31" s="455" t="s">
        <v>1326</v>
      </c>
      <c r="KS31" s="425"/>
      <c r="KT31" s="456"/>
      <c r="KU31" s="455" t="s">
        <v>1326</v>
      </c>
      <c r="KV31" s="425"/>
      <c r="KW31" s="456"/>
      <c r="KX31" s="466" t="s">
        <v>1326</v>
      </c>
      <c r="KY31" s="467"/>
      <c r="KZ31" s="468"/>
      <c r="LA31" s="466" t="s">
        <v>1326</v>
      </c>
      <c r="LB31" s="467"/>
      <c r="LC31" s="468"/>
      <c r="LD31" s="455" t="s">
        <v>1326</v>
      </c>
      <c r="LE31" s="425"/>
      <c r="LF31" s="456"/>
      <c r="LG31" s="463" t="s">
        <v>1326</v>
      </c>
      <c r="LH31" s="464"/>
      <c r="LI31" s="465"/>
      <c r="LJ31" s="463" t="s">
        <v>1326</v>
      </c>
      <c r="LK31" s="464"/>
      <c r="LL31" s="465"/>
      <c r="LM31" s="455" t="s">
        <v>1326</v>
      </c>
      <c r="LN31" s="425"/>
      <c r="LO31" s="456"/>
      <c r="LP31" s="472" t="s">
        <v>1326</v>
      </c>
      <c r="LQ31" s="432"/>
      <c r="LR31" s="473"/>
      <c r="LS31" s="466" t="s">
        <v>1326</v>
      </c>
      <c r="LT31" s="467"/>
      <c r="LU31" s="468"/>
      <c r="LV31" s="466" t="s">
        <v>1326</v>
      </c>
      <c r="LW31" s="467"/>
      <c r="LX31" s="468"/>
      <c r="LY31" s="463" t="s">
        <v>1326</v>
      </c>
      <c r="LZ31" s="464"/>
      <c r="MA31" s="465"/>
      <c r="MB31" s="455" t="s">
        <v>1326</v>
      </c>
      <c r="MC31" s="425"/>
      <c r="MD31" s="456"/>
      <c r="ME31" s="455" t="s">
        <v>1326</v>
      </c>
      <c r="MF31" s="425"/>
      <c r="MG31" s="456"/>
      <c r="MH31" s="455" t="s">
        <v>1326</v>
      </c>
      <c r="MI31" s="425"/>
      <c r="MJ31" s="456"/>
      <c r="MK31" s="463" t="s">
        <v>1326</v>
      </c>
      <c r="ML31" s="464"/>
      <c r="MM31" s="465"/>
      <c r="MN31" s="455" t="s">
        <v>1326</v>
      </c>
      <c r="MO31" s="425"/>
      <c r="MP31" s="456"/>
      <c r="MQ31" s="463" t="s">
        <v>1326</v>
      </c>
      <c r="MR31" s="464"/>
      <c r="MS31" s="465"/>
      <c r="MT31" s="463" t="s">
        <v>1326</v>
      </c>
      <c r="MU31" s="464"/>
      <c r="MV31" s="465"/>
      <c r="MW31" s="455" t="s">
        <v>1326</v>
      </c>
      <c r="MX31" s="425"/>
      <c r="MY31" s="456"/>
      <c r="MZ31" s="455" t="s">
        <v>1326</v>
      </c>
      <c r="NA31" s="425"/>
      <c r="NB31" s="456"/>
      <c r="NC31" s="455" t="s">
        <v>1326</v>
      </c>
      <c r="ND31" s="425"/>
      <c r="NE31" s="456"/>
      <c r="NF31" s="463" t="s">
        <v>1326</v>
      </c>
      <c r="NG31" s="464"/>
      <c r="NH31" s="465"/>
      <c r="NI31" s="463" t="s">
        <v>1326</v>
      </c>
      <c r="NJ31" s="464"/>
      <c r="NK31" s="465"/>
      <c r="NL31" s="463" t="s">
        <v>1326</v>
      </c>
      <c r="NM31" s="464"/>
      <c r="NN31" s="465"/>
      <c r="NO31" s="463" t="s">
        <v>1326</v>
      </c>
      <c r="NP31" s="464"/>
      <c r="NQ31" s="465"/>
      <c r="NR31" s="455" t="s">
        <v>1326</v>
      </c>
      <c r="NS31" s="425"/>
      <c r="NT31" s="456"/>
      <c r="NU31" s="463" t="s">
        <v>1326</v>
      </c>
      <c r="NV31" s="464"/>
      <c r="NW31" s="465"/>
      <c r="NX31" s="463" t="s">
        <v>1326</v>
      </c>
      <c r="NY31" s="464"/>
      <c r="NZ31" s="465"/>
      <c r="OA31" s="463" t="s">
        <v>1326</v>
      </c>
      <c r="OB31" s="464"/>
      <c r="OC31" s="465"/>
      <c r="OD31" s="463" t="s">
        <v>1326</v>
      </c>
      <c r="OE31" s="464"/>
      <c r="OF31" s="465"/>
      <c r="OG31" s="466" t="s">
        <v>1326</v>
      </c>
      <c r="OH31" s="467"/>
      <c r="OI31" s="468"/>
      <c r="OJ31" s="455" t="s">
        <v>1326</v>
      </c>
      <c r="OK31" s="425"/>
      <c r="OL31" s="456"/>
      <c r="OM31" s="463" t="s">
        <v>1326</v>
      </c>
      <c r="ON31" s="464"/>
      <c r="OO31" s="465"/>
      <c r="OP31" s="463" t="s">
        <v>1326</v>
      </c>
      <c r="OQ31" s="464"/>
      <c r="OR31" s="465"/>
      <c r="OS31" s="463" t="s">
        <v>1326</v>
      </c>
      <c r="OT31" s="464"/>
      <c r="OU31" s="465"/>
      <c r="OV31" s="463" t="s">
        <v>1326</v>
      </c>
      <c r="OW31" s="464"/>
      <c r="OX31" s="465"/>
      <c r="OY31" s="463" t="s">
        <v>1326</v>
      </c>
      <c r="OZ31" s="464"/>
      <c r="PA31" s="465"/>
      <c r="PB31" s="455" t="s">
        <v>1326</v>
      </c>
      <c r="PC31" s="425"/>
      <c r="PD31" s="456"/>
      <c r="PE31" s="472" t="s">
        <v>1326</v>
      </c>
      <c r="PF31" s="432"/>
      <c r="PG31" s="473"/>
      <c r="PH31" s="463" t="s">
        <v>1326</v>
      </c>
      <c r="PI31" s="464"/>
      <c r="PJ31" s="465"/>
      <c r="PK31" s="463" t="s">
        <v>1326</v>
      </c>
      <c r="PL31" s="464"/>
      <c r="PM31" s="465"/>
      <c r="PN31" s="463" t="s">
        <v>1326</v>
      </c>
      <c r="PO31" s="464"/>
      <c r="PP31" s="465"/>
      <c r="PQ31" s="455" t="s">
        <v>1326</v>
      </c>
      <c r="PR31" s="425"/>
      <c r="PS31" s="456"/>
      <c r="PT31" s="455" t="s">
        <v>1326</v>
      </c>
      <c r="PU31" s="425"/>
      <c r="PV31" s="456"/>
      <c r="PW31" s="463" t="s">
        <v>1326</v>
      </c>
      <c r="PX31" s="464"/>
      <c r="PY31" s="465"/>
      <c r="PZ31" s="463" t="s">
        <v>1326</v>
      </c>
      <c r="QA31" s="464"/>
      <c r="QB31" s="465"/>
      <c r="QC31" s="466" t="s">
        <v>1326</v>
      </c>
      <c r="QD31" s="467"/>
      <c r="QE31" s="468"/>
      <c r="QF31" s="455" t="s">
        <v>1326</v>
      </c>
      <c r="QG31" s="425"/>
      <c r="QH31" s="456"/>
      <c r="QI31" s="463" t="s">
        <v>1326</v>
      </c>
      <c r="QJ31" s="464"/>
      <c r="QK31" s="465"/>
      <c r="QL31" s="455" t="s">
        <v>1326</v>
      </c>
      <c r="QM31" s="425"/>
      <c r="QN31" s="456"/>
      <c r="QO31" s="472" t="s">
        <v>1326</v>
      </c>
      <c r="QP31" s="432"/>
      <c r="QQ31" s="473"/>
      <c r="QR31" s="463" t="s">
        <v>1326</v>
      </c>
      <c r="QS31" s="464"/>
      <c r="QT31" s="465"/>
      <c r="QU31" s="472" t="s">
        <v>1326</v>
      </c>
      <c r="QV31" s="432"/>
      <c r="QW31" s="473"/>
      <c r="QX31" s="455" t="s">
        <v>1326</v>
      </c>
      <c r="QY31" s="425"/>
      <c r="QZ31" s="456"/>
      <c r="RA31" s="455" t="s">
        <v>1326</v>
      </c>
      <c r="RB31" s="425"/>
      <c r="RC31" s="456"/>
      <c r="RD31" s="469" t="s">
        <v>1326</v>
      </c>
      <c r="RE31" s="470"/>
      <c r="RF31" s="471"/>
      <c r="RG31" s="466" t="s">
        <v>1326</v>
      </c>
      <c r="RH31" s="467"/>
      <c r="RI31" s="468"/>
      <c r="RJ31" s="455" t="s">
        <v>1326</v>
      </c>
      <c r="RK31" s="425"/>
      <c r="RL31" s="456"/>
      <c r="RM31" s="455" t="s">
        <v>1326</v>
      </c>
      <c r="RN31" s="425"/>
      <c r="RO31" s="456"/>
      <c r="RP31" s="455" t="s">
        <v>1326</v>
      </c>
      <c r="RQ31" s="425"/>
      <c r="RR31" s="456"/>
      <c r="RS31" s="463" t="s">
        <v>1326</v>
      </c>
      <c r="RT31" s="464"/>
      <c r="RU31" s="465"/>
      <c r="RV31" s="455" t="s">
        <v>1326</v>
      </c>
      <c r="RW31" s="425"/>
      <c r="RX31" s="456"/>
      <c r="RY31" s="463" t="s">
        <v>1326</v>
      </c>
      <c r="RZ31" s="464"/>
      <c r="SA31" s="465"/>
      <c r="SB31" s="455" t="s">
        <v>1326</v>
      </c>
      <c r="SC31" s="425"/>
      <c r="SD31" s="456"/>
      <c r="SE31" s="455" t="s">
        <v>1326</v>
      </c>
      <c r="SF31" s="425"/>
      <c r="SG31" s="456"/>
      <c r="SH31" s="455" t="s">
        <v>1326</v>
      </c>
      <c r="SI31" s="425"/>
      <c r="SJ31" s="456"/>
      <c r="SK31" s="466" t="s">
        <v>1326</v>
      </c>
      <c r="SL31" s="467"/>
      <c r="SM31" s="468"/>
      <c r="SN31" s="466" t="s">
        <v>1326</v>
      </c>
      <c r="SO31" s="467"/>
      <c r="SP31" s="468"/>
      <c r="SQ31" s="466" t="s">
        <v>1326</v>
      </c>
      <c r="SR31" s="467"/>
      <c r="SS31" s="468"/>
      <c r="ST31" s="463" t="s">
        <v>1326</v>
      </c>
      <c r="SU31" s="464"/>
      <c r="SV31" s="465"/>
      <c r="SW31" s="455" t="s">
        <v>1326</v>
      </c>
      <c r="SX31" s="425"/>
      <c r="SY31" s="456"/>
      <c r="SZ31" s="455" t="s">
        <v>1326</v>
      </c>
      <c r="TA31" s="425"/>
      <c r="TB31" s="456"/>
      <c r="TC31" s="455" t="s">
        <v>1326</v>
      </c>
      <c r="TD31" s="425"/>
      <c r="TE31" s="456"/>
      <c r="TF31" s="455" t="s">
        <v>1326</v>
      </c>
      <c r="TG31" s="425"/>
      <c r="TH31" s="456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52" t="s">
        <v>1327</v>
      </c>
      <c r="IW32" s="453"/>
      <c r="IX32" s="454"/>
      <c r="IY32" s="452" t="s">
        <v>1327</v>
      </c>
      <c r="IZ32" s="453"/>
      <c r="JA32" s="454"/>
      <c r="JB32" s="452" t="s">
        <v>1327</v>
      </c>
      <c r="JC32" s="453"/>
      <c r="JD32" s="454"/>
      <c r="JE32" s="466" t="s">
        <v>1327</v>
      </c>
      <c r="JF32" s="467"/>
      <c r="JG32" s="468"/>
      <c r="JH32" s="466" t="s">
        <v>1327</v>
      </c>
      <c r="JI32" s="467"/>
      <c r="JJ32" s="468"/>
      <c r="JK32" s="466" t="s">
        <v>1327</v>
      </c>
      <c r="JL32" s="467"/>
      <c r="JM32" s="468"/>
      <c r="JN32" s="452" t="s">
        <v>1327</v>
      </c>
      <c r="JO32" s="453"/>
      <c r="JP32" s="454"/>
      <c r="JQ32" s="466" t="s">
        <v>1327</v>
      </c>
      <c r="JR32" s="467"/>
      <c r="JS32" s="468"/>
      <c r="JT32" s="466" t="s">
        <v>1327</v>
      </c>
      <c r="JU32" s="467"/>
      <c r="JV32" s="468"/>
      <c r="JW32" s="480" t="s">
        <v>1327</v>
      </c>
      <c r="JX32" s="481"/>
      <c r="JY32" s="482"/>
      <c r="JZ32" s="466" t="s">
        <v>1327</v>
      </c>
      <c r="KA32" s="467"/>
      <c r="KB32" s="468"/>
      <c r="KC32" s="475" t="s">
        <v>1327</v>
      </c>
      <c r="KD32" s="476"/>
      <c r="KE32" s="477"/>
      <c r="KF32" s="475" t="s">
        <v>1327</v>
      </c>
      <c r="KG32" s="476"/>
      <c r="KH32" s="477"/>
      <c r="KI32" s="452" t="s">
        <v>1327</v>
      </c>
      <c r="KJ32" s="453"/>
      <c r="KK32" s="454"/>
      <c r="KL32" s="466" t="s">
        <v>1327</v>
      </c>
      <c r="KM32" s="467"/>
      <c r="KN32" s="468"/>
      <c r="KO32" s="452" t="s">
        <v>1327</v>
      </c>
      <c r="KP32" s="453"/>
      <c r="KQ32" s="454"/>
      <c r="KR32" s="452" t="s">
        <v>1327</v>
      </c>
      <c r="KS32" s="453"/>
      <c r="KT32" s="454"/>
      <c r="KU32" s="452" t="s">
        <v>1327</v>
      </c>
      <c r="KV32" s="453"/>
      <c r="KW32" s="454"/>
      <c r="KX32" s="475" t="s">
        <v>1327</v>
      </c>
      <c r="KY32" s="476"/>
      <c r="KZ32" s="477"/>
      <c r="LA32" s="475" t="s">
        <v>1327</v>
      </c>
      <c r="LB32" s="476"/>
      <c r="LC32" s="477"/>
      <c r="LD32" s="463" t="s">
        <v>1327</v>
      </c>
      <c r="LE32" s="464"/>
      <c r="LF32" s="465"/>
      <c r="LG32" s="463" t="s">
        <v>1327</v>
      </c>
      <c r="LH32" s="464"/>
      <c r="LI32" s="465"/>
      <c r="LJ32" s="466" t="s">
        <v>1327</v>
      </c>
      <c r="LK32" s="467"/>
      <c r="LL32" s="468"/>
      <c r="LM32" s="452" t="s">
        <v>1327</v>
      </c>
      <c r="LN32" s="453"/>
      <c r="LO32" s="454"/>
      <c r="LP32" s="463" t="s">
        <v>1327</v>
      </c>
      <c r="LQ32" s="464"/>
      <c r="LR32" s="465"/>
      <c r="LS32" s="463" t="s">
        <v>1327</v>
      </c>
      <c r="LT32" s="464"/>
      <c r="LU32" s="465"/>
      <c r="LV32" s="472" t="s">
        <v>1327</v>
      </c>
      <c r="LW32" s="432"/>
      <c r="LX32" s="473"/>
      <c r="LY32" s="463" t="s">
        <v>1327</v>
      </c>
      <c r="LZ32" s="464"/>
      <c r="MA32" s="465"/>
      <c r="MB32" s="463" t="s">
        <v>1327</v>
      </c>
      <c r="MC32" s="464"/>
      <c r="MD32" s="465"/>
      <c r="ME32" s="452" t="s">
        <v>1327</v>
      </c>
      <c r="MF32" s="453"/>
      <c r="MG32" s="454"/>
      <c r="MH32" s="452" t="s">
        <v>1327</v>
      </c>
      <c r="MI32" s="453"/>
      <c r="MJ32" s="454"/>
      <c r="MK32" s="463" t="s">
        <v>1327</v>
      </c>
      <c r="ML32" s="464"/>
      <c r="MM32" s="465"/>
      <c r="MN32" s="452" t="s">
        <v>1327</v>
      </c>
      <c r="MO32" s="453"/>
      <c r="MP32" s="454"/>
      <c r="MQ32" s="463" t="s">
        <v>1327</v>
      </c>
      <c r="MR32" s="464"/>
      <c r="MS32" s="465"/>
      <c r="MT32" s="463" t="s">
        <v>1327</v>
      </c>
      <c r="MU32" s="464"/>
      <c r="MV32" s="465"/>
      <c r="MW32" s="452" t="s">
        <v>1327</v>
      </c>
      <c r="MX32" s="453"/>
      <c r="MY32" s="454"/>
      <c r="MZ32" s="452" t="s">
        <v>1327</v>
      </c>
      <c r="NA32" s="453"/>
      <c r="NB32" s="454"/>
      <c r="NC32" s="452" t="s">
        <v>1327</v>
      </c>
      <c r="ND32" s="453"/>
      <c r="NE32" s="454"/>
      <c r="NF32" s="463" t="s">
        <v>1327</v>
      </c>
      <c r="NG32" s="464"/>
      <c r="NH32" s="465"/>
      <c r="NI32" s="463" t="s">
        <v>1327</v>
      </c>
      <c r="NJ32" s="464"/>
      <c r="NK32" s="465"/>
      <c r="NL32" s="463" t="s">
        <v>1327</v>
      </c>
      <c r="NM32" s="464"/>
      <c r="NN32" s="465"/>
      <c r="NO32" s="452" t="s">
        <v>1327</v>
      </c>
      <c r="NP32" s="453"/>
      <c r="NQ32" s="454"/>
      <c r="NR32" s="452" t="s">
        <v>1327</v>
      </c>
      <c r="NS32" s="453"/>
      <c r="NT32" s="454"/>
      <c r="NU32" s="463" t="s">
        <v>1327</v>
      </c>
      <c r="NV32" s="464"/>
      <c r="NW32" s="465"/>
      <c r="NX32" s="463" t="s">
        <v>1327</v>
      </c>
      <c r="NY32" s="464"/>
      <c r="NZ32" s="465"/>
      <c r="OA32" s="463" t="s">
        <v>1327</v>
      </c>
      <c r="OB32" s="464"/>
      <c r="OC32" s="465"/>
      <c r="OD32" s="463" t="s">
        <v>1327</v>
      </c>
      <c r="OE32" s="464"/>
      <c r="OF32" s="465"/>
      <c r="OG32" s="463" t="s">
        <v>1327</v>
      </c>
      <c r="OH32" s="464"/>
      <c r="OI32" s="465"/>
      <c r="OJ32" s="452" t="s">
        <v>1327</v>
      </c>
      <c r="OK32" s="453"/>
      <c r="OL32" s="454"/>
      <c r="OM32" s="466" t="s">
        <v>1327</v>
      </c>
      <c r="ON32" s="467"/>
      <c r="OO32" s="468"/>
      <c r="OP32" s="466" t="s">
        <v>1327</v>
      </c>
      <c r="OQ32" s="467"/>
      <c r="OR32" s="468"/>
      <c r="OS32" s="466" t="s">
        <v>1327</v>
      </c>
      <c r="OT32" s="467"/>
      <c r="OU32" s="468"/>
      <c r="OV32" s="463" t="s">
        <v>1327</v>
      </c>
      <c r="OW32" s="464"/>
      <c r="OX32" s="465"/>
      <c r="OY32" s="463" t="s">
        <v>1327</v>
      </c>
      <c r="OZ32" s="464"/>
      <c r="PA32" s="465"/>
      <c r="PB32" s="452" t="s">
        <v>1327</v>
      </c>
      <c r="PC32" s="453"/>
      <c r="PD32" s="454"/>
      <c r="PE32" s="466" t="s">
        <v>1327</v>
      </c>
      <c r="PF32" s="467"/>
      <c r="PG32" s="468"/>
      <c r="PH32" s="466" t="s">
        <v>1327</v>
      </c>
      <c r="PI32" s="467"/>
      <c r="PJ32" s="468"/>
      <c r="PK32" s="463" t="s">
        <v>1327</v>
      </c>
      <c r="PL32" s="464"/>
      <c r="PM32" s="465"/>
      <c r="PN32" s="463" t="s">
        <v>1327</v>
      </c>
      <c r="PO32" s="464"/>
      <c r="PP32" s="465"/>
      <c r="PQ32" s="463" t="s">
        <v>1327</v>
      </c>
      <c r="PR32" s="464"/>
      <c r="PS32" s="465"/>
      <c r="PT32" s="452" t="s">
        <v>1327</v>
      </c>
      <c r="PU32" s="453"/>
      <c r="PV32" s="454"/>
      <c r="PW32" s="466" t="s">
        <v>1327</v>
      </c>
      <c r="PX32" s="467"/>
      <c r="PY32" s="468"/>
      <c r="PZ32" s="463" t="s">
        <v>1327</v>
      </c>
      <c r="QA32" s="464"/>
      <c r="QB32" s="465"/>
      <c r="QC32" s="463" t="s">
        <v>1327</v>
      </c>
      <c r="QD32" s="464"/>
      <c r="QE32" s="465"/>
      <c r="QF32" s="452" t="s">
        <v>1327</v>
      </c>
      <c r="QG32" s="453"/>
      <c r="QH32" s="454"/>
      <c r="QI32" s="463" t="s">
        <v>1327</v>
      </c>
      <c r="QJ32" s="464"/>
      <c r="QK32" s="465"/>
      <c r="QL32" s="463" t="s">
        <v>1327</v>
      </c>
      <c r="QM32" s="464"/>
      <c r="QN32" s="465"/>
      <c r="QO32" s="472" t="s">
        <v>1327</v>
      </c>
      <c r="QP32" s="432"/>
      <c r="QQ32" s="473"/>
      <c r="QR32" s="463" t="s">
        <v>1327</v>
      </c>
      <c r="QS32" s="464"/>
      <c r="QT32" s="465"/>
      <c r="QU32" s="463" t="s">
        <v>1327</v>
      </c>
      <c r="QV32" s="464"/>
      <c r="QW32" s="465"/>
      <c r="QX32" s="452" t="s">
        <v>1327</v>
      </c>
      <c r="QY32" s="453"/>
      <c r="QZ32" s="454"/>
      <c r="RA32" s="452" t="s">
        <v>1327</v>
      </c>
      <c r="RB32" s="453"/>
      <c r="RC32" s="454"/>
      <c r="RD32" s="463" t="s">
        <v>1327</v>
      </c>
      <c r="RE32" s="464"/>
      <c r="RF32" s="465"/>
      <c r="RG32" s="463" t="s">
        <v>1327</v>
      </c>
      <c r="RH32" s="464"/>
      <c r="RI32" s="465"/>
      <c r="RJ32" s="452" t="s">
        <v>1327</v>
      </c>
      <c r="RK32" s="453"/>
      <c r="RL32" s="454"/>
      <c r="RM32" s="463" t="s">
        <v>1327</v>
      </c>
      <c r="RN32" s="464"/>
      <c r="RO32" s="465"/>
      <c r="RP32" s="452" t="s">
        <v>1327</v>
      </c>
      <c r="RQ32" s="453"/>
      <c r="RR32" s="454"/>
      <c r="RS32" s="463" t="s">
        <v>1327</v>
      </c>
      <c r="RT32" s="464"/>
      <c r="RU32" s="465"/>
      <c r="RV32" s="463" t="s">
        <v>1327</v>
      </c>
      <c r="RW32" s="464"/>
      <c r="RX32" s="465"/>
      <c r="RY32" s="463" t="s">
        <v>1327</v>
      </c>
      <c r="RZ32" s="464"/>
      <c r="SA32" s="465"/>
      <c r="SB32" s="463" t="s">
        <v>1327</v>
      </c>
      <c r="SC32" s="464"/>
      <c r="SD32" s="465"/>
      <c r="SE32" s="452" t="s">
        <v>1327</v>
      </c>
      <c r="SF32" s="453"/>
      <c r="SG32" s="454"/>
      <c r="SH32" s="463" t="s">
        <v>1327</v>
      </c>
      <c r="SI32" s="464"/>
      <c r="SJ32" s="465"/>
      <c r="SK32" s="463" t="s">
        <v>1327</v>
      </c>
      <c r="SL32" s="464"/>
      <c r="SM32" s="465"/>
      <c r="SN32" s="463" t="s">
        <v>1327</v>
      </c>
      <c r="SO32" s="464"/>
      <c r="SP32" s="465"/>
      <c r="SQ32" s="463" t="s">
        <v>1327</v>
      </c>
      <c r="SR32" s="464"/>
      <c r="SS32" s="465"/>
      <c r="ST32" s="463" t="s">
        <v>1327</v>
      </c>
      <c r="SU32" s="464"/>
      <c r="SV32" s="465"/>
      <c r="SW32" s="452" t="s">
        <v>1327</v>
      </c>
      <c r="SX32" s="453"/>
      <c r="SY32" s="454"/>
      <c r="SZ32" s="452" t="s">
        <v>1327</v>
      </c>
      <c r="TA32" s="453"/>
      <c r="TB32" s="454"/>
      <c r="TC32" s="452" t="s">
        <v>1327</v>
      </c>
      <c r="TD32" s="453"/>
      <c r="TE32" s="454"/>
      <c r="TF32" s="452" t="s">
        <v>1327</v>
      </c>
      <c r="TG32" s="453"/>
      <c r="TH32" s="454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52"/>
      <c r="LK33" s="457"/>
      <c r="LL33" s="458"/>
      <c r="LM33" s="452"/>
      <c r="LN33" s="457"/>
      <c r="LO33" s="458"/>
      <c r="LP33" s="452"/>
      <c r="LQ33" s="457"/>
      <c r="LR33" s="458"/>
      <c r="LS33" s="452"/>
      <c r="LT33" s="457"/>
      <c r="LU33" s="458"/>
      <c r="LV33" s="452"/>
      <c r="LW33" s="457"/>
      <c r="LX33" s="458"/>
      <c r="LY33" s="452"/>
      <c r="LZ33" s="457"/>
      <c r="MA33" s="458"/>
      <c r="MB33" s="452"/>
      <c r="MC33" s="457"/>
      <c r="MD33" s="458"/>
      <c r="ME33" s="452"/>
      <c r="MF33" s="457"/>
      <c r="MG33" s="458"/>
      <c r="MH33" s="452"/>
      <c r="MI33" s="457"/>
      <c r="MJ33" s="458"/>
      <c r="MK33" s="452"/>
      <c r="ML33" s="457"/>
      <c r="MM33" s="458"/>
      <c r="MN33" s="452"/>
      <c r="MO33" s="457"/>
      <c r="MP33" s="458"/>
      <c r="MQ33" s="452"/>
      <c r="MR33" s="457"/>
      <c r="MS33" s="458"/>
      <c r="MT33" s="452"/>
      <c r="MU33" s="457"/>
      <c r="MV33" s="458"/>
      <c r="MW33" s="452"/>
      <c r="MX33" s="457"/>
      <c r="MY33" s="458"/>
      <c r="MZ33" s="452"/>
      <c r="NA33" s="457"/>
      <c r="NB33" s="458"/>
      <c r="NC33" s="452"/>
      <c r="ND33" s="457"/>
      <c r="NE33" s="458"/>
      <c r="NF33" s="452"/>
      <c r="NG33" s="457"/>
      <c r="NH33" s="458"/>
      <c r="NI33" s="452"/>
      <c r="NJ33" s="457"/>
      <c r="NK33" s="458"/>
      <c r="NL33" s="452"/>
      <c r="NM33" s="457"/>
      <c r="NN33" s="458"/>
      <c r="NO33" s="452"/>
      <c r="NP33" s="457"/>
      <c r="NQ33" s="458"/>
      <c r="NR33" s="452"/>
      <c r="NS33" s="457"/>
      <c r="NT33" s="458"/>
      <c r="NU33" s="452"/>
      <c r="NV33" s="457"/>
      <c r="NW33" s="458"/>
      <c r="NX33" s="452"/>
      <c r="NY33" s="457"/>
      <c r="NZ33" s="458"/>
      <c r="OA33" s="452"/>
      <c r="OB33" s="457"/>
      <c r="OC33" s="458"/>
      <c r="OD33" s="452"/>
      <c r="OE33" s="457"/>
      <c r="OF33" s="458"/>
      <c r="OG33" s="452"/>
      <c r="OH33" s="457"/>
      <c r="OI33" s="458"/>
      <c r="OJ33" s="452"/>
      <c r="OK33" s="457"/>
      <c r="OL33" s="458"/>
      <c r="OM33" s="452"/>
      <c r="ON33" s="457"/>
      <c r="OO33" s="458"/>
      <c r="OP33" s="452"/>
      <c r="OQ33" s="457"/>
      <c r="OR33" s="458"/>
      <c r="OS33" s="452"/>
      <c r="OT33" s="457"/>
      <c r="OU33" s="458"/>
      <c r="OV33" s="452"/>
      <c r="OW33" s="457"/>
      <c r="OX33" s="458"/>
      <c r="OY33" s="452"/>
      <c r="OZ33" s="457"/>
      <c r="PA33" s="458"/>
      <c r="PB33" s="452"/>
      <c r="PC33" s="457"/>
      <c r="PD33" s="458"/>
      <c r="PE33" s="452"/>
      <c r="PF33" s="457"/>
      <c r="PG33" s="458"/>
      <c r="PH33" s="452"/>
      <c r="PI33" s="457"/>
      <c r="PJ33" s="458"/>
      <c r="PK33" s="452"/>
      <c r="PL33" s="457"/>
      <c r="PM33" s="458"/>
      <c r="PN33" s="452"/>
      <c r="PO33" s="457"/>
      <c r="PP33" s="458"/>
      <c r="PQ33" s="452"/>
      <c r="PR33" s="457"/>
      <c r="PS33" s="458"/>
      <c r="PT33" s="452"/>
      <c r="PU33" s="457"/>
      <c r="PV33" s="458"/>
      <c r="PW33" s="452"/>
      <c r="PX33" s="457"/>
      <c r="PY33" s="458"/>
      <c r="PZ33" s="452"/>
      <c r="QA33" s="457"/>
      <c r="QB33" s="458"/>
      <c r="QC33" s="452"/>
      <c r="QD33" s="457"/>
      <c r="QE33" s="458"/>
      <c r="QF33" s="452"/>
      <c r="QG33" s="457"/>
      <c r="QH33" s="458"/>
      <c r="QI33" s="452"/>
      <c r="QJ33" s="457"/>
      <c r="QK33" s="458"/>
      <c r="QL33" s="452"/>
      <c r="QM33" s="457"/>
      <c r="QN33" s="458"/>
      <c r="QO33" s="452"/>
      <c r="QP33" s="457"/>
      <c r="QQ33" s="458"/>
      <c r="QR33" s="452"/>
      <c r="QS33" s="457"/>
      <c r="QT33" s="458"/>
      <c r="QU33" s="452"/>
      <c r="QV33" s="457"/>
      <c r="QW33" s="458"/>
      <c r="QX33" s="452"/>
      <c r="QY33" s="457"/>
      <c r="QZ33" s="458"/>
      <c r="RA33" s="452"/>
      <c r="RB33" s="457"/>
      <c r="RC33" s="458"/>
      <c r="RD33" s="452"/>
      <c r="RE33" s="457"/>
      <c r="RF33" s="458"/>
      <c r="RG33" s="452"/>
      <c r="RH33" s="457"/>
      <c r="RI33" s="458"/>
      <c r="RJ33" s="452"/>
      <c r="RK33" s="457"/>
      <c r="RL33" s="458"/>
      <c r="RM33" s="452"/>
      <c r="RN33" s="457"/>
      <c r="RO33" s="458"/>
      <c r="RP33" s="452"/>
      <c r="RQ33" s="457"/>
      <c r="RR33" s="458"/>
      <c r="RS33" s="452"/>
      <c r="RT33" s="457"/>
      <c r="RU33" s="458"/>
      <c r="RV33" s="452"/>
      <c r="RW33" s="457"/>
      <c r="RX33" s="458"/>
      <c r="RY33" s="452"/>
      <c r="RZ33" s="457"/>
      <c r="SA33" s="458"/>
      <c r="SB33" s="452"/>
      <c r="SC33" s="457"/>
      <c r="SD33" s="458"/>
      <c r="SE33" s="452"/>
      <c r="SF33" s="457"/>
      <c r="SG33" s="458"/>
      <c r="SH33" s="452"/>
      <c r="SI33" s="457"/>
      <c r="SJ33" s="458"/>
      <c r="SK33" s="452"/>
      <c r="SL33" s="457"/>
      <c r="SM33" s="458"/>
      <c r="SN33" s="452"/>
      <c r="SO33" s="457"/>
      <c r="SP33" s="458"/>
      <c r="SQ33" s="452"/>
      <c r="SR33" s="457"/>
      <c r="SS33" s="458"/>
      <c r="ST33" s="452"/>
      <c r="SU33" s="457"/>
      <c r="SV33" s="458"/>
      <c r="SW33" s="452"/>
      <c r="SX33" s="457"/>
      <c r="SY33" s="458"/>
      <c r="SZ33" s="452"/>
      <c r="TA33" s="457"/>
      <c r="TB33" s="458"/>
      <c r="TC33" s="452"/>
      <c r="TD33" s="457"/>
      <c r="TE33" s="458"/>
      <c r="TF33" s="452"/>
      <c r="TG33" s="457"/>
      <c r="TH33" s="458"/>
    </row>
    <row r="34" spans="28:528" x14ac:dyDescent="0.3">
      <c r="AB34" s="474" t="s">
        <v>188</v>
      </c>
      <c r="AC34" s="425"/>
      <c r="AD34" s="456"/>
      <c r="AE34" s="474"/>
      <c r="AF34" s="425"/>
      <c r="AG34" s="456"/>
      <c r="AH34" s="474"/>
      <c r="AI34" s="425"/>
      <c r="AJ34" s="456"/>
      <c r="AK34" s="474"/>
      <c r="AL34" s="425"/>
      <c r="AM34" s="456"/>
      <c r="AP34" s="474"/>
      <c r="AQ34" s="425"/>
      <c r="AR34" s="456"/>
      <c r="AS34" s="474" t="s">
        <v>247</v>
      </c>
      <c r="AT34" s="425"/>
      <c r="AU34" s="456"/>
      <c r="AV34" s="474" t="s">
        <v>271</v>
      </c>
      <c r="AW34" s="425"/>
      <c r="AX34" s="456"/>
      <c r="AY34" s="474" t="s">
        <v>307</v>
      </c>
      <c r="AZ34" s="425"/>
      <c r="BA34" s="456"/>
      <c r="BB34" s="474"/>
      <c r="BC34" s="425"/>
      <c r="BD34" s="456"/>
      <c r="BL34" s="474"/>
      <c r="BM34" s="425"/>
      <c r="BN34" s="456"/>
      <c r="BQ34" s="474"/>
      <c r="BR34" s="425"/>
      <c r="BS34" s="456"/>
      <c r="CA34" s="474"/>
      <c r="CB34" s="425"/>
      <c r="CC34" s="456"/>
      <c r="CD34" s="474"/>
      <c r="CE34" s="425"/>
      <c r="CF34" s="456"/>
      <c r="CG34" s="474"/>
      <c r="CH34" s="425"/>
      <c r="CI34" s="456"/>
      <c r="CJ34" s="474"/>
      <c r="CK34" s="425"/>
      <c r="CL34" s="456"/>
      <c r="CM34" s="474" t="s">
        <v>377</v>
      </c>
      <c r="CN34" s="425"/>
      <c r="CO34" s="456"/>
      <c r="CP34" s="474"/>
      <c r="CQ34" s="425"/>
      <c r="CR34" s="456"/>
      <c r="CS34" s="474"/>
      <c r="CT34" s="425"/>
      <c r="CU34" s="456"/>
      <c r="CV34" s="474"/>
      <c r="CW34" s="425"/>
      <c r="CX34" s="456"/>
      <c r="CY34" s="474" t="s">
        <v>429</v>
      </c>
      <c r="CZ34" s="425"/>
      <c r="DA34" s="456"/>
      <c r="DB34" s="474"/>
      <c r="DC34" s="425"/>
      <c r="DD34" s="456"/>
      <c r="DE34" s="474"/>
      <c r="DF34" s="425"/>
      <c r="DG34" s="456"/>
      <c r="DH34" s="474"/>
      <c r="DI34" s="425"/>
      <c r="DJ34" s="456"/>
      <c r="DK34" s="474"/>
      <c r="DL34" s="425"/>
      <c r="DM34" s="456"/>
      <c r="DN34" s="474"/>
      <c r="DO34" s="425"/>
      <c r="DP34" s="456"/>
      <c r="DQ34" s="474"/>
      <c r="DR34" s="425"/>
      <c r="DS34" s="456"/>
      <c r="DT34" s="474"/>
      <c r="DU34" s="425"/>
      <c r="DV34" s="456"/>
      <c r="DW34" s="474"/>
      <c r="DX34" s="425"/>
      <c r="DY34" s="456"/>
      <c r="DZ34" s="474"/>
      <c r="EA34" s="425"/>
      <c r="EB34" s="456"/>
      <c r="EC34" s="474"/>
      <c r="ED34" s="425"/>
      <c r="EE34" s="456"/>
      <c r="EF34" s="474"/>
      <c r="EG34" s="425"/>
      <c r="EH34" s="456"/>
      <c r="EI34" s="474"/>
      <c r="EJ34" s="425"/>
      <c r="EK34" s="456"/>
      <c r="EL34" s="474"/>
      <c r="EM34" s="425"/>
      <c r="EN34" s="456"/>
      <c r="EO34" s="474"/>
      <c r="EP34" s="425"/>
      <c r="EQ34" s="456"/>
      <c r="ER34" s="474"/>
      <c r="ES34" s="425"/>
      <c r="ET34" s="456"/>
      <c r="EU34" s="474"/>
      <c r="EV34" s="425"/>
      <c r="EW34" s="456"/>
      <c r="EX34" s="474"/>
      <c r="EY34" s="425"/>
      <c r="EZ34" s="456"/>
      <c r="FA34" s="474"/>
      <c r="FB34" s="425"/>
      <c r="FC34" s="456"/>
      <c r="FD34" s="474"/>
      <c r="FE34" s="425"/>
      <c r="FF34" s="456"/>
      <c r="FG34" s="474"/>
      <c r="FH34" s="425"/>
      <c r="FI34" s="456"/>
      <c r="FJ34" s="474"/>
      <c r="FK34" s="425"/>
      <c r="FL34" s="456"/>
      <c r="FM34" s="474">
        <v>16</v>
      </c>
      <c r="FN34" s="425"/>
      <c r="FO34" s="456"/>
      <c r="FP34" s="474">
        <v>17</v>
      </c>
      <c r="FQ34" s="425"/>
      <c r="FR34" s="456"/>
      <c r="FS34" s="474">
        <v>14</v>
      </c>
      <c r="FT34" s="425"/>
      <c r="FU34" s="456"/>
      <c r="FV34" s="474"/>
      <c r="FW34" s="425"/>
      <c r="FX34" s="456"/>
      <c r="FY34" s="474">
        <v>11</v>
      </c>
      <c r="FZ34" s="425"/>
      <c r="GA34" s="456"/>
      <c r="GB34" s="474">
        <v>9</v>
      </c>
      <c r="GC34" s="425"/>
      <c r="GD34" s="456"/>
      <c r="GE34" s="474" t="s">
        <v>986</v>
      </c>
      <c r="GF34" s="425"/>
      <c r="GG34" s="456"/>
      <c r="GH34" s="474" t="s">
        <v>887</v>
      </c>
      <c r="GI34" s="425"/>
      <c r="GJ34" s="456"/>
      <c r="GK34" s="474" t="s">
        <v>888</v>
      </c>
      <c r="GL34" s="425"/>
      <c r="GM34" s="456"/>
      <c r="GN34" s="474" t="s">
        <v>926</v>
      </c>
      <c r="GO34" s="425"/>
      <c r="GP34" s="456"/>
      <c r="GQ34" s="455" t="s">
        <v>953</v>
      </c>
      <c r="GR34" s="425"/>
      <c r="GS34" s="456"/>
      <c r="GT34" s="474" t="s">
        <v>985</v>
      </c>
      <c r="GU34" s="425"/>
      <c r="GV34" s="456"/>
      <c r="GW34" s="474"/>
      <c r="GX34" s="425"/>
      <c r="GY34" s="456"/>
      <c r="GZ34" s="415">
        <v>11</v>
      </c>
      <c r="HA34" s="416"/>
      <c r="HB34" s="459"/>
      <c r="HC34" s="415">
        <f>SUM(HC12:HE28)</f>
        <v>3</v>
      </c>
      <c r="HD34" s="416"/>
      <c r="HE34" s="459"/>
      <c r="HF34" s="415">
        <f>SUM(HF11:HH28)</f>
        <v>16</v>
      </c>
      <c r="HG34" s="416"/>
      <c r="HH34" s="459"/>
      <c r="HI34" s="415">
        <f>SUM(HI11:HK28)</f>
        <v>14</v>
      </c>
      <c r="HJ34" s="416"/>
      <c r="HK34" s="459"/>
      <c r="HL34" s="415">
        <f>SUM(HL11:HN28)</f>
        <v>2</v>
      </c>
      <c r="HM34" s="416"/>
      <c r="HN34" s="459"/>
      <c r="HO34" s="415">
        <f>SUM(HO11:HQ28)</f>
        <v>13</v>
      </c>
      <c r="HP34" s="416"/>
      <c r="HQ34" s="459"/>
      <c r="HR34" s="415">
        <f>SUM(HR11:HT28)</f>
        <v>18</v>
      </c>
      <c r="HS34" s="416"/>
      <c r="HT34" s="459"/>
      <c r="HU34" s="415">
        <f>SUM(HU6:HW28)</f>
        <v>17</v>
      </c>
      <c r="HV34" s="416"/>
      <c r="HW34" s="459"/>
      <c r="HX34" s="415">
        <f>SUM(HX6:HZ28)</f>
        <v>17</v>
      </c>
      <c r="HY34" s="416"/>
      <c r="HZ34" s="459"/>
      <c r="IA34" s="415">
        <f>SUM(IA6:IC28)</f>
        <v>16</v>
      </c>
      <c r="IB34" s="416"/>
      <c r="IC34" s="459"/>
      <c r="ID34" s="415">
        <f>SUM(ID6:IF28)</f>
        <v>13</v>
      </c>
      <c r="IE34" s="416"/>
      <c r="IF34" s="459"/>
      <c r="IG34" s="415">
        <f>SUM(IG6:II28)</f>
        <v>11</v>
      </c>
      <c r="IH34" s="416"/>
      <c r="II34" s="459"/>
      <c r="IJ34" s="415">
        <f>SUM(IJ6:IL28)</f>
        <v>5</v>
      </c>
      <c r="IK34" s="416"/>
      <c r="IL34" s="459"/>
      <c r="IM34" s="415">
        <f>SUM(IM6:IO28)</f>
        <v>11</v>
      </c>
      <c r="IN34" s="416"/>
      <c r="IO34" s="459"/>
      <c r="IP34" s="415">
        <f>SUM(IP6:IR28)</f>
        <v>13</v>
      </c>
      <c r="IQ34" s="416"/>
      <c r="IR34" s="459"/>
      <c r="IS34" s="415">
        <f>SUM(IS6:IU28)</f>
        <v>11</v>
      </c>
      <c r="IT34" s="416"/>
      <c r="IU34" s="459"/>
      <c r="IV34" s="415">
        <f>SUM(IV6:IX28)</f>
        <v>11</v>
      </c>
      <c r="IW34" s="416"/>
      <c r="IX34" s="459"/>
      <c r="IY34" s="415">
        <f>SUM(IY6:JA28)</f>
        <v>12</v>
      </c>
      <c r="IZ34" s="416"/>
      <c r="JA34" s="459"/>
      <c r="JB34" s="485">
        <f>SUM(JB6:JD28)</f>
        <v>16</v>
      </c>
      <c r="JC34" s="486"/>
      <c r="JD34" s="487"/>
      <c r="JE34" s="415">
        <f>SUM(JE6:JG28)</f>
        <v>11</v>
      </c>
      <c r="JF34" s="416"/>
      <c r="JG34" s="459"/>
      <c r="JH34" s="415">
        <f>SUM(JH6:JJ28)</f>
        <v>11</v>
      </c>
      <c r="JI34" s="416"/>
      <c r="JJ34" s="459"/>
      <c r="JK34" s="415">
        <f>SUM(JK6:JM28)</f>
        <v>12</v>
      </c>
      <c r="JL34" s="416"/>
      <c r="JM34" s="459"/>
      <c r="JN34" s="415">
        <f>SUM(JN6:JP28)</f>
        <v>11</v>
      </c>
      <c r="JO34" s="416"/>
      <c r="JP34" s="459"/>
      <c r="JQ34" s="415">
        <f>SUM(JQ6:JS28)</f>
        <v>9</v>
      </c>
      <c r="JR34" s="416"/>
      <c r="JS34" s="459"/>
      <c r="JT34" s="415">
        <f>SUM(JT6:JV28)</f>
        <v>9</v>
      </c>
      <c r="JU34" s="416"/>
      <c r="JV34" s="459"/>
      <c r="JW34" s="415">
        <f>SUM(JW6:JY28)</f>
        <v>10</v>
      </c>
      <c r="JX34" s="416"/>
      <c r="JY34" s="459"/>
      <c r="JZ34" s="415">
        <f>SUM(JZ6:KB28)</f>
        <v>6</v>
      </c>
      <c r="KA34" s="416"/>
      <c r="KB34" s="459"/>
      <c r="KC34" s="415">
        <f>SUM(KC6:KE28)</f>
        <v>7</v>
      </c>
      <c r="KD34" s="416"/>
      <c r="KE34" s="459"/>
      <c r="KF34" s="415">
        <f>SUM(KF6:KH28)</f>
        <v>9</v>
      </c>
      <c r="KG34" s="416"/>
      <c r="KH34" s="459"/>
      <c r="KI34" s="415">
        <f>SUM(KI6:KK28)</f>
        <v>0</v>
      </c>
      <c r="KJ34" s="416"/>
      <c r="KK34" s="459"/>
      <c r="KL34" s="415">
        <f>SUM(KL6:KN28)</f>
        <v>7</v>
      </c>
      <c r="KM34" s="416"/>
      <c r="KN34" s="459"/>
      <c r="KO34" s="415">
        <f>SUM(KO6:KQ28)</f>
        <v>0</v>
      </c>
      <c r="KP34" s="416"/>
      <c r="KQ34" s="459"/>
      <c r="KR34" s="415">
        <f>SUM(KR6:KT28)</f>
        <v>0</v>
      </c>
      <c r="KS34" s="416"/>
      <c r="KT34" s="459"/>
      <c r="KU34" s="415">
        <f>SUM(KU6:KW28)</f>
        <v>0</v>
      </c>
      <c r="KV34" s="416"/>
      <c r="KW34" s="459"/>
      <c r="KX34" s="415">
        <f>SUM(KX6:KZ28)</f>
        <v>11</v>
      </c>
      <c r="KY34" s="416"/>
      <c r="KZ34" s="459"/>
      <c r="LA34" s="415">
        <f>SUM(LA6:LC28)</f>
        <v>8</v>
      </c>
      <c r="LB34" s="416"/>
      <c r="LC34" s="459"/>
      <c r="LD34" s="415">
        <f>SUM(LD6:LF28)</f>
        <v>12</v>
      </c>
      <c r="LE34" s="416"/>
      <c r="LF34" s="459"/>
      <c r="LG34" s="415">
        <f>SUM(LG6:LI28)</f>
        <v>9</v>
      </c>
      <c r="LH34" s="416"/>
      <c r="LI34" s="459"/>
      <c r="LJ34" s="415">
        <f>SUM(LJ6:LL28)</f>
        <v>8</v>
      </c>
      <c r="LK34" s="416"/>
      <c r="LL34" s="459"/>
      <c r="LM34" s="415">
        <f>SUM(LM6:LO28)</f>
        <v>0</v>
      </c>
      <c r="LN34" s="416"/>
      <c r="LO34" s="459"/>
      <c r="LP34" s="415">
        <f>SUM(LP6:LR28)</f>
        <v>12</v>
      </c>
      <c r="LQ34" s="416"/>
      <c r="LR34" s="459"/>
      <c r="LS34" s="415">
        <f>SUM(LS6:LU28)</f>
        <v>9</v>
      </c>
      <c r="LT34" s="416"/>
      <c r="LU34" s="459"/>
      <c r="LV34" s="415">
        <f>SUM(LV6:LX28)</f>
        <v>11</v>
      </c>
      <c r="LW34" s="416"/>
      <c r="LX34" s="459"/>
      <c r="LY34" s="415">
        <f>SUM(LY6:MA28)</f>
        <v>10</v>
      </c>
      <c r="LZ34" s="416"/>
      <c r="MA34" s="459"/>
      <c r="MB34" s="415">
        <f>SUM(MB6:MD28)</f>
        <v>11</v>
      </c>
      <c r="MC34" s="416"/>
      <c r="MD34" s="459"/>
      <c r="ME34" s="415">
        <f>SUM(ME6:MG28)</f>
        <v>0</v>
      </c>
      <c r="MF34" s="416"/>
      <c r="MG34" s="459"/>
      <c r="MH34" s="415">
        <f>SUM(MH6:MJ28)</f>
        <v>0</v>
      </c>
      <c r="MI34" s="416"/>
      <c r="MJ34" s="459"/>
      <c r="MK34" s="415">
        <f>SUM(MK6:MM28)</f>
        <v>12</v>
      </c>
      <c r="ML34" s="416"/>
      <c r="MM34" s="459"/>
      <c r="MN34" s="415">
        <f>SUM(MN6:MP28)</f>
        <v>6</v>
      </c>
      <c r="MO34" s="416"/>
      <c r="MP34" s="459"/>
      <c r="MQ34" s="415">
        <f>SUM(MQ6:MS28)</f>
        <v>11</v>
      </c>
      <c r="MR34" s="416"/>
      <c r="MS34" s="459"/>
      <c r="MT34" s="415">
        <f>SUM(MT6:MV28)</f>
        <v>10</v>
      </c>
      <c r="MU34" s="416"/>
      <c r="MV34" s="459"/>
      <c r="MW34" s="415">
        <f>SUM(MW6:MY28)</f>
        <v>0</v>
      </c>
      <c r="MX34" s="416"/>
      <c r="MY34" s="459"/>
      <c r="MZ34" s="415">
        <f>SUM(MZ6:NB28)</f>
        <v>0</v>
      </c>
      <c r="NA34" s="416"/>
      <c r="NB34" s="459"/>
      <c r="NC34" s="415">
        <f>SUM(NC6:NE28)</f>
        <v>0</v>
      </c>
      <c r="ND34" s="416"/>
      <c r="NE34" s="459"/>
      <c r="NF34" s="415">
        <f>SUM(NF6:NH28)</f>
        <v>14</v>
      </c>
      <c r="NG34" s="416"/>
      <c r="NH34" s="459"/>
      <c r="NI34" s="415">
        <f>SUM(NI6:NK28)</f>
        <v>9</v>
      </c>
      <c r="NJ34" s="416"/>
      <c r="NK34" s="459"/>
      <c r="NL34" s="415">
        <f>SUM(NL6:NN28)</f>
        <v>11</v>
      </c>
      <c r="NM34" s="416"/>
      <c r="NN34" s="459"/>
      <c r="NO34" s="415">
        <f>SUM(NO6:NQ28)</f>
        <v>5</v>
      </c>
      <c r="NP34" s="416"/>
      <c r="NQ34" s="459"/>
      <c r="NR34" s="415">
        <f>SUM(NR6:NT28)</f>
        <v>0</v>
      </c>
      <c r="NS34" s="416"/>
      <c r="NT34" s="459"/>
      <c r="NU34" s="415">
        <f>SUM(NU6:NW28)</f>
        <v>13</v>
      </c>
      <c r="NV34" s="416"/>
      <c r="NW34" s="459"/>
      <c r="NX34" s="415">
        <f>SUM(NX6:NZ28)</f>
        <v>10</v>
      </c>
      <c r="NY34" s="416"/>
      <c r="NZ34" s="459"/>
      <c r="OA34" s="415">
        <f>SUM(OA6:OC28)</f>
        <v>12</v>
      </c>
      <c r="OB34" s="416"/>
      <c r="OC34" s="459"/>
      <c r="OD34" s="415">
        <f>SUM(OD6:OF28)</f>
        <v>13</v>
      </c>
      <c r="OE34" s="416"/>
      <c r="OF34" s="459"/>
      <c r="OG34" s="415">
        <f>SUM(OG6:OI28)</f>
        <v>11</v>
      </c>
      <c r="OH34" s="416"/>
      <c r="OI34" s="459"/>
      <c r="OJ34" s="415">
        <f>SUM(OJ6:OL28)</f>
        <v>3</v>
      </c>
      <c r="OK34" s="416"/>
      <c r="OL34" s="459"/>
      <c r="OM34" s="415">
        <f>SUM(OM6:OO28)</f>
        <v>10</v>
      </c>
      <c r="ON34" s="416"/>
      <c r="OO34" s="459"/>
      <c r="OP34" s="415">
        <f>SUM(OP6:OR28)</f>
        <v>10</v>
      </c>
      <c r="OQ34" s="416"/>
      <c r="OR34" s="459"/>
      <c r="OS34" s="415">
        <f>SUM(OS6:OU28)</f>
        <v>12</v>
      </c>
      <c r="OT34" s="416"/>
      <c r="OU34" s="459"/>
      <c r="OV34" s="415">
        <f>SUM(OV6:OX28)</f>
        <v>13</v>
      </c>
      <c r="OW34" s="416"/>
      <c r="OX34" s="459"/>
      <c r="OY34" s="415">
        <f>SUM(OY6:PA28)</f>
        <v>12</v>
      </c>
      <c r="OZ34" s="416"/>
      <c r="PA34" s="459"/>
      <c r="PB34" s="415">
        <f>SUM(PB6:PD28)</f>
        <v>12</v>
      </c>
      <c r="PC34" s="416"/>
      <c r="PD34" s="459"/>
      <c r="PE34" s="415">
        <f>SUM(PE6:PG28)</f>
        <v>11</v>
      </c>
      <c r="PF34" s="416"/>
      <c r="PG34" s="459"/>
      <c r="PH34" s="415">
        <f>SUM(PH6:PJ28)</f>
        <v>10</v>
      </c>
      <c r="PI34" s="416"/>
      <c r="PJ34" s="459"/>
      <c r="PK34" s="415">
        <f>SUM(PK6:PM28)</f>
        <v>14</v>
      </c>
      <c r="PL34" s="416"/>
      <c r="PM34" s="459"/>
      <c r="PN34" s="415">
        <f>SUM(PN6:PP28)</f>
        <v>14</v>
      </c>
      <c r="PO34" s="416"/>
      <c r="PP34" s="459"/>
      <c r="PQ34" s="415">
        <f>SUM(PQ6:PS28)</f>
        <v>7</v>
      </c>
      <c r="PR34" s="416"/>
      <c r="PS34" s="459"/>
      <c r="PT34" s="415">
        <f>SUM(PT6:PV28)</f>
        <v>0</v>
      </c>
      <c r="PU34" s="416"/>
      <c r="PV34" s="459"/>
      <c r="PW34" s="415">
        <f>SUM(PW6:PY28)</f>
        <v>10</v>
      </c>
      <c r="PX34" s="416"/>
      <c r="PY34" s="459"/>
      <c r="PZ34" s="415">
        <f>SUM(PZ6:QB28)</f>
        <v>11</v>
      </c>
      <c r="QA34" s="416"/>
      <c r="QB34" s="459"/>
      <c r="QC34" s="415">
        <f>SUM(QC6:QE28)</f>
        <v>9</v>
      </c>
      <c r="QD34" s="416"/>
      <c r="QE34" s="459"/>
      <c r="QF34" s="415">
        <f>SUM(QF6:QH28)</f>
        <v>0</v>
      </c>
      <c r="QG34" s="416"/>
      <c r="QH34" s="459"/>
      <c r="QI34" s="415">
        <f>SUM(QI6:QK28)</f>
        <v>13</v>
      </c>
      <c r="QJ34" s="416"/>
      <c r="QK34" s="459"/>
      <c r="QL34" s="415">
        <f>SUM(QL6:QN28)</f>
        <v>9</v>
      </c>
      <c r="QM34" s="416"/>
      <c r="QN34" s="459"/>
      <c r="QO34" s="415">
        <f>SUM(QO6:QQ28)</f>
        <v>14</v>
      </c>
      <c r="QP34" s="416"/>
      <c r="QQ34" s="459"/>
      <c r="QR34" s="415">
        <f>SUM(QR6:QT28)</f>
        <v>13</v>
      </c>
      <c r="QS34" s="416"/>
      <c r="QT34" s="459"/>
      <c r="QU34" s="415">
        <f>SUM(QU6:QW28)</f>
        <v>9</v>
      </c>
      <c r="QV34" s="416"/>
      <c r="QW34" s="459"/>
      <c r="QX34" s="415">
        <f>SUM(QX6:QZ28)</f>
        <v>0</v>
      </c>
      <c r="QY34" s="416"/>
      <c r="QZ34" s="459"/>
      <c r="RA34" s="415">
        <f>SUM(RA6:RC28)</f>
        <v>0</v>
      </c>
      <c r="RB34" s="416"/>
      <c r="RC34" s="459"/>
      <c r="RD34" s="415">
        <f>SUM(RD6:RF28)</f>
        <v>9</v>
      </c>
      <c r="RE34" s="416"/>
      <c r="RF34" s="459"/>
      <c r="RG34" s="415">
        <f>SUM(RG6:RI28)</f>
        <v>11</v>
      </c>
      <c r="RH34" s="416"/>
      <c r="RI34" s="459"/>
      <c r="RJ34" s="415">
        <f>SUM(RJ6:RL28)</f>
        <v>0</v>
      </c>
      <c r="RK34" s="416"/>
      <c r="RL34" s="459"/>
      <c r="RM34" s="415">
        <f>SUM(RM6:RO28)</f>
        <v>10</v>
      </c>
      <c r="RN34" s="416"/>
      <c r="RO34" s="459"/>
      <c r="RP34" s="415">
        <f>SUM(RP6:RR28)</f>
        <v>0</v>
      </c>
      <c r="RQ34" s="416"/>
      <c r="RR34" s="459"/>
      <c r="RS34" s="415">
        <f>SUM(RS6:RU28)</f>
        <v>12</v>
      </c>
      <c r="RT34" s="416"/>
      <c r="RU34" s="459"/>
      <c r="RV34" s="415">
        <f>SUM(RV6:RX28)</f>
        <v>10</v>
      </c>
      <c r="RW34" s="416"/>
      <c r="RX34" s="459"/>
      <c r="RY34" s="415">
        <f>SUM(RY6:SA28)</f>
        <v>11</v>
      </c>
      <c r="RZ34" s="416"/>
      <c r="SA34" s="459"/>
      <c r="SB34" s="415">
        <f>SUM(SB6:SD28)</f>
        <v>7</v>
      </c>
      <c r="SC34" s="416"/>
      <c r="SD34" s="459"/>
      <c r="SE34" s="415">
        <f>SUM(SE6:SG28)</f>
        <v>0</v>
      </c>
      <c r="SF34" s="416"/>
      <c r="SG34" s="459"/>
      <c r="SH34" s="415">
        <f>SUM(SH6:SJ28)</f>
        <v>14</v>
      </c>
      <c r="SI34" s="416"/>
      <c r="SJ34" s="459"/>
      <c r="SK34" s="415">
        <f>SUM(SK6:SM28)</f>
        <v>11</v>
      </c>
      <c r="SL34" s="416"/>
      <c r="SM34" s="459"/>
      <c r="SN34" s="415">
        <f>SUM(SN6:SP28)</f>
        <v>12</v>
      </c>
      <c r="SO34" s="416"/>
      <c r="SP34" s="459"/>
      <c r="SQ34" s="415">
        <f>SUM(SQ6:SS28)</f>
        <v>10</v>
      </c>
      <c r="SR34" s="416"/>
      <c r="SS34" s="459"/>
      <c r="ST34" s="415">
        <f>SUM(ST6:SV28)</f>
        <v>11</v>
      </c>
      <c r="SU34" s="416"/>
      <c r="SV34" s="459"/>
      <c r="SW34" s="415">
        <f>SUM(SW6:SY28)</f>
        <v>0</v>
      </c>
      <c r="SX34" s="416"/>
      <c r="SY34" s="459"/>
      <c r="SZ34" s="415">
        <f>SUM(SZ6:TB28)</f>
        <v>2</v>
      </c>
      <c r="TA34" s="416"/>
      <c r="TB34" s="459"/>
      <c r="TC34" s="415">
        <f>SUM(TC6:TE28)</f>
        <v>1</v>
      </c>
      <c r="TD34" s="416"/>
      <c r="TE34" s="459"/>
      <c r="TF34" s="415">
        <f>SUM(TF6:TH28)</f>
        <v>0</v>
      </c>
      <c r="TG34" s="416"/>
      <c r="TH34" s="459"/>
    </row>
    <row r="35" spans="28:528" x14ac:dyDescent="0.3">
      <c r="AB35" s="474" t="s">
        <v>190</v>
      </c>
      <c r="AC35" s="425"/>
      <c r="AD35" s="456"/>
      <c r="AE35" s="474"/>
      <c r="AF35" s="425"/>
      <c r="AG35" s="456"/>
      <c r="AH35" s="474"/>
      <c r="AI35" s="425"/>
      <c r="AJ35" s="456"/>
      <c r="AK35" s="474"/>
      <c r="AL35" s="425"/>
      <c r="AM35" s="456"/>
      <c r="AP35" s="474"/>
      <c r="AQ35" s="425"/>
      <c r="AR35" s="456"/>
      <c r="AS35" s="474"/>
      <c r="AT35" s="425"/>
      <c r="AU35" s="456"/>
      <c r="AV35" s="474"/>
      <c r="AW35" s="425"/>
      <c r="AX35" s="456"/>
      <c r="AY35" s="474" t="s">
        <v>296</v>
      </c>
      <c r="AZ35" s="425"/>
      <c r="BA35" s="456"/>
      <c r="BB35" s="474"/>
      <c r="BC35" s="425"/>
      <c r="BD35" s="456"/>
      <c r="BL35" s="474"/>
      <c r="BM35" s="425"/>
      <c r="BN35" s="456"/>
      <c r="BQ35" s="474"/>
      <c r="BR35" s="425"/>
      <c r="BS35" s="456"/>
      <c r="CA35" s="474"/>
      <c r="CB35" s="425"/>
      <c r="CC35" s="456"/>
      <c r="CD35" s="474"/>
      <c r="CE35" s="425"/>
      <c r="CF35" s="456"/>
      <c r="CG35" s="474"/>
      <c r="CH35" s="425"/>
      <c r="CI35" s="456"/>
      <c r="CJ35" s="474"/>
      <c r="CK35" s="425"/>
      <c r="CL35" s="456"/>
      <c r="CM35" s="474"/>
      <c r="CN35" s="425"/>
      <c r="CO35" s="456"/>
      <c r="CP35" s="474"/>
      <c r="CQ35" s="425"/>
      <c r="CR35" s="456"/>
      <c r="CS35" s="474"/>
      <c r="CT35" s="425"/>
      <c r="CU35" s="456"/>
      <c r="CV35" s="474"/>
      <c r="CW35" s="425"/>
      <c r="CX35" s="456"/>
      <c r="CY35" s="474"/>
      <c r="CZ35" s="425"/>
      <c r="DA35" s="456"/>
      <c r="DB35" s="474"/>
      <c r="DC35" s="425"/>
      <c r="DD35" s="456"/>
      <c r="DE35" s="474"/>
      <c r="DF35" s="425"/>
      <c r="DG35" s="456"/>
      <c r="DH35" s="474"/>
      <c r="DI35" s="425"/>
      <c r="DJ35" s="456"/>
      <c r="DK35" s="474"/>
      <c r="DL35" s="425"/>
      <c r="DM35" s="456"/>
      <c r="DN35" s="474"/>
      <c r="DO35" s="425"/>
      <c r="DP35" s="456"/>
      <c r="DQ35" s="474"/>
      <c r="DR35" s="425"/>
      <c r="DS35" s="456"/>
      <c r="DT35" s="474"/>
      <c r="DU35" s="425"/>
      <c r="DV35" s="456"/>
      <c r="DW35" s="474"/>
      <c r="DX35" s="425"/>
      <c r="DY35" s="456"/>
      <c r="DZ35" s="474"/>
      <c r="EA35" s="425"/>
      <c r="EB35" s="456"/>
      <c r="EC35" s="474"/>
      <c r="ED35" s="425"/>
      <c r="EE35" s="456"/>
      <c r="EF35" s="474"/>
      <c r="EG35" s="425"/>
      <c r="EH35" s="456"/>
      <c r="EI35" s="474"/>
      <c r="EJ35" s="425"/>
      <c r="EK35" s="456"/>
      <c r="EL35" s="474"/>
      <c r="EM35" s="425"/>
      <c r="EN35" s="456"/>
      <c r="EO35" s="474"/>
      <c r="EP35" s="425"/>
      <c r="EQ35" s="456"/>
      <c r="ER35" s="474"/>
      <c r="ES35" s="425"/>
      <c r="ET35" s="456"/>
      <c r="EU35" s="474"/>
      <c r="EV35" s="425"/>
      <c r="EW35" s="456"/>
      <c r="EX35" s="474"/>
      <c r="EY35" s="425"/>
      <c r="EZ35" s="456"/>
      <c r="FA35" s="474"/>
      <c r="FB35" s="425"/>
      <c r="FC35" s="456"/>
      <c r="FD35" s="474"/>
      <c r="FE35" s="425"/>
      <c r="FF35" s="456"/>
      <c r="FG35" s="474"/>
      <c r="FH35" s="425"/>
      <c r="FI35" s="456"/>
      <c r="FJ35" s="474"/>
      <c r="FK35" s="425"/>
      <c r="FL35" s="456"/>
      <c r="FM35" s="474"/>
      <c r="FN35" s="425"/>
      <c r="FO35" s="456"/>
      <c r="FP35" s="474"/>
      <c r="FQ35" s="425"/>
      <c r="FR35" s="456"/>
      <c r="FS35" s="474"/>
      <c r="FT35" s="425"/>
      <c r="FU35" s="456"/>
      <c r="FV35" s="474"/>
      <c r="FW35" s="425"/>
      <c r="FX35" s="456"/>
      <c r="FY35" s="474"/>
      <c r="FZ35" s="425"/>
      <c r="GA35" s="456"/>
      <c r="GB35" s="474"/>
      <c r="GC35" s="425"/>
      <c r="GD35" s="456"/>
      <c r="GE35" s="474"/>
      <c r="GF35" s="425"/>
      <c r="GG35" s="456"/>
      <c r="GH35" s="474"/>
      <c r="GI35" s="425"/>
      <c r="GJ35" s="456"/>
      <c r="GK35" s="474"/>
      <c r="GL35" s="425"/>
      <c r="GM35" s="456"/>
      <c r="GN35" s="474"/>
      <c r="GO35" s="425"/>
      <c r="GP35" s="456"/>
      <c r="GQ35" s="474"/>
      <c r="GR35" s="425"/>
      <c r="GS35" s="456"/>
      <c r="GT35" s="474"/>
      <c r="GU35" s="425"/>
      <c r="GV35" s="456"/>
      <c r="GW35" s="474"/>
      <c r="GX35" s="425"/>
      <c r="GY35" s="456"/>
      <c r="GZ35" s="474"/>
      <c r="HA35" s="425"/>
      <c r="HB35" s="456"/>
      <c r="HC35" s="474"/>
      <c r="HD35" s="425"/>
      <c r="HE35" s="456"/>
      <c r="HF35" s="474"/>
      <c r="HG35" s="425"/>
      <c r="HH35" s="456"/>
      <c r="HI35" s="474"/>
      <c r="HJ35" s="425"/>
      <c r="HK35" s="456"/>
      <c r="HL35" s="474"/>
      <c r="HM35" s="425"/>
      <c r="HN35" s="456"/>
      <c r="HO35" s="474"/>
      <c r="HP35" s="425"/>
      <c r="HQ35" s="456"/>
      <c r="HR35" s="474"/>
      <c r="HS35" s="425"/>
      <c r="HT35" s="456"/>
      <c r="HU35" s="474"/>
      <c r="HV35" s="425"/>
      <c r="HW35" s="456"/>
      <c r="HX35" s="474"/>
      <c r="HY35" s="425"/>
      <c r="HZ35" s="456"/>
      <c r="IA35" s="474"/>
      <c r="IB35" s="425"/>
      <c r="IC35" s="456"/>
      <c r="ID35" s="474"/>
      <c r="IE35" s="425"/>
      <c r="IF35" s="456"/>
      <c r="IG35" s="474"/>
      <c r="IH35" s="425"/>
      <c r="II35" s="456"/>
      <c r="IJ35" s="474"/>
      <c r="IK35" s="425"/>
      <c r="IL35" s="456"/>
      <c r="IM35" s="452" t="s">
        <v>1257</v>
      </c>
      <c r="IN35" s="453"/>
      <c r="IO35" s="454"/>
      <c r="IP35" s="452" t="s">
        <v>1327</v>
      </c>
      <c r="IQ35" s="453"/>
      <c r="IR35" s="454"/>
      <c r="IS35" s="452" t="s">
        <v>1327</v>
      </c>
      <c r="IT35" s="453"/>
      <c r="IU35" s="454"/>
      <c r="IV35" s="452"/>
      <c r="IW35" s="453"/>
      <c r="IX35" s="454"/>
      <c r="IY35" s="452"/>
      <c r="IZ35" s="453"/>
      <c r="JA35" s="454"/>
      <c r="JB35" s="452"/>
      <c r="JC35" s="453"/>
      <c r="JD35" s="454"/>
      <c r="JE35" s="452"/>
      <c r="JF35" s="453"/>
      <c r="JG35" s="454"/>
      <c r="JH35" s="452"/>
      <c r="JI35" s="453"/>
      <c r="JJ35" s="454"/>
      <c r="JK35" s="452"/>
      <c r="JL35" s="453"/>
      <c r="JM35" s="454"/>
      <c r="JN35" s="452"/>
      <c r="JO35" s="453"/>
      <c r="JP35" s="454"/>
      <c r="JQ35" s="452"/>
      <c r="JR35" s="453"/>
      <c r="JS35" s="454"/>
      <c r="JT35" s="452"/>
      <c r="JU35" s="453"/>
      <c r="JV35" s="454"/>
      <c r="JW35" s="452"/>
      <c r="JX35" s="453"/>
      <c r="JY35" s="454"/>
      <c r="JZ35" s="452"/>
      <c r="KA35" s="453"/>
      <c r="KB35" s="454"/>
      <c r="KC35" s="452"/>
      <c r="KD35" s="453"/>
      <c r="KE35" s="454"/>
      <c r="KF35" s="452"/>
      <c r="KG35" s="453"/>
      <c r="KH35" s="454"/>
      <c r="KI35" s="452"/>
      <c r="KJ35" s="453"/>
      <c r="KK35" s="454"/>
      <c r="KL35" s="452"/>
      <c r="KM35" s="453"/>
      <c r="KN35" s="454"/>
      <c r="KO35" s="452"/>
      <c r="KP35" s="453"/>
      <c r="KQ35" s="454"/>
      <c r="KR35" s="452"/>
      <c r="KS35" s="453"/>
      <c r="KT35" s="454"/>
      <c r="KU35" s="452"/>
      <c r="KV35" s="453"/>
      <c r="KW35" s="454"/>
      <c r="KX35" s="452"/>
      <c r="KY35" s="453"/>
      <c r="KZ35" s="454"/>
      <c r="LA35" s="452"/>
      <c r="LB35" s="453"/>
      <c r="LC35" s="454"/>
      <c r="LD35" s="452"/>
      <c r="LE35" s="453"/>
      <c r="LF35" s="454"/>
      <c r="LG35" s="452"/>
      <c r="LH35" s="453"/>
      <c r="LI35" s="454"/>
      <c r="LJ35" s="452"/>
      <c r="LK35" s="453"/>
      <c r="LL35" s="454"/>
      <c r="LM35" s="452"/>
      <c r="LN35" s="453"/>
      <c r="LO35" s="454"/>
      <c r="LP35" s="452"/>
      <c r="LQ35" s="453"/>
      <c r="LR35" s="454"/>
      <c r="LS35" s="452"/>
      <c r="LT35" s="453"/>
      <c r="LU35" s="454"/>
      <c r="LV35" s="452"/>
      <c r="LW35" s="453"/>
      <c r="LX35" s="454"/>
      <c r="LY35" s="452"/>
      <c r="LZ35" s="453"/>
      <c r="MA35" s="454"/>
      <c r="MB35" s="452"/>
      <c r="MC35" s="453"/>
      <c r="MD35" s="454"/>
      <c r="ME35" s="452"/>
      <c r="MF35" s="453"/>
      <c r="MG35" s="454"/>
      <c r="MH35" s="452"/>
      <c r="MI35" s="453"/>
      <c r="MJ35" s="454"/>
      <c r="MK35" s="452"/>
      <c r="ML35" s="453"/>
      <c r="MM35" s="454"/>
      <c r="MN35" s="452"/>
      <c r="MO35" s="453"/>
      <c r="MP35" s="454"/>
      <c r="MQ35" s="452"/>
      <c r="MR35" s="453"/>
      <c r="MS35" s="454"/>
      <c r="MT35" s="452"/>
      <c r="MU35" s="453"/>
      <c r="MV35" s="454"/>
      <c r="MW35" s="452"/>
      <c r="MX35" s="453"/>
      <c r="MY35" s="454"/>
      <c r="MZ35" s="452"/>
      <c r="NA35" s="453"/>
      <c r="NB35" s="454"/>
      <c r="NC35" s="452"/>
      <c r="ND35" s="453"/>
      <c r="NE35" s="454"/>
      <c r="NF35" s="452"/>
      <c r="NG35" s="453"/>
      <c r="NH35" s="454"/>
      <c r="NI35" s="452"/>
      <c r="NJ35" s="453"/>
      <c r="NK35" s="454"/>
      <c r="NL35" s="452"/>
      <c r="NM35" s="453"/>
      <c r="NN35" s="454"/>
      <c r="NO35" s="452"/>
      <c r="NP35" s="453"/>
      <c r="NQ35" s="454"/>
      <c r="NR35" s="452"/>
      <c r="NS35" s="453"/>
      <c r="NT35" s="454"/>
      <c r="NU35" s="452"/>
      <c r="NV35" s="453"/>
      <c r="NW35" s="454"/>
      <c r="NX35" s="452"/>
      <c r="NY35" s="453"/>
      <c r="NZ35" s="454"/>
      <c r="OA35" s="452"/>
      <c r="OB35" s="453"/>
      <c r="OC35" s="454"/>
      <c r="OD35" s="452"/>
      <c r="OE35" s="453"/>
      <c r="OF35" s="454"/>
      <c r="OG35" s="452"/>
      <c r="OH35" s="453"/>
      <c r="OI35" s="454"/>
      <c r="OJ35" s="452"/>
      <c r="OK35" s="453"/>
      <c r="OL35" s="454"/>
      <c r="OM35" s="452"/>
      <c r="ON35" s="453"/>
      <c r="OO35" s="454"/>
      <c r="OP35" s="452"/>
      <c r="OQ35" s="453"/>
      <c r="OR35" s="454"/>
      <c r="OS35" s="452"/>
      <c r="OT35" s="453"/>
      <c r="OU35" s="454"/>
      <c r="OV35" s="452"/>
      <c r="OW35" s="453"/>
      <c r="OX35" s="454"/>
      <c r="OY35" s="452"/>
      <c r="OZ35" s="453"/>
      <c r="PA35" s="454"/>
      <c r="PB35" s="452"/>
      <c r="PC35" s="453"/>
      <c r="PD35" s="454"/>
      <c r="PE35" s="452"/>
      <c r="PF35" s="453"/>
      <c r="PG35" s="454"/>
      <c r="PH35" s="452"/>
      <c r="PI35" s="453"/>
      <c r="PJ35" s="454"/>
      <c r="PK35" s="452"/>
      <c r="PL35" s="453"/>
      <c r="PM35" s="454"/>
      <c r="PN35" s="452"/>
      <c r="PO35" s="453"/>
      <c r="PP35" s="454"/>
      <c r="PQ35" s="452"/>
      <c r="PR35" s="453"/>
      <c r="PS35" s="454"/>
      <c r="PT35" s="452"/>
      <c r="PU35" s="453"/>
      <c r="PV35" s="454"/>
      <c r="PW35" s="452"/>
      <c r="PX35" s="453"/>
      <c r="PY35" s="454"/>
      <c r="PZ35" s="452"/>
      <c r="QA35" s="453"/>
      <c r="QB35" s="454"/>
      <c r="QC35" s="452"/>
      <c r="QD35" s="453"/>
      <c r="QE35" s="454"/>
      <c r="QF35" s="452"/>
      <c r="QG35" s="453"/>
      <c r="QH35" s="454"/>
      <c r="QI35" s="452"/>
      <c r="QJ35" s="453"/>
      <c r="QK35" s="454"/>
      <c r="QL35" s="452"/>
      <c r="QM35" s="453"/>
      <c r="QN35" s="454"/>
      <c r="QO35" s="452"/>
      <c r="QP35" s="453"/>
      <c r="QQ35" s="454"/>
      <c r="QR35" s="452"/>
      <c r="QS35" s="453"/>
      <c r="QT35" s="454"/>
      <c r="QU35" s="452"/>
      <c r="QV35" s="453"/>
      <c r="QW35" s="454"/>
      <c r="QX35" s="452"/>
      <c r="QY35" s="453"/>
      <c r="QZ35" s="454"/>
      <c r="RA35" s="452"/>
      <c r="RB35" s="453"/>
      <c r="RC35" s="454"/>
      <c r="RD35" s="452"/>
      <c r="RE35" s="453"/>
      <c r="RF35" s="454"/>
      <c r="RG35" s="452"/>
      <c r="RH35" s="453"/>
      <c r="RI35" s="454"/>
      <c r="RJ35" s="452"/>
      <c r="RK35" s="453"/>
      <c r="RL35" s="454"/>
      <c r="RM35" s="452"/>
      <c r="RN35" s="453"/>
      <c r="RO35" s="454"/>
      <c r="RP35" s="452"/>
      <c r="RQ35" s="453"/>
      <c r="RR35" s="454"/>
      <c r="RS35" s="452"/>
      <c r="RT35" s="453"/>
      <c r="RU35" s="454"/>
      <c r="RV35" s="452"/>
      <c r="RW35" s="453"/>
      <c r="RX35" s="454"/>
      <c r="RY35" s="452"/>
      <c r="RZ35" s="453"/>
      <c r="SA35" s="454"/>
      <c r="SB35" s="452"/>
      <c r="SC35" s="453"/>
      <c r="SD35" s="454"/>
      <c r="SE35" s="452"/>
      <c r="SF35" s="453"/>
      <c r="SG35" s="454"/>
      <c r="SH35" s="452"/>
      <c r="SI35" s="453"/>
      <c r="SJ35" s="454"/>
      <c r="SK35" s="452"/>
      <c r="SL35" s="453"/>
      <c r="SM35" s="454"/>
      <c r="SN35" s="452"/>
      <c r="SO35" s="453"/>
      <c r="SP35" s="454"/>
      <c r="SQ35" s="452"/>
      <c r="SR35" s="453"/>
      <c r="SS35" s="454"/>
      <c r="ST35" s="452"/>
      <c r="SU35" s="453"/>
      <c r="SV35" s="454"/>
      <c r="SW35" s="452"/>
      <c r="SX35" s="453"/>
      <c r="SY35" s="454"/>
      <c r="SZ35" s="452"/>
      <c r="TA35" s="453"/>
      <c r="TB35" s="454"/>
      <c r="TC35" s="452"/>
      <c r="TD35" s="453"/>
      <c r="TE35" s="454"/>
      <c r="TF35" s="452"/>
      <c r="TG35" s="453"/>
      <c r="TH35" s="454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88" t="s">
        <v>1331</v>
      </c>
      <c r="IN36" s="489"/>
      <c r="IO36" s="490"/>
      <c r="IP36" s="452"/>
      <c r="IQ36" s="457"/>
      <c r="IR36" s="458"/>
      <c r="IS36" s="452"/>
      <c r="IT36" s="457"/>
      <c r="IU36" s="458"/>
      <c r="IV36" s="452"/>
      <c r="IW36" s="457"/>
      <c r="IX36" s="458"/>
      <c r="IY36" s="452"/>
      <c r="IZ36" s="457"/>
      <c r="JA36" s="458"/>
      <c r="JB36" s="452"/>
      <c r="JC36" s="457"/>
      <c r="JD36" s="458"/>
      <c r="JE36" s="452"/>
      <c r="JF36" s="457"/>
      <c r="JG36" s="458"/>
      <c r="JH36" s="452"/>
      <c r="JI36" s="457"/>
      <c r="JJ36" s="458"/>
      <c r="JK36" s="452"/>
      <c r="JL36" s="457"/>
      <c r="JM36" s="458"/>
      <c r="JN36" s="452"/>
      <c r="JO36" s="457"/>
      <c r="JP36" s="458"/>
      <c r="JQ36" s="452"/>
      <c r="JR36" s="457"/>
      <c r="JS36" s="458"/>
      <c r="JT36" s="452"/>
      <c r="JU36" s="457"/>
      <c r="JV36" s="458"/>
      <c r="JW36" s="452"/>
      <c r="JX36" s="457"/>
      <c r="JY36" s="458"/>
      <c r="JZ36" s="452"/>
      <c r="KA36" s="457"/>
      <c r="KB36" s="458"/>
      <c r="KC36" s="452"/>
      <c r="KD36" s="457"/>
      <c r="KE36" s="458"/>
      <c r="KF36" s="452"/>
      <c r="KG36" s="457"/>
      <c r="KH36" s="458"/>
      <c r="KI36" s="452"/>
      <c r="KJ36" s="457"/>
      <c r="KK36" s="458"/>
      <c r="KL36" s="452"/>
      <c r="KM36" s="457"/>
      <c r="KN36" s="458"/>
      <c r="KO36" s="452"/>
      <c r="KP36" s="457"/>
      <c r="KQ36" s="458"/>
      <c r="KR36" s="452"/>
      <c r="KS36" s="457"/>
      <c r="KT36" s="458"/>
      <c r="KU36" s="452"/>
      <c r="KV36" s="457"/>
      <c r="KW36" s="458"/>
      <c r="KX36" s="452"/>
      <c r="KY36" s="457"/>
      <c r="KZ36" s="458"/>
      <c r="LA36" s="452"/>
      <c r="LB36" s="457"/>
      <c r="LC36" s="458"/>
      <c r="LD36" s="452"/>
      <c r="LE36" s="457"/>
      <c r="LF36" s="458"/>
      <c r="LG36" s="452"/>
      <c r="LH36" s="457"/>
      <c r="LI36" s="458"/>
      <c r="LJ36" s="452"/>
      <c r="LK36" s="457"/>
      <c r="LL36" s="458"/>
      <c r="LM36" s="452"/>
      <c r="LN36" s="457"/>
      <c r="LO36" s="458"/>
      <c r="LP36" s="452"/>
      <c r="LQ36" s="457"/>
      <c r="LR36" s="458"/>
      <c r="LS36" s="452"/>
      <c r="LT36" s="457"/>
      <c r="LU36" s="458"/>
      <c r="LV36" s="452"/>
      <c r="LW36" s="457"/>
      <c r="LX36" s="458"/>
      <c r="LY36" s="452"/>
      <c r="LZ36" s="457"/>
      <c r="MA36" s="458"/>
      <c r="MB36" s="452"/>
      <c r="MC36" s="457"/>
      <c r="MD36" s="458"/>
      <c r="ME36" s="452"/>
      <c r="MF36" s="457"/>
      <c r="MG36" s="458"/>
      <c r="MH36" s="452"/>
      <c r="MI36" s="457"/>
      <c r="MJ36" s="458"/>
      <c r="MK36" s="452"/>
      <c r="ML36" s="457"/>
      <c r="MM36" s="458"/>
      <c r="MN36" s="452"/>
      <c r="MO36" s="457"/>
      <c r="MP36" s="458"/>
      <c r="MQ36" s="452"/>
      <c r="MR36" s="457"/>
      <c r="MS36" s="458"/>
      <c r="MT36" s="452"/>
      <c r="MU36" s="457"/>
      <c r="MV36" s="458"/>
      <c r="MW36" s="452"/>
      <c r="MX36" s="457"/>
      <c r="MY36" s="458"/>
      <c r="MZ36" s="452"/>
      <c r="NA36" s="457"/>
      <c r="NB36" s="458"/>
      <c r="NC36" s="452"/>
      <c r="ND36" s="457"/>
      <c r="NE36" s="458"/>
      <c r="NF36" s="452"/>
      <c r="NG36" s="457"/>
      <c r="NH36" s="458"/>
      <c r="NI36" s="452"/>
      <c r="NJ36" s="457"/>
      <c r="NK36" s="458"/>
      <c r="NL36" s="452"/>
      <c r="NM36" s="457"/>
      <c r="NN36" s="458"/>
      <c r="NO36" s="452"/>
      <c r="NP36" s="457"/>
      <c r="NQ36" s="458"/>
      <c r="NR36" s="452"/>
      <c r="NS36" s="457"/>
      <c r="NT36" s="458"/>
      <c r="NU36" s="452"/>
      <c r="NV36" s="457"/>
      <c r="NW36" s="458"/>
      <c r="NX36" s="452"/>
      <c r="NY36" s="457"/>
      <c r="NZ36" s="458"/>
      <c r="OA36" s="452"/>
      <c r="OB36" s="457"/>
      <c r="OC36" s="458"/>
      <c r="OD36" s="452"/>
      <c r="OE36" s="457"/>
      <c r="OF36" s="458"/>
      <c r="OG36" s="452"/>
      <c r="OH36" s="457"/>
      <c r="OI36" s="458"/>
      <c r="OJ36" s="452"/>
      <c r="OK36" s="457"/>
      <c r="OL36" s="458"/>
      <c r="OM36" s="452"/>
      <c r="ON36" s="457"/>
      <c r="OO36" s="458"/>
      <c r="OP36" s="452"/>
      <c r="OQ36" s="457"/>
      <c r="OR36" s="458"/>
      <c r="OS36" s="452"/>
      <c r="OT36" s="457"/>
      <c r="OU36" s="458"/>
      <c r="OV36" s="452"/>
      <c r="OW36" s="457"/>
      <c r="OX36" s="458"/>
      <c r="OY36" s="452"/>
      <c r="OZ36" s="457"/>
      <c r="PA36" s="458"/>
      <c r="PB36" s="452"/>
      <c r="PC36" s="457"/>
      <c r="PD36" s="458"/>
      <c r="PE36" s="452"/>
      <c r="PF36" s="457"/>
      <c r="PG36" s="458"/>
      <c r="PH36" s="452"/>
      <c r="PI36" s="457"/>
      <c r="PJ36" s="458"/>
      <c r="PK36" s="452"/>
      <c r="PL36" s="457"/>
      <c r="PM36" s="458"/>
      <c r="PN36" s="452"/>
      <c r="PO36" s="457"/>
      <c r="PP36" s="458"/>
      <c r="PQ36" s="452"/>
      <c r="PR36" s="457"/>
      <c r="PS36" s="458"/>
      <c r="PT36" s="452"/>
      <c r="PU36" s="457"/>
      <c r="PV36" s="458"/>
      <c r="PW36" s="452"/>
      <c r="PX36" s="457"/>
      <c r="PY36" s="458"/>
      <c r="PZ36" s="452"/>
      <c r="QA36" s="457"/>
      <c r="QB36" s="458"/>
      <c r="QC36" s="452"/>
      <c r="QD36" s="457"/>
      <c r="QE36" s="458"/>
      <c r="QF36" s="452"/>
      <c r="QG36" s="457"/>
      <c r="QH36" s="458"/>
      <c r="QI36" s="452"/>
      <c r="QJ36" s="457"/>
      <c r="QK36" s="458"/>
      <c r="QL36" s="452"/>
      <c r="QM36" s="457"/>
      <c r="QN36" s="458"/>
      <c r="QO36" s="452"/>
      <c r="QP36" s="457"/>
      <c r="QQ36" s="458"/>
      <c r="QR36" s="452"/>
      <c r="QS36" s="457"/>
      <c r="QT36" s="458"/>
      <c r="QU36" s="452"/>
      <c r="QV36" s="457"/>
      <c r="QW36" s="458"/>
      <c r="QX36" s="452"/>
      <c r="QY36" s="457"/>
      <c r="QZ36" s="458"/>
      <c r="RA36" s="452"/>
      <c r="RB36" s="457"/>
      <c r="RC36" s="458"/>
      <c r="RD36" s="452"/>
      <c r="RE36" s="457"/>
      <c r="RF36" s="458"/>
      <c r="RG36" s="452"/>
      <c r="RH36" s="457"/>
      <c r="RI36" s="458"/>
      <c r="RJ36" s="452"/>
      <c r="RK36" s="457"/>
      <c r="RL36" s="458"/>
      <c r="RM36" s="452"/>
      <c r="RN36" s="457"/>
      <c r="RO36" s="458"/>
      <c r="RP36" s="452"/>
      <c r="RQ36" s="457"/>
      <c r="RR36" s="458"/>
      <c r="RS36" s="452"/>
      <c r="RT36" s="457"/>
      <c r="RU36" s="458"/>
      <c r="RV36" s="452"/>
      <c r="RW36" s="457"/>
      <c r="RX36" s="458"/>
      <c r="RY36" s="452"/>
      <c r="RZ36" s="457"/>
      <c r="SA36" s="458"/>
      <c r="SB36" s="452"/>
      <c r="SC36" s="457"/>
      <c r="SD36" s="458"/>
      <c r="SE36" s="452"/>
      <c r="SF36" s="457"/>
      <c r="SG36" s="458"/>
      <c r="SH36" s="452"/>
      <c r="SI36" s="457"/>
      <c r="SJ36" s="458"/>
      <c r="SK36" s="452"/>
      <c r="SL36" s="457"/>
      <c r="SM36" s="458"/>
      <c r="SN36" s="452"/>
      <c r="SO36" s="457"/>
      <c r="SP36" s="458"/>
      <c r="SQ36" s="452"/>
      <c r="SR36" s="457"/>
      <c r="SS36" s="458"/>
      <c r="ST36" s="452"/>
      <c r="SU36" s="457"/>
      <c r="SV36" s="458"/>
      <c r="SW36" s="452"/>
      <c r="SX36" s="457"/>
      <c r="SY36" s="458"/>
      <c r="SZ36" s="452"/>
      <c r="TA36" s="457"/>
      <c r="TB36" s="458"/>
      <c r="TC36" s="452"/>
      <c r="TD36" s="457"/>
      <c r="TE36" s="458"/>
      <c r="TF36" s="452"/>
      <c r="TG36" s="457"/>
      <c r="TH36" s="458"/>
    </row>
    <row r="37" spans="28:528" x14ac:dyDescent="0.3">
      <c r="AB37" s="474"/>
      <c r="AC37" s="425"/>
      <c r="AD37" s="456"/>
      <c r="AE37" s="474"/>
      <c r="AF37" s="425"/>
      <c r="AG37" s="456"/>
      <c r="AH37" s="474"/>
      <c r="AI37" s="425"/>
      <c r="AJ37" s="456"/>
      <c r="AK37" s="474"/>
      <c r="AL37" s="425"/>
      <c r="AM37" s="456"/>
      <c r="AP37" s="474"/>
      <c r="AQ37" s="425"/>
      <c r="AR37" s="456"/>
      <c r="AS37" s="474"/>
      <c r="AT37" s="425"/>
      <c r="AU37" s="456"/>
      <c r="AV37" s="474"/>
      <c r="AW37" s="425"/>
      <c r="AX37" s="456"/>
      <c r="AY37" s="474"/>
      <c r="AZ37" s="425"/>
      <c r="BA37" s="456"/>
      <c r="BB37" s="474"/>
      <c r="BC37" s="425"/>
      <c r="BD37" s="456"/>
      <c r="BL37" s="474"/>
      <c r="BM37" s="425"/>
      <c r="BN37" s="456"/>
      <c r="BQ37" s="474"/>
      <c r="BR37" s="425"/>
      <c r="BS37" s="456"/>
      <c r="CA37" s="474"/>
      <c r="CB37" s="425"/>
      <c r="CC37" s="456"/>
      <c r="CD37" s="474"/>
      <c r="CE37" s="425"/>
      <c r="CF37" s="456"/>
      <c r="CG37" s="474"/>
      <c r="CH37" s="425"/>
      <c r="CI37" s="456"/>
      <c r="CJ37" s="474"/>
      <c r="CK37" s="425"/>
      <c r="CL37" s="456"/>
      <c r="CM37" s="474"/>
      <c r="CN37" s="425"/>
      <c r="CO37" s="456"/>
      <c r="CP37" s="452" t="s">
        <v>392</v>
      </c>
      <c r="CQ37" s="453"/>
      <c r="CR37" s="454"/>
      <c r="CS37" s="474"/>
      <c r="CT37" s="425"/>
      <c r="CU37" s="456"/>
      <c r="CV37" s="474"/>
      <c r="CW37" s="425"/>
      <c r="CX37" s="456"/>
      <c r="CY37" s="474"/>
      <c r="CZ37" s="425"/>
      <c r="DA37" s="456"/>
      <c r="DB37" s="474"/>
      <c r="DC37" s="425"/>
      <c r="DD37" s="456"/>
      <c r="DE37" s="474"/>
      <c r="DF37" s="425"/>
      <c r="DG37" s="456"/>
      <c r="DH37" s="474"/>
      <c r="DI37" s="425"/>
      <c r="DJ37" s="456"/>
      <c r="DK37" s="474"/>
      <c r="DL37" s="425"/>
      <c r="DM37" s="456"/>
      <c r="DN37" s="474"/>
      <c r="DO37" s="425"/>
      <c r="DP37" s="456"/>
      <c r="DQ37" s="474"/>
      <c r="DR37" s="425"/>
      <c r="DS37" s="456"/>
      <c r="DT37" s="474"/>
      <c r="DU37" s="425"/>
      <c r="DV37" s="456"/>
      <c r="DW37" s="474"/>
      <c r="DX37" s="425"/>
      <c r="DY37" s="456"/>
      <c r="DZ37" s="474"/>
      <c r="EA37" s="425"/>
      <c r="EB37" s="456"/>
      <c r="EC37" s="474"/>
      <c r="ED37" s="425"/>
      <c r="EE37" s="456"/>
      <c r="EF37" s="474"/>
      <c r="EG37" s="425"/>
      <c r="EH37" s="456"/>
      <c r="EI37" s="474"/>
      <c r="EJ37" s="425"/>
      <c r="EK37" s="456"/>
      <c r="EL37" s="474"/>
      <c r="EM37" s="425"/>
      <c r="EN37" s="456"/>
      <c r="EO37" s="474"/>
      <c r="EP37" s="425"/>
      <c r="EQ37" s="456"/>
      <c r="ER37" s="474"/>
      <c r="ES37" s="425"/>
      <c r="ET37" s="456"/>
      <c r="EU37" s="474"/>
      <c r="EV37" s="425"/>
      <c r="EW37" s="456"/>
      <c r="EX37" s="474"/>
      <c r="EY37" s="425"/>
      <c r="EZ37" s="456"/>
      <c r="FA37" s="474"/>
      <c r="FB37" s="425"/>
      <c r="FC37" s="456"/>
      <c r="FD37" s="474"/>
      <c r="FE37" s="425"/>
      <c r="FF37" s="456"/>
      <c r="FG37" s="474"/>
      <c r="FH37" s="425"/>
      <c r="FI37" s="456"/>
      <c r="FJ37" s="474"/>
      <c r="FK37" s="425"/>
      <c r="FL37" s="456"/>
      <c r="FM37" s="474"/>
      <c r="FN37" s="425"/>
      <c r="FO37" s="456"/>
      <c r="FP37" s="474"/>
      <c r="FQ37" s="425"/>
      <c r="FR37" s="456"/>
      <c r="FS37" s="474"/>
      <c r="FT37" s="425"/>
      <c r="FU37" s="456"/>
      <c r="FV37" s="474"/>
      <c r="FW37" s="425"/>
      <c r="FX37" s="456"/>
      <c r="FY37" s="474"/>
      <c r="FZ37" s="425"/>
      <c r="GA37" s="456"/>
      <c r="GB37" s="474"/>
      <c r="GC37" s="425"/>
      <c r="GD37" s="456"/>
      <c r="GE37" s="474"/>
      <c r="GF37" s="425"/>
      <c r="GG37" s="456"/>
      <c r="GH37" s="474"/>
      <c r="GI37" s="425"/>
      <c r="GJ37" s="456"/>
      <c r="GK37" s="474"/>
      <c r="GL37" s="425"/>
      <c r="GM37" s="456"/>
      <c r="GN37" s="474"/>
      <c r="GO37" s="425"/>
      <c r="GP37" s="456"/>
      <c r="GQ37" s="474"/>
      <c r="GR37" s="425"/>
      <c r="GS37" s="456"/>
      <c r="GT37" s="474"/>
      <c r="GU37" s="425"/>
      <c r="GV37" s="456"/>
      <c r="GW37" s="474"/>
      <c r="GX37" s="425"/>
      <c r="GY37" s="456"/>
      <c r="GZ37" s="474"/>
      <c r="HA37" s="425"/>
      <c r="HB37" s="456"/>
      <c r="HC37" s="474"/>
      <c r="HD37" s="425"/>
      <c r="HE37" s="456"/>
      <c r="HF37" s="474"/>
      <c r="HG37" s="425"/>
      <c r="HH37" s="456"/>
      <c r="HI37" s="474"/>
      <c r="HJ37" s="425"/>
      <c r="HK37" s="456"/>
      <c r="HL37" s="474"/>
      <c r="HM37" s="425"/>
      <c r="HN37" s="456"/>
      <c r="HO37" s="474"/>
      <c r="HP37" s="425"/>
      <c r="HQ37" s="456"/>
      <c r="HR37" s="474"/>
      <c r="HS37" s="425"/>
      <c r="HT37" s="456"/>
      <c r="HU37" s="474"/>
      <c r="HV37" s="425"/>
      <c r="HW37" s="456"/>
      <c r="HX37" s="474"/>
      <c r="HY37" s="425"/>
      <c r="HZ37" s="456"/>
      <c r="IA37" s="474"/>
      <c r="IB37" s="425"/>
      <c r="IC37" s="456"/>
      <c r="ID37" s="474"/>
      <c r="IE37" s="425"/>
      <c r="IF37" s="456"/>
      <c r="IG37" s="474"/>
      <c r="IH37" s="425"/>
      <c r="II37" s="456"/>
      <c r="IJ37" s="474"/>
      <c r="IK37" s="425"/>
      <c r="IL37" s="456"/>
      <c r="IM37" s="474"/>
      <c r="IN37" s="425"/>
      <c r="IO37" s="456"/>
      <c r="IP37" s="474" t="s">
        <v>1364</v>
      </c>
      <c r="IQ37" s="425"/>
      <c r="IR37" s="456"/>
      <c r="IS37" s="474"/>
      <c r="IT37" s="425"/>
      <c r="IU37" s="456"/>
      <c r="IV37" s="474"/>
      <c r="IW37" s="425"/>
      <c r="IX37" s="456"/>
      <c r="IY37" s="474"/>
      <c r="IZ37" s="425"/>
      <c r="JA37" s="456"/>
      <c r="JB37" s="474"/>
      <c r="JC37" s="425"/>
      <c r="JD37" s="456"/>
      <c r="JE37" s="474"/>
      <c r="JF37" s="425"/>
      <c r="JG37" s="456"/>
      <c r="JH37" s="474"/>
      <c r="JI37" s="425"/>
      <c r="JJ37" s="456"/>
      <c r="JK37" s="474"/>
      <c r="JL37" s="425"/>
      <c r="JM37" s="456"/>
      <c r="JN37" s="474"/>
      <c r="JO37" s="425"/>
      <c r="JP37" s="456"/>
      <c r="JQ37" s="474"/>
      <c r="JR37" s="425"/>
      <c r="JS37" s="456"/>
      <c r="JT37" s="474"/>
      <c r="JU37" s="425"/>
      <c r="JV37" s="456"/>
      <c r="JW37" s="474"/>
      <c r="JX37" s="425"/>
      <c r="JY37" s="456"/>
      <c r="JZ37" s="474"/>
      <c r="KA37" s="425"/>
      <c r="KB37" s="456"/>
      <c r="KC37" s="474"/>
      <c r="KD37" s="425"/>
      <c r="KE37" s="456"/>
      <c r="KF37" s="474"/>
      <c r="KG37" s="425"/>
      <c r="KH37" s="456"/>
      <c r="KI37" s="474"/>
      <c r="KJ37" s="425"/>
      <c r="KK37" s="456"/>
      <c r="KL37" s="474"/>
      <c r="KM37" s="425"/>
      <c r="KN37" s="456"/>
      <c r="KO37" s="474"/>
      <c r="KP37" s="425"/>
      <c r="KQ37" s="456"/>
      <c r="KR37" s="474"/>
      <c r="KS37" s="425"/>
      <c r="KT37" s="456"/>
      <c r="KU37" s="474"/>
      <c r="KV37" s="425"/>
      <c r="KW37" s="456"/>
      <c r="KX37" s="474"/>
      <c r="KY37" s="425"/>
      <c r="KZ37" s="456"/>
      <c r="LA37" s="474"/>
      <c r="LB37" s="425"/>
      <c r="LC37" s="456"/>
      <c r="LD37" s="474"/>
      <c r="LE37" s="425"/>
      <c r="LF37" s="456"/>
      <c r="LG37" s="474"/>
      <c r="LH37" s="425"/>
      <c r="LI37" s="456"/>
      <c r="LJ37" s="474"/>
      <c r="LK37" s="425"/>
      <c r="LL37" s="456"/>
      <c r="LM37" s="474"/>
      <c r="LN37" s="425"/>
      <c r="LO37" s="456"/>
      <c r="LP37" s="474"/>
      <c r="LQ37" s="425"/>
      <c r="LR37" s="456"/>
      <c r="LS37" s="474"/>
      <c r="LT37" s="425"/>
      <c r="LU37" s="456"/>
      <c r="LV37" s="474"/>
      <c r="LW37" s="425"/>
      <c r="LX37" s="456"/>
      <c r="LY37" s="474"/>
      <c r="LZ37" s="425"/>
      <c r="MA37" s="456"/>
      <c r="MB37" s="474"/>
      <c r="MC37" s="425"/>
      <c r="MD37" s="456"/>
      <c r="ME37" s="474"/>
      <c r="MF37" s="425"/>
      <c r="MG37" s="456"/>
      <c r="MH37" s="474"/>
      <c r="MI37" s="425"/>
      <c r="MJ37" s="456"/>
      <c r="MK37" s="474"/>
      <c r="ML37" s="425"/>
      <c r="MM37" s="456"/>
      <c r="MN37" s="474"/>
      <c r="MO37" s="425"/>
      <c r="MP37" s="456"/>
      <c r="MQ37" s="474"/>
      <c r="MR37" s="425"/>
      <c r="MS37" s="456"/>
      <c r="MT37" s="474"/>
      <c r="MU37" s="425"/>
      <c r="MV37" s="456"/>
      <c r="MW37" s="474"/>
      <c r="MX37" s="425"/>
      <c r="MY37" s="456"/>
      <c r="MZ37" s="474"/>
      <c r="NA37" s="425"/>
      <c r="NB37" s="456"/>
      <c r="NC37" s="474"/>
      <c r="ND37" s="425"/>
      <c r="NE37" s="456"/>
      <c r="NF37" s="474"/>
      <c r="NG37" s="425"/>
      <c r="NH37" s="456"/>
      <c r="NI37" s="474"/>
      <c r="NJ37" s="425"/>
      <c r="NK37" s="456"/>
      <c r="NL37" s="474"/>
      <c r="NM37" s="425"/>
      <c r="NN37" s="456"/>
      <c r="NO37" s="474"/>
      <c r="NP37" s="425"/>
      <c r="NQ37" s="456"/>
      <c r="NR37" s="474"/>
      <c r="NS37" s="425"/>
      <c r="NT37" s="456"/>
      <c r="NU37" s="474"/>
      <c r="NV37" s="425"/>
      <c r="NW37" s="456"/>
      <c r="NX37" s="474"/>
      <c r="NY37" s="425"/>
      <c r="NZ37" s="456"/>
      <c r="OA37" s="474"/>
      <c r="OB37" s="425"/>
      <c r="OC37" s="456"/>
      <c r="OD37" s="474"/>
      <c r="OE37" s="425"/>
      <c r="OF37" s="456"/>
      <c r="OG37" s="474"/>
      <c r="OH37" s="425"/>
      <c r="OI37" s="456"/>
      <c r="OJ37" s="474"/>
      <c r="OK37" s="425"/>
      <c r="OL37" s="456"/>
      <c r="OM37" s="460">
        <f>3000+6700</f>
        <v>9700</v>
      </c>
      <c r="ON37" s="461"/>
      <c r="OO37" s="462"/>
      <c r="OP37" s="460">
        <v>3600</v>
      </c>
      <c r="OQ37" s="461"/>
      <c r="OR37" s="462"/>
      <c r="OS37" s="460">
        <f>5400 + 7200</f>
        <v>12600</v>
      </c>
      <c r="OT37" s="461"/>
      <c r="OU37" s="462"/>
      <c r="OV37" s="460">
        <f>3000+7200</f>
        <v>10200</v>
      </c>
      <c r="OW37" s="461"/>
      <c r="OX37" s="462"/>
      <c r="OY37" s="460">
        <f>3800</f>
        <v>3800</v>
      </c>
      <c r="OZ37" s="461"/>
      <c r="PA37" s="462"/>
      <c r="PB37" s="460">
        <f>7200+1800+8000 + 1200 + 1200</f>
        <v>19400</v>
      </c>
      <c r="PC37" s="461"/>
      <c r="PD37" s="462"/>
      <c r="PE37" s="460">
        <f>2400+7200</f>
        <v>9600</v>
      </c>
      <c r="PF37" s="461"/>
      <c r="PG37" s="462"/>
      <c r="PH37" s="460">
        <f>600+600+600+600+6700</f>
        <v>9100</v>
      </c>
      <c r="PI37" s="461"/>
      <c r="PJ37" s="462"/>
      <c r="PK37" s="460">
        <f>600+600+2000+600 + 7200</f>
        <v>11000</v>
      </c>
      <c r="PL37" s="461"/>
      <c r="PM37" s="462"/>
      <c r="PN37" s="460">
        <f>600+600+1200+600+600+1200</f>
        <v>4800</v>
      </c>
      <c r="PO37" s="461"/>
      <c r="PP37" s="462"/>
      <c r="PQ37" s="460"/>
      <c r="PR37" s="461"/>
      <c r="PS37" s="462"/>
      <c r="PT37" s="460"/>
      <c r="PU37" s="461"/>
      <c r="PV37" s="462"/>
      <c r="PW37" s="460">
        <f>7200+600+600+600</f>
        <v>9000</v>
      </c>
      <c r="PX37" s="461"/>
      <c r="PY37" s="462"/>
      <c r="PZ37" s="460">
        <f>600+600+600+600+7200</f>
        <v>9600</v>
      </c>
      <c r="QA37" s="461"/>
      <c r="QB37" s="462"/>
      <c r="QC37" s="460">
        <f>600+600+600+600</f>
        <v>2400</v>
      </c>
      <c r="QD37" s="461"/>
      <c r="QE37" s="462"/>
      <c r="QF37" s="460"/>
      <c r="QG37" s="461"/>
      <c r="QH37" s="462"/>
      <c r="QI37" s="460">
        <f>600+600+600+600+7200</f>
        <v>9600</v>
      </c>
      <c r="QJ37" s="461"/>
      <c r="QK37" s="462"/>
      <c r="QL37" s="460">
        <f>600+7200</f>
        <v>7800</v>
      </c>
      <c r="QM37" s="461"/>
      <c r="QN37" s="462"/>
      <c r="QO37" s="460">
        <f>600+7200</f>
        <v>7800</v>
      </c>
      <c r="QP37" s="461"/>
      <c r="QQ37" s="462"/>
      <c r="QR37" s="460">
        <f>600+600+7200</f>
        <v>8400</v>
      </c>
      <c r="QS37" s="461"/>
      <c r="QT37" s="462"/>
      <c r="QU37" s="460">
        <f>600+600+600</f>
        <v>1800</v>
      </c>
      <c r="QV37" s="461"/>
      <c r="QW37" s="462"/>
      <c r="QX37" s="460"/>
      <c r="QY37" s="461"/>
      <c r="QZ37" s="462"/>
      <c r="RA37" s="460"/>
      <c r="RB37" s="461"/>
      <c r="RC37" s="462"/>
      <c r="RD37" s="460">
        <f>7200</f>
        <v>7200</v>
      </c>
      <c r="RE37" s="461"/>
      <c r="RF37" s="462"/>
      <c r="RG37" s="460">
        <f>7200</f>
        <v>7200</v>
      </c>
      <c r="RH37" s="461"/>
      <c r="RI37" s="462"/>
      <c r="RJ37" s="460">
        <f>7200</f>
        <v>7200</v>
      </c>
      <c r="RK37" s="461"/>
      <c r="RL37" s="462"/>
      <c r="RM37" s="460"/>
      <c r="RN37" s="461"/>
      <c r="RO37" s="462"/>
      <c r="RP37" s="460"/>
      <c r="RQ37" s="461"/>
      <c r="RR37" s="462"/>
      <c r="RS37" s="460"/>
      <c r="RT37" s="461"/>
      <c r="RU37" s="462"/>
      <c r="RV37" s="460"/>
      <c r="RW37" s="461"/>
      <c r="RX37" s="462"/>
      <c r="RY37" s="460"/>
      <c r="RZ37" s="461"/>
      <c r="SA37" s="462"/>
      <c r="SB37" s="460"/>
      <c r="SC37" s="461"/>
      <c r="SD37" s="462"/>
      <c r="SE37" s="460"/>
      <c r="SF37" s="461"/>
      <c r="SG37" s="462"/>
      <c r="SH37" s="460"/>
      <c r="SI37" s="461"/>
      <c r="SJ37" s="462"/>
      <c r="SK37" s="460"/>
      <c r="SL37" s="461"/>
      <c r="SM37" s="462"/>
      <c r="SN37" s="460"/>
      <c r="SO37" s="461"/>
      <c r="SP37" s="462"/>
      <c r="SQ37" s="460"/>
      <c r="SR37" s="461"/>
      <c r="SS37" s="462"/>
      <c r="ST37" s="460"/>
      <c r="SU37" s="461"/>
      <c r="SV37" s="462"/>
      <c r="SW37" s="460"/>
      <c r="SX37" s="461"/>
      <c r="SY37" s="462"/>
      <c r="SZ37" s="460"/>
      <c r="TA37" s="461"/>
      <c r="TB37" s="462"/>
      <c r="TC37" s="460"/>
      <c r="TD37" s="461"/>
      <c r="TE37" s="462"/>
      <c r="TF37" s="460"/>
      <c r="TG37" s="461"/>
      <c r="TH37" s="462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500" t="s">
        <v>329</v>
      </c>
      <c r="CH83" s="500"/>
      <c r="CI83" s="500"/>
      <c r="CJ83" s="500"/>
    </row>
  </sheetData>
  <mergeCells count="1319"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</mergeCells>
  <phoneticPr fontId="1" type="noConversion"/>
  <conditionalFormatting sqref="K5:O28 DT5:DV14 DT16:DV28 DT15:DW15">
    <cfRule type="containsText" dxfId="951" priority="652" operator="containsText" text="흡연">
      <formula>NOT(ISERROR(SEARCH("흡연",K5)))</formula>
    </cfRule>
  </conditionalFormatting>
  <conditionalFormatting sqref="P5:R28">
    <cfRule type="containsText" dxfId="950" priority="651" operator="containsText" text="흡연">
      <formula>NOT(ISERROR(SEARCH("흡연",P5)))</formula>
    </cfRule>
  </conditionalFormatting>
  <conditionalFormatting sqref="K4:O4">
    <cfRule type="cellIs" dxfId="949" priority="647" operator="equal">
      <formula>$K$2</formula>
    </cfRule>
  </conditionalFormatting>
  <conditionalFormatting sqref="P4:R4">
    <cfRule type="cellIs" dxfId="948" priority="644" operator="equal">
      <formula>$K$2</formula>
    </cfRule>
  </conditionalFormatting>
  <conditionalFormatting sqref="S5:U28">
    <cfRule type="containsText" dxfId="947" priority="643" operator="containsText" text="흡연">
      <formula>NOT(ISERROR(SEARCH("흡연",S5)))</formula>
    </cfRule>
  </conditionalFormatting>
  <conditionalFormatting sqref="S4:U4">
    <cfRule type="cellIs" dxfId="946" priority="642" operator="equal">
      <formula>$K$2</formula>
    </cfRule>
  </conditionalFormatting>
  <conditionalFormatting sqref="V5:X28">
    <cfRule type="containsText" dxfId="945" priority="641" operator="containsText" text="흡연">
      <formula>NOT(ISERROR(SEARCH("흡연",V5)))</formula>
    </cfRule>
  </conditionalFormatting>
  <conditionalFormatting sqref="V4:X4">
    <cfRule type="cellIs" dxfId="944" priority="640" operator="equal">
      <formula>$K$2</formula>
    </cfRule>
  </conditionalFormatting>
  <conditionalFormatting sqref="Y5:AA28">
    <cfRule type="containsText" dxfId="943" priority="638" operator="containsText" text="흡연">
      <formula>NOT(ISERROR(SEARCH("흡연",Y5)))</formula>
    </cfRule>
  </conditionalFormatting>
  <conditionalFormatting sqref="Y4:AA4">
    <cfRule type="cellIs" dxfId="942" priority="637" operator="equal">
      <formula>$K$2</formula>
    </cfRule>
  </conditionalFormatting>
  <conditionalFormatting sqref="AB5:AD28">
    <cfRule type="containsText" dxfId="941" priority="632" operator="containsText" text="흡연">
      <formula>NOT(ISERROR(SEARCH("흡연",AB5)))</formula>
    </cfRule>
  </conditionalFormatting>
  <conditionalFormatting sqref="AB4:AD4">
    <cfRule type="cellIs" dxfId="940" priority="631" operator="equal">
      <formula>$K$2</formula>
    </cfRule>
  </conditionalFormatting>
  <conditionalFormatting sqref="AE5:AG28">
    <cfRule type="containsText" dxfId="939" priority="630" operator="containsText" text="흡연">
      <formula>NOT(ISERROR(SEARCH("흡연",AE5)))</formula>
    </cfRule>
  </conditionalFormatting>
  <conditionalFormatting sqref="AE4:AG4">
    <cfRule type="cellIs" dxfId="938" priority="629" operator="equal">
      <formula>$K$2</formula>
    </cfRule>
  </conditionalFormatting>
  <conditionalFormatting sqref="AH5:AJ28">
    <cfRule type="containsText" dxfId="937" priority="628" operator="containsText" text="흡연">
      <formula>NOT(ISERROR(SEARCH("흡연",AH5)))</formula>
    </cfRule>
  </conditionalFormatting>
  <conditionalFormatting sqref="AH4:AJ4">
    <cfRule type="cellIs" dxfId="936" priority="627" operator="equal">
      <formula>$K$2</formula>
    </cfRule>
  </conditionalFormatting>
  <conditionalFormatting sqref="AK5:AO28">
    <cfRule type="containsText" dxfId="935" priority="626" operator="containsText" text="흡연">
      <formula>NOT(ISERROR(SEARCH("흡연",AK5)))</formula>
    </cfRule>
  </conditionalFormatting>
  <conditionalFormatting sqref="AK4:AO4">
    <cfRule type="cellIs" dxfId="934" priority="625" operator="equal">
      <formula>$K$2</formula>
    </cfRule>
  </conditionalFormatting>
  <conditionalFormatting sqref="AP5:AR28">
    <cfRule type="containsText" dxfId="933" priority="624" operator="containsText" text="흡연">
      <formula>NOT(ISERROR(SEARCH("흡연",AP5)))</formula>
    </cfRule>
  </conditionalFormatting>
  <conditionalFormatting sqref="AP4:AR4">
    <cfRule type="cellIs" dxfId="932" priority="623" operator="equal">
      <formula>$K$2</formula>
    </cfRule>
  </conditionalFormatting>
  <conditionalFormatting sqref="AS5:AU28">
    <cfRule type="containsText" dxfId="931" priority="622" operator="containsText" text="흡연">
      <formula>NOT(ISERROR(SEARCH("흡연",AS5)))</formula>
    </cfRule>
  </conditionalFormatting>
  <conditionalFormatting sqref="AS4:AU4">
    <cfRule type="cellIs" dxfId="930" priority="621" operator="equal">
      <formula>$K$2</formula>
    </cfRule>
  </conditionalFormatting>
  <conditionalFormatting sqref="AV5:AX28">
    <cfRule type="containsText" dxfId="929" priority="620" operator="containsText" text="흡연">
      <formula>NOT(ISERROR(SEARCH("흡연",AV5)))</formula>
    </cfRule>
  </conditionalFormatting>
  <conditionalFormatting sqref="AV4:AX4">
    <cfRule type="cellIs" dxfId="928" priority="619" operator="equal">
      <formula>$K$2</formula>
    </cfRule>
  </conditionalFormatting>
  <conditionalFormatting sqref="C5:C28">
    <cfRule type="cellIs" dxfId="927" priority="618" operator="equal">
      <formula>$C$3+0</formula>
    </cfRule>
  </conditionalFormatting>
  <conditionalFormatting sqref="D5:D28">
    <cfRule type="cellIs" dxfId="926" priority="617" operator="equal">
      <formula>$C$3+1</formula>
    </cfRule>
  </conditionalFormatting>
  <conditionalFormatting sqref="AY5:BA28">
    <cfRule type="containsText" dxfId="925" priority="616" operator="containsText" text="흡연">
      <formula>NOT(ISERROR(SEARCH("흡연",AY5)))</formula>
    </cfRule>
  </conditionalFormatting>
  <conditionalFormatting sqref="AY4:BA4">
    <cfRule type="cellIs" dxfId="924" priority="615" operator="equal">
      <formula>$K$2</formula>
    </cfRule>
  </conditionalFormatting>
  <conditionalFormatting sqref="BB5:BF28">
    <cfRule type="containsText" dxfId="923" priority="614" operator="containsText" text="흡연">
      <formula>NOT(ISERROR(SEARCH("흡연",BB5)))</formula>
    </cfRule>
  </conditionalFormatting>
  <conditionalFormatting sqref="BB4:BF4">
    <cfRule type="cellIs" dxfId="922" priority="613" operator="equal">
      <formula>$K$2</formula>
    </cfRule>
  </conditionalFormatting>
  <conditionalFormatting sqref="BG5:BK28">
    <cfRule type="containsText" dxfId="921" priority="612" operator="containsText" text="흡연">
      <formula>NOT(ISERROR(SEARCH("흡연",BG5)))</formula>
    </cfRule>
  </conditionalFormatting>
  <conditionalFormatting sqref="BG4:BK4">
    <cfRule type="cellIs" dxfId="920" priority="611" operator="equal">
      <formula>$K$2</formula>
    </cfRule>
  </conditionalFormatting>
  <conditionalFormatting sqref="BL5:BP28">
    <cfRule type="containsText" dxfId="919" priority="610" operator="containsText" text="흡연">
      <formula>NOT(ISERROR(SEARCH("흡연",BL5)))</formula>
    </cfRule>
  </conditionalFormatting>
  <conditionalFormatting sqref="BL4:BP4">
    <cfRule type="cellIs" dxfId="918" priority="609" operator="equal">
      <formula>$K$2</formula>
    </cfRule>
  </conditionalFormatting>
  <conditionalFormatting sqref="BQ5:BU28">
    <cfRule type="containsText" dxfId="917" priority="608" operator="containsText" text="흡연">
      <formula>NOT(ISERROR(SEARCH("흡연",BQ5)))</formula>
    </cfRule>
  </conditionalFormatting>
  <conditionalFormatting sqref="BQ4:BU4">
    <cfRule type="cellIs" dxfId="916" priority="607" operator="equal">
      <formula>$K$2</formula>
    </cfRule>
  </conditionalFormatting>
  <conditionalFormatting sqref="BV5:BZ28">
    <cfRule type="containsText" dxfId="915" priority="606" operator="containsText" text="흡연">
      <formula>NOT(ISERROR(SEARCH("흡연",BV5)))</formula>
    </cfRule>
  </conditionalFormatting>
  <conditionalFormatting sqref="BV4:BZ4">
    <cfRule type="cellIs" dxfId="914" priority="605" operator="equal">
      <formula>$K$2</formula>
    </cfRule>
  </conditionalFormatting>
  <conditionalFormatting sqref="CA5:CC28">
    <cfRule type="containsText" dxfId="913" priority="604" operator="containsText" text="흡연">
      <formula>NOT(ISERROR(SEARCH("흡연",CA5)))</formula>
    </cfRule>
  </conditionalFormatting>
  <conditionalFormatting sqref="CA4:CC4">
    <cfRule type="cellIs" dxfId="912" priority="603" operator="equal">
      <formula>$K$2</formula>
    </cfRule>
  </conditionalFormatting>
  <conditionalFormatting sqref="CD5:CF28">
    <cfRule type="containsText" dxfId="911" priority="602" operator="containsText" text="흡연">
      <formula>NOT(ISERROR(SEARCH("흡연",CD5)))</formula>
    </cfRule>
  </conditionalFormatting>
  <conditionalFormatting sqref="CD4:CF4">
    <cfRule type="cellIs" dxfId="910" priority="601" operator="equal">
      <formula>$K$2</formula>
    </cfRule>
  </conditionalFormatting>
  <conditionalFormatting sqref="CG5:CI28">
    <cfRule type="containsText" dxfId="909" priority="600" operator="containsText" text="흡연">
      <formula>NOT(ISERROR(SEARCH("흡연",CG5)))</formula>
    </cfRule>
  </conditionalFormatting>
  <conditionalFormatting sqref="CG4:CI4">
    <cfRule type="cellIs" dxfId="908" priority="599" operator="equal">
      <formula>$K$2</formula>
    </cfRule>
  </conditionalFormatting>
  <conditionalFormatting sqref="CJ5:CL28">
    <cfRule type="containsText" dxfId="907" priority="598" operator="containsText" text="흡연">
      <formula>NOT(ISERROR(SEARCH("흡연",CJ5)))</formula>
    </cfRule>
  </conditionalFormatting>
  <conditionalFormatting sqref="CJ4:CL4">
    <cfRule type="cellIs" dxfId="906" priority="597" operator="equal">
      <formula>$K$2</formula>
    </cfRule>
  </conditionalFormatting>
  <conditionalFormatting sqref="CM5:CO28">
    <cfRule type="containsText" dxfId="905" priority="596" operator="containsText" text="흡연">
      <formula>NOT(ISERROR(SEARCH("흡연",CM5)))</formula>
    </cfRule>
  </conditionalFormatting>
  <conditionalFormatting sqref="CM4:CO4">
    <cfRule type="cellIs" dxfId="904" priority="595" operator="equal">
      <formula>$K$2</formula>
    </cfRule>
  </conditionalFormatting>
  <conditionalFormatting sqref="CP5:CR28">
    <cfRule type="containsText" dxfId="903" priority="594" operator="containsText" text="흡연">
      <formula>NOT(ISERROR(SEARCH("흡연",CP5)))</formula>
    </cfRule>
  </conditionalFormatting>
  <conditionalFormatting sqref="CP4:CR4">
    <cfRule type="cellIs" dxfId="902" priority="593" operator="equal">
      <formula>$K$2</formula>
    </cfRule>
  </conditionalFormatting>
  <conditionalFormatting sqref="CS5:CU28">
    <cfRule type="containsText" dxfId="901" priority="592" operator="containsText" text="흡연">
      <formula>NOT(ISERROR(SEARCH("흡연",CS5)))</formula>
    </cfRule>
  </conditionalFormatting>
  <conditionalFormatting sqref="CS4:CU4">
    <cfRule type="cellIs" dxfId="900" priority="591" operator="equal">
      <formula>$K$2</formula>
    </cfRule>
  </conditionalFormatting>
  <conditionalFormatting sqref="CV5:CX28">
    <cfRule type="containsText" dxfId="899" priority="590" operator="containsText" text="흡연">
      <formula>NOT(ISERROR(SEARCH("흡연",CV5)))</formula>
    </cfRule>
  </conditionalFormatting>
  <conditionalFormatting sqref="CV4:CX4">
    <cfRule type="cellIs" dxfId="898" priority="589" operator="equal">
      <formula>$K$2</formula>
    </cfRule>
  </conditionalFormatting>
  <conditionalFormatting sqref="CY5:DA28">
    <cfRule type="containsText" dxfId="897" priority="588" operator="containsText" text="흡연">
      <formula>NOT(ISERROR(SEARCH("흡연",CY5)))</formula>
    </cfRule>
  </conditionalFormatting>
  <conditionalFormatting sqref="CY4:DA4">
    <cfRule type="cellIs" dxfId="896" priority="587" operator="equal">
      <formula>$K$2</formula>
    </cfRule>
  </conditionalFormatting>
  <conditionalFormatting sqref="DB5:DD28">
    <cfRule type="containsText" dxfId="895" priority="586" operator="containsText" text="흡연">
      <formula>NOT(ISERROR(SEARCH("흡연",DB5)))</formula>
    </cfRule>
  </conditionalFormatting>
  <conditionalFormatting sqref="DB4:DD4">
    <cfRule type="cellIs" dxfId="894" priority="585" operator="equal">
      <formula>$K$2</formula>
    </cfRule>
  </conditionalFormatting>
  <conditionalFormatting sqref="DE5:DG28">
    <cfRule type="containsText" dxfId="893" priority="584" operator="containsText" text="흡연">
      <formula>NOT(ISERROR(SEARCH("흡연",DE5)))</formula>
    </cfRule>
  </conditionalFormatting>
  <conditionalFormatting sqref="DE4:DG4">
    <cfRule type="cellIs" dxfId="892" priority="583" operator="equal">
      <formula>$K$2</formula>
    </cfRule>
  </conditionalFormatting>
  <conditionalFormatting sqref="DH5:DJ28">
    <cfRule type="containsText" dxfId="891" priority="582" operator="containsText" text="흡연">
      <formula>NOT(ISERROR(SEARCH("흡연",DH5)))</formula>
    </cfRule>
  </conditionalFormatting>
  <conditionalFormatting sqref="DH4:DJ4">
    <cfRule type="cellIs" dxfId="890" priority="581" operator="equal">
      <formula>$K$2</formula>
    </cfRule>
  </conditionalFormatting>
  <conditionalFormatting sqref="DK5:DM28">
    <cfRule type="containsText" dxfId="889" priority="580" operator="containsText" text="흡연">
      <formula>NOT(ISERROR(SEARCH("흡연",DK5)))</formula>
    </cfRule>
  </conditionalFormatting>
  <conditionalFormatting sqref="DK4:DM4">
    <cfRule type="cellIs" dxfId="888" priority="579" operator="equal">
      <formula>$K$2</formula>
    </cfRule>
  </conditionalFormatting>
  <conditionalFormatting sqref="DN5:DP28">
    <cfRule type="containsText" dxfId="887" priority="578" operator="containsText" text="흡연">
      <formula>NOT(ISERROR(SEARCH("흡연",DN5)))</formula>
    </cfRule>
  </conditionalFormatting>
  <conditionalFormatting sqref="DN4:DP4">
    <cfRule type="cellIs" dxfId="886" priority="577" operator="equal">
      <formula>$K$2</formula>
    </cfRule>
  </conditionalFormatting>
  <conditionalFormatting sqref="DQ5:DS28">
    <cfRule type="containsText" dxfId="885" priority="576" operator="containsText" text="흡연">
      <formula>NOT(ISERROR(SEARCH("흡연",DQ5)))</formula>
    </cfRule>
  </conditionalFormatting>
  <conditionalFormatting sqref="DQ4:DS4">
    <cfRule type="cellIs" dxfId="884" priority="575" operator="equal">
      <formula>$K$2</formula>
    </cfRule>
  </conditionalFormatting>
  <conditionalFormatting sqref="DT4:DV4">
    <cfRule type="cellIs" dxfId="883" priority="573" operator="equal">
      <formula>$K$2</formula>
    </cfRule>
  </conditionalFormatting>
  <conditionalFormatting sqref="DW5:DY14 DW16:DY28 DX15:DY15">
    <cfRule type="containsText" dxfId="882" priority="572" operator="containsText" text="흡연">
      <formula>NOT(ISERROR(SEARCH("흡연",DW5)))</formula>
    </cfRule>
  </conditionalFormatting>
  <conditionalFormatting sqref="DW4:DY4">
    <cfRule type="cellIs" dxfId="881" priority="571" operator="equal">
      <formula>$K$2</formula>
    </cfRule>
  </conditionalFormatting>
  <conditionalFormatting sqref="DZ15">
    <cfRule type="containsText" dxfId="880" priority="570" operator="containsText" text="흡연">
      <formula>NOT(ISERROR(SEARCH("흡연",DZ15)))</formula>
    </cfRule>
  </conditionalFormatting>
  <conditionalFormatting sqref="DZ5:EB14 DZ16:EB28 EA15:EB15">
    <cfRule type="containsText" dxfId="879" priority="569" operator="containsText" text="흡연">
      <formula>NOT(ISERROR(SEARCH("흡연",DZ5)))</formula>
    </cfRule>
  </conditionalFormatting>
  <conditionalFormatting sqref="DZ4:EB4">
    <cfRule type="cellIs" dxfId="878" priority="568" operator="equal">
      <formula>$K$2</formula>
    </cfRule>
  </conditionalFormatting>
  <conditionalFormatting sqref="EC15">
    <cfRule type="containsText" dxfId="877" priority="567" operator="containsText" text="흡연">
      <formula>NOT(ISERROR(SEARCH("흡연",EC15)))</formula>
    </cfRule>
  </conditionalFormatting>
  <conditionalFormatting sqref="EC5:EE14 EC16:EE28 ED15:EE15">
    <cfRule type="containsText" dxfId="876" priority="566" operator="containsText" text="흡연">
      <formula>NOT(ISERROR(SEARCH("흡연",EC5)))</formula>
    </cfRule>
  </conditionalFormatting>
  <conditionalFormatting sqref="EC4:EE4">
    <cfRule type="cellIs" dxfId="875" priority="565" operator="equal">
      <formula>$K$2</formula>
    </cfRule>
  </conditionalFormatting>
  <conditionalFormatting sqref="EF15">
    <cfRule type="containsText" dxfId="874" priority="561" operator="containsText" text="흡연">
      <formula>NOT(ISERROR(SEARCH("흡연",EF15)))</formula>
    </cfRule>
  </conditionalFormatting>
  <conditionalFormatting sqref="EF5:EH14 EF16:EH28 EG15:EH15">
    <cfRule type="containsText" dxfId="873" priority="560" operator="containsText" text="흡연">
      <formula>NOT(ISERROR(SEARCH("흡연",EF5)))</formula>
    </cfRule>
  </conditionalFormatting>
  <conditionalFormatting sqref="EF4:EH4">
    <cfRule type="cellIs" dxfId="872" priority="559" operator="equal">
      <formula>$K$2</formula>
    </cfRule>
  </conditionalFormatting>
  <conditionalFormatting sqref="EI15">
    <cfRule type="containsText" dxfId="871" priority="558" operator="containsText" text="흡연">
      <formula>NOT(ISERROR(SEARCH("흡연",EI15)))</formula>
    </cfRule>
  </conditionalFormatting>
  <conditionalFormatting sqref="EI5:EK14 EI16:EK28 EJ15:EK15">
    <cfRule type="containsText" dxfId="870" priority="557" operator="containsText" text="흡연">
      <formula>NOT(ISERROR(SEARCH("흡연",EI5)))</formula>
    </cfRule>
  </conditionalFormatting>
  <conditionalFormatting sqref="EI4:EK4">
    <cfRule type="cellIs" dxfId="869" priority="556" operator="equal">
      <formula>$K$2</formula>
    </cfRule>
  </conditionalFormatting>
  <conditionalFormatting sqref="EL15">
    <cfRule type="containsText" dxfId="868" priority="555" operator="containsText" text="흡연">
      <formula>NOT(ISERROR(SEARCH("흡연",EL15)))</formula>
    </cfRule>
  </conditionalFormatting>
  <conditionalFormatting sqref="EL5:EN14 EL16:EN28 EM15:EN15">
    <cfRule type="containsText" dxfId="867" priority="554" operator="containsText" text="흡연">
      <formula>NOT(ISERROR(SEARCH("흡연",EL5)))</formula>
    </cfRule>
  </conditionalFormatting>
  <conditionalFormatting sqref="EL4:EN4">
    <cfRule type="cellIs" dxfId="866" priority="553" operator="equal">
      <formula>$K$2</formula>
    </cfRule>
  </conditionalFormatting>
  <conditionalFormatting sqref="EO15">
    <cfRule type="containsText" dxfId="865" priority="552" operator="containsText" text="흡연">
      <formula>NOT(ISERROR(SEARCH("흡연",EO15)))</formula>
    </cfRule>
  </conditionalFormatting>
  <conditionalFormatting sqref="EO5:EQ14 EO16:EQ28 EP15:EQ15">
    <cfRule type="containsText" dxfId="864" priority="551" operator="containsText" text="흡연">
      <formula>NOT(ISERROR(SEARCH("흡연",EO5)))</formula>
    </cfRule>
  </conditionalFormatting>
  <conditionalFormatting sqref="EO4:EQ4">
    <cfRule type="cellIs" dxfId="863" priority="550" operator="equal">
      <formula>$K$2</formula>
    </cfRule>
  </conditionalFormatting>
  <conditionalFormatting sqref="ER15">
    <cfRule type="containsText" dxfId="862" priority="549" operator="containsText" text="흡연">
      <formula>NOT(ISERROR(SEARCH("흡연",ER15)))</formula>
    </cfRule>
  </conditionalFormatting>
  <conditionalFormatting sqref="ER5:ET10 ER16:ET28 ES15:ET15 ER13:ET14 ET12">
    <cfRule type="containsText" dxfId="861" priority="548" operator="containsText" text="흡연">
      <formula>NOT(ISERROR(SEARCH("흡연",ER5)))</formula>
    </cfRule>
  </conditionalFormatting>
  <conditionalFormatting sqref="ER4:ET4">
    <cfRule type="cellIs" dxfId="860" priority="547" operator="equal">
      <formula>$K$2</formula>
    </cfRule>
  </conditionalFormatting>
  <conditionalFormatting sqref="EU15">
    <cfRule type="containsText" dxfId="859" priority="546" operator="containsText" text="흡연">
      <formula>NOT(ISERROR(SEARCH("흡연",EU15)))</formula>
    </cfRule>
  </conditionalFormatting>
  <conditionalFormatting sqref="EU5:EW10 EU16:EW28 EV15:EW15 EU13:EW14 EW12">
    <cfRule type="containsText" dxfId="858" priority="545" operator="containsText" text="흡연">
      <formula>NOT(ISERROR(SEARCH("흡연",EU5)))</formula>
    </cfRule>
  </conditionalFormatting>
  <conditionalFormatting sqref="EU4:EW4">
    <cfRule type="cellIs" dxfId="857" priority="544" operator="equal">
      <formula>$K$2</formula>
    </cfRule>
  </conditionalFormatting>
  <conditionalFormatting sqref="ER11:ET11">
    <cfRule type="containsText" dxfId="856" priority="543" operator="containsText" text="흡연">
      <formula>NOT(ISERROR(SEARCH("흡연",ER11)))</formula>
    </cfRule>
  </conditionalFormatting>
  <conditionalFormatting sqref="ER12:ES12">
    <cfRule type="containsText" dxfId="855" priority="542" operator="containsText" text="흡연">
      <formula>NOT(ISERROR(SEARCH("흡연",ER12)))</formula>
    </cfRule>
  </conditionalFormatting>
  <conditionalFormatting sqref="EX15">
    <cfRule type="containsText" dxfId="854" priority="541" operator="containsText" text="흡연">
      <formula>NOT(ISERROR(SEARCH("흡연",EX15)))</formula>
    </cfRule>
  </conditionalFormatting>
  <conditionalFormatting sqref="EX5:EZ10 EX16:EZ28 EY15:EZ15 EX12:EZ14 EZ11">
    <cfRule type="containsText" dxfId="853" priority="540" operator="containsText" text="흡연">
      <formula>NOT(ISERROR(SEARCH("흡연",EX5)))</formula>
    </cfRule>
  </conditionalFormatting>
  <conditionalFormatting sqref="EX4:EZ4">
    <cfRule type="cellIs" dxfId="852" priority="539" operator="equal">
      <formula>$K$2</formula>
    </cfRule>
  </conditionalFormatting>
  <conditionalFormatting sqref="EU11:EW11">
    <cfRule type="containsText" dxfId="851" priority="538" operator="containsText" text="흡연">
      <formula>NOT(ISERROR(SEARCH("흡연",EU11)))</formula>
    </cfRule>
  </conditionalFormatting>
  <conditionalFormatting sqref="EU12:EV12">
    <cfRule type="containsText" dxfId="850" priority="537" operator="containsText" text="흡연">
      <formula>NOT(ISERROR(SEARCH("흡연",EU12)))</formula>
    </cfRule>
  </conditionalFormatting>
  <conditionalFormatting sqref="FA15">
    <cfRule type="containsText" dxfId="849" priority="536" operator="containsText" text="흡연">
      <formula>NOT(ISERROR(SEARCH("흡연",FA15)))</formula>
    </cfRule>
  </conditionalFormatting>
  <conditionalFormatting sqref="FA5:FC11 FA16:FC28 FB15:FC15 FA13:FC14 FC12">
    <cfRule type="containsText" dxfId="848" priority="535" operator="containsText" text="흡연">
      <formula>NOT(ISERROR(SEARCH("흡연",FA5)))</formula>
    </cfRule>
  </conditionalFormatting>
  <conditionalFormatting sqref="FA4:FC4">
    <cfRule type="cellIs" dxfId="847" priority="534" operator="equal">
      <formula>$K$2</formula>
    </cfRule>
  </conditionalFormatting>
  <conditionalFormatting sqref="EX11:EY11">
    <cfRule type="containsText" dxfId="846" priority="533" operator="containsText" text="흡연">
      <formula>NOT(ISERROR(SEARCH("흡연",EX11)))</formula>
    </cfRule>
  </conditionalFormatting>
  <conditionalFormatting sqref="FD15">
    <cfRule type="containsText" dxfId="845" priority="532" operator="containsText" text="흡연">
      <formula>NOT(ISERROR(SEARCH("흡연",FD15)))</formula>
    </cfRule>
  </conditionalFormatting>
  <conditionalFormatting sqref="FD5:FF14 FD16:FF28 FE15:FF15">
    <cfRule type="containsText" dxfId="844" priority="531" operator="containsText" text="흡연">
      <formula>NOT(ISERROR(SEARCH("흡연",FD5)))</formula>
    </cfRule>
  </conditionalFormatting>
  <conditionalFormatting sqref="FD4:FF4">
    <cfRule type="cellIs" dxfId="843" priority="530" operator="equal">
      <formula>$K$2</formula>
    </cfRule>
  </conditionalFormatting>
  <conditionalFormatting sqref="FA12:FB12">
    <cfRule type="containsText" dxfId="842" priority="529" operator="containsText" text="흡연">
      <formula>NOT(ISERROR(SEARCH("흡연",FA12)))</formula>
    </cfRule>
  </conditionalFormatting>
  <conditionalFormatting sqref="FG15">
    <cfRule type="containsText" dxfId="841" priority="528" operator="containsText" text="흡연">
      <formula>NOT(ISERROR(SEARCH("흡연",FG15)))</formula>
    </cfRule>
  </conditionalFormatting>
  <conditionalFormatting sqref="FG5:FI14 FG16:FI28 FH15:FI15">
    <cfRule type="containsText" dxfId="840" priority="527" operator="containsText" text="흡연">
      <formula>NOT(ISERROR(SEARCH("흡연",FG5)))</formula>
    </cfRule>
  </conditionalFormatting>
  <conditionalFormatting sqref="FG4:FI4">
    <cfRule type="cellIs" dxfId="839" priority="526" operator="equal">
      <formula>$K$2</formula>
    </cfRule>
  </conditionalFormatting>
  <conditionalFormatting sqref="FJ15">
    <cfRule type="containsText" dxfId="838" priority="525" operator="containsText" text="흡연">
      <formula>NOT(ISERROR(SEARCH("흡연",FJ15)))</formula>
    </cfRule>
  </conditionalFormatting>
  <conditionalFormatting sqref="FJ5:FL14 FJ16:FL28 FK15:FL15">
    <cfRule type="containsText" dxfId="837" priority="524" operator="containsText" text="흡연">
      <formula>NOT(ISERROR(SEARCH("흡연",FJ5)))</formula>
    </cfRule>
  </conditionalFormatting>
  <conditionalFormatting sqref="FJ4:FL4">
    <cfRule type="cellIs" dxfId="836" priority="523" operator="equal">
      <formula>$K$2</formula>
    </cfRule>
  </conditionalFormatting>
  <conditionalFormatting sqref="FM15">
    <cfRule type="containsText" dxfId="835" priority="522" operator="containsText" text="흡연">
      <formula>NOT(ISERROR(SEARCH("흡연",FM15)))</formula>
    </cfRule>
  </conditionalFormatting>
  <conditionalFormatting sqref="FM5:FO14 FM16:FO28 FN15:FO15">
    <cfRule type="containsText" dxfId="834" priority="521" operator="containsText" text="흡연">
      <formula>NOT(ISERROR(SEARCH("흡연",FM5)))</formula>
    </cfRule>
  </conditionalFormatting>
  <conditionalFormatting sqref="FM4:FO4">
    <cfRule type="cellIs" dxfId="833" priority="520" operator="equal">
      <formula>$K$2</formula>
    </cfRule>
  </conditionalFormatting>
  <conditionalFormatting sqref="FP15">
    <cfRule type="containsText" dxfId="832" priority="519" operator="containsText" text="흡연">
      <formula>NOT(ISERROR(SEARCH("흡연",FP15)))</formula>
    </cfRule>
  </conditionalFormatting>
  <conditionalFormatting sqref="FP5:FR14 FP16:FR28 FQ15:FR15">
    <cfRule type="containsText" dxfId="831" priority="518" operator="containsText" text="흡연">
      <formula>NOT(ISERROR(SEARCH("흡연",FP5)))</formula>
    </cfRule>
  </conditionalFormatting>
  <conditionalFormatting sqref="FP4:FR4">
    <cfRule type="cellIs" dxfId="830" priority="517" operator="equal">
      <formula>$K$2</formula>
    </cfRule>
  </conditionalFormatting>
  <conditionalFormatting sqref="FS15">
    <cfRule type="containsText" dxfId="829" priority="516" operator="containsText" text="흡연">
      <formula>NOT(ISERROR(SEARCH("흡연",FS15)))</formula>
    </cfRule>
  </conditionalFormatting>
  <conditionalFormatting sqref="FS5:FU14 FS16:FU28 FT15:FU15">
    <cfRule type="containsText" dxfId="828" priority="515" operator="containsText" text="흡연">
      <formula>NOT(ISERROR(SEARCH("흡연",FS5)))</formula>
    </cfRule>
  </conditionalFormatting>
  <conditionalFormatting sqref="FS4:FU4">
    <cfRule type="cellIs" dxfId="827" priority="514" operator="equal">
      <formula>$K$2</formula>
    </cfRule>
  </conditionalFormatting>
  <conditionalFormatting sqref="FV15">
    <cfRule type="containsText" dxfId="826" priority="513" operator="containsText" text="흡연">
      <formula>NOT(ISERROR(SEARCH("흡연",FV15)))</formula>
    </cfRule>
  </conditionalFormatting>
  <conditionalFormatting sqref="FV5:FX14 FV16:FX28 FW15:FX15">
    <cfRule type="containsText" dxfId="825" priority="512" operator="containsText" text="흡연">
      <formula>NOT(ISERROR(SEARCH("흡연",FV5)))</formula>
    </cfRule>
  </conditionalFormatting>
  <conditionalFormatting sqref="FV4:FX4">
    <cfRule type="cellIs" dxfId="824" priority="511" operator="equal">
      <formula>$K$2</formula>
    </cfRule>
  </conditionalFormatting>
  <conditionalFormatting sqref="FY15">
    <cfRule type="containsText" dxfId="823" priority="510" operator="containsText" text="흡연">
      <formula>NOT(ISERROR(SEARCH("흡연",FY15)))</formula>
    </cfRule>
  </conditionalFormatting>
  <conditionalFormatting sqref="FY5:GA14 FY16:GA28 FZ15:GA15">
    <cfRule type="containsText" dxfId="822" priority="509" operator="containsText" text="흡연">
      <formula>NOT(ISERROR(SEARCH("흡연",FY5)))</formula>
    </cfRule>
  </conditionalFormatting>
  <conditionalFormatting sqref="FY4:GA4">
    <cfRule type="cellIs" dxfId="821" priority="508" operator="equal">
      <formula>$K$2</formula>
    </cfRule>
  </conditionalFormatting>
  <conditionalFormatting sqref="GB15">
    <cfRule type="containsText" dxfId="820" priority="507" operator="containsText" text="흡연">
      <formula>NOT(ISERROR(SEARCH("흡연",GB15)))</formula>
    </cfRule>
  </conditionalFormatting>
  <conditionalFormatting sqref="GB5:GD14 GB16:GD28 GC15:GD15">
    <cfRule type="containsText" dxfId="819" priority="506" operator="containsText" text="흡연">
      <formula>NOT(ISERROR(SEARCH("흡연",GB5)))</formula>
    </cfRule>
  </conditionalFormatting>
  <conditionalFormatting sqref="GB4:GD4">
    <cfRule type="cellIs" dxfId="818" priority="505" operator="equal">
      <formula>$K$2</formula>
    </cfRule>
  </conditionalFormatting>
  <conditionalFormatting sqref="GE15">
    <cfRule type="containsText" dxfId="817" priority="504" operator="containsText" text="흡연">
      <formula>NOT(ISERROR(SEARCH("흡연",GE15)))</formula>
    </cfRule>
  </conditionalFormatting>
  <conditionalFormatting sqref="GE5:GG14 GE16:GG28 GF15:GG15">
    <cfRule type="containsText" dxfId="816" priority="503" operator="containsText" text="흡연">
      <formula>NOT(ISERROR(SEARCH("흡연",GE5)))</formula>
    </cfRule>
  </conditionalFormatting>
  <conditionalFormatting sqref="GE4:GG4">
    <cfRule type="cellIs" dxfId="815" priority="502" operator="equal">
      <formula>$K$2</formula>
    </cfRule>
  </conditionalFormatting>
  <conditionalFormatting sqref="GH15">
    <cfRule type="containsText" dxfId="814" priority="501" operator="containsText" text="흡연">
      <formula>NOT(ISERROR(SEARCH("흡연",GH15)))</formula>
    </cfRule>
  </conditionalFormatting>
  <conditionalFormatting sqref="GH5:GJ10 GH16:GJ28 GI15:GJ15 GH12:GJ14 GJ11">
    <cfRule type="containsText" dxfId="813" priority="500" operator="containsText" text="흡연">
      <formula>NOT(ISERROR(SEARCH("흡연",GH5)))</formula>
    </cfRule>
  </conditionalFormatting>
  <conditionalFormatting sqref="GH4:GJ4">
    <cfRule type="cellIs" dxfId="812" priority="499" operator="equal">
      <formula>$K$2</formula>
    </cfRule>
  </conditionalFormatting>
  <conditionalFormatting sqref="GK15">
    <cfRule type="containsText" dxfId="811" priority="498" operator="containsText" text="흡연">
      <formula>NOT(ISERROR(SEARCH("흡연",GK15)))</formula>
    </cfRule>
  </conditionalFormatting>
  <conditionalFormatting sqref="GK5:GM14 GK16:GM28 GL15:GM15">
    <cfRule type="containsText" dxfId="810" priority="497" operator="containsText" text="흡연">
      <formula>NOT(ISERROR(SEARCH("흡연",GK5)))</formula>
    </cfRule>
  </conditionalFormatting>
  <conditionalFormatting sqref="GK4:GM4">
    <cfRule type="cellIs" dxfId="809" priority="496" operator="equal">
      <formula>$K$2</formula>
    </cfRule>
  </conditionalFormatting>
  <conditionalFormatting sqref="GH11:GI11">
    <cfRule type="containsText" dxfId="808" priority="495" operator="containsText" text="흡연">
      <formula>NOT(ISERROR(SEARCH("흡연",GH11)))</formula>
    </cfRule>
  </conditionalFormatting>
  <conditionalFormatting sqref="GN15">
    <cfRule type="containsText" dxfId="807" priority="494" operator="containsText" text="흡연">
      <formula>NOT(ISERROR(SEARCH("흡연",GN15)))</formula>
    </cfRule>
  </conditionalFormatting>
  <conditionalFormatting sqref="GN5:GP14 GN16:GP28 GO15:GP15">
    <cfRule type="containsText" dxfId="806" priority="493" operator="containsText" text="흡연">
      <formula>NOT(ISERROR(SEARCH("흡연",GN5)))</formula>
    </cfRule>
  </conditionalFormatting>
  <conditionalFormatting sqref="GN4:GP4">
    <cfRule type="cellIs" dxfId="805" priority="492" operator="equal">
      <formula>$K$2</formula>
    </cfRule>
  </conditionalFormatting>
  <conditionalFormatting sqref="GQ15">
    <cfRule type="containsText" dxfId="804" priority="491" operator="containsText" text="흡연">
      <formula>NOT(ISERROR(SEARCH("흡연",GQ15)))</formula>
    </cfRule>
  </conditionalFormatting>
  <conditionalFormatting sqref="GQ5:GS14 GQ16:GS28 GR15:GS15">
    <cfRule type="containsText" dxfId="803" priority="490" operator="containsText" text="흡연">
      <formula>NOT(ISERROR(SEARCH("흡연",GQ5)))</formula>
    </cfRule>
  </conditionalFormatting>
  <conditionalFormatting sqref="GQ4:GS4">
    <cfRule type="cellIs" dxfId="802" priority="489" operator="equal">
      <formula>$K$2</formula>
    </cfRule>
  </conditionalFormatting>
  <conditionalFormatting sqref="GT15">
    <cfRule type="containsText" dxfId="801" priority="488" operator="containsText" text="흡연">
      <formula>NOT(ISERROR(SEARCH("흡연",GT15)))</formula>
    </cfRule>
  </conditionalFormatting>
  <conditionalFormatting sqref="GT6:GV14 GT16:GV28 GU15:GV15">
    <cfRule type="containsText" dxfId="800" priority="487" operator="containsText" text="흡연">
      <formula>NOT(ISERROR(SEARCH("흡연",GT6)))</formula>
    </cfRule>
  </conditionalFormatting>
  <conditionalFormatting sqref="GT4:GV4">
    <cfRule type="cellIs" dxfId="799" priority="486" operator="equal">
      <formula>$K$2</formula>
    </cfRule>
  </conditionalFormatting>
  <conditionalFormatting sqref="GW15">
    <cfRule type="containsText" dxfId="798" priority="485" operator="containsText" text="흡연">
      <formula>NOT(ISERROR(SEARCH("흡연",GW15)))</formula>
    </cfRule>
  </conditionalFormatting>
  <conditionalFormatting sqref="GW5:GY14 GW16:GY28 GX15:GY15">
    <cfRule type="containsText" dxfId="797" priority="484" operator="containsText" text="흡연">
      <formula>NOT(ISERROR(SEARCH("흡연",GW5)))</formula>
    </cfRule>
  </conditionalFormatting>
  <conditionalFormatting sqref="GW4:GY4">
    <cfRule type="cellIs" dxfId="796" priority="483" operator="equal">
      <formula>$K$2</formula>
    </cfRule>
  </conditionalFormatting>
  <conditionalFormatting sqref="GT5:GV5">
    <cfRule type="containsText" dxfId="795" priority="482" operator="containsText" text="흡연">
      <formula>NOT(ISERROR(SEARCH("흡연",GT5)))</formula>
    </cfRule>
  </conditionalFormatting>
  <conditionalFormatting sqref="GZ15">
    <cfRule type="containsText" dxfId="794" priority="481" operator="containsText" text="흡연">
      <formula>NOT(ISERROR(SEARCH("흡연",GZ15)))</formula>
    </cfRule>
  </conditionalFormatting>
  <conditionalFormatting sqref="GZ5:HB14 GZ16:HB28 HA15:HB15">
    <cfRule type="containsText" dxfId="793" priority="480" operator="containsText" text="흡연">
      <formula>NOT(ISERROR(SEARCH("흡연",GZ5)))</formula>
    </cfRule>
  </conditionalFormatting>
  <conditionalFormatting sqref="GZ4:HB4">
    <cfRule type="cellIs" dxfId="792" priority="479" operator="equal">
      <formula>$K$2</formula>
    </cfRule>
  </conditionalFormatting>
  <conditionalFormatting sqref="HC5:HE5">
    <cfRule type="containsText" dxfId="791" priority="477" operator="containsText" text="흡연">
      <formula>NOT(ISERROR(SEARCH("흡연",HC5)))</formula>
    </cfRule>
  </conditionalFormatting>
  <conditionalFormatting sqref="HC4:HE4">
    <cfRule type="cellIs" dxfId="790" priority="476" operator="equal">
      <formula>$K$2</formula>
    </cfRule>
  </conditionalFormatting>
  <conditionalFormatting sqref="GZ34:HE34">
    <cfRule type="cellIs" dxfId="789" priority="475" operator="greaterThan">
      <formula>10</formula>
    </cfRule>
  </conditionalFormatting>
  <conditionalFormatting sqref="HF5:HH5">
    <cfRule type="containsText" dxfId="788" priority="473" operator="containsText" text="흡연">
      <formula>NOT(ISERROR(SEARCH("흡연",HF5)))</formula>
    </cfRule>
  </conditionalFormatting>
  <conditionalFormatting sqref="HF4:HH4">
    <cfRule type="cellIs" dxfId="787" priority="472" operator="equal">
      <formula>$K$2</formula>
    </cfRule>
  </conditionalFormatting>
  <conditionalFormatting sqref="HF34:HH34">
    <cfRule type="cellIs" dxfId="786" priority="471" operator="greaterThan">
      <formula>10</formula>
    </cfRule>
  </conditionalFormatting>
  <conditionalFormatting sqref="HI5:HK5">
    <cfRule type="containsText" dxfId="785" priority="469" operator="containsText" text="흡연">
      <formula>NOT(ISERROR(SEARCH("흡연",HI5)))</formula>
    </cfRule>
  </conditionalFormatting>
  <conditionalFormatting sqref="HI4:HK4">
    <cfRule type="cellIs" dxfId="784" priority="468" operator="equal">
      <formula>$K$2</formula>
    </cfRule>
  </conditionalFormatting>
  <conditionalFormatting sqref="HI34:HK34">
    <cfRule type="cellIs" dxfId="783" priority="467" operator="greaterThan">
      <formula>10</formula>
    </cfRule>
  </conditionalFormatting>
  <conditionalFormatting sqref="HL5:HN5">
    <cfRule type="containsText" dxfId="782" priority="465" operator="containsText" text="흡연">
      <formula>NOT(ISERROR(SEARCH("흡연",HL5)))</formula>
    </cfRule>
  </conditionalFormatting>
  <conditionalFormatting sqref="HL4:HN4">
    <cfRule type="cellIs" dxfId="781" priority="464" operator="equal">
      <formula>$K$2</formula>
    </cfRule>
  </conditionalFormatting>
  <conditionalFormatting sqref="HL34:HN34">
    <cfRule type="cellIs" dxfId="780" priority="463" operator="greaterThan">
      <formula>10</formula>
    </cfRule>
  </conditionalFormatting>
  <conditionalFormatting sqref="HO5:HQ5">
    <cfRule type="containsText" dxfId="779" priority="461" operator="containsText" text="흡연">
      <formula>NOT(ISERROR(SEARCH("흡연",HO5)))</formula>
    </cfRule>
  </conditionalFormatting>
  <conditionalFormatting sqref="HO4:HQ4">
    <cfRule type="cellIs" dxfId="778" priority="460" operator="equal">
      <formula>$K$2</formula>
    </cfRule>
  </conditionalFormatting>
  <conditionalFormatting sqref="HO34:HQ34">
    <cfRule type="cellIs" dxfId="777" priority="459" operator="greaterThan">
      <formula>10</formula>
    </cfRule>
  </conditionalFormatting>
  <conditionalFormatting sqref="HR5:HT5">
    <cfRule type="containsText" dxfId="776" priority="457" operator="containsText" text="흡연">
      <formula>NOT(ISERROR(SEARCH("흡연",HR5)))</formula>
    </cfRule>
  </conditionalFormatting>
  <conditionalFormatting sqref="HR4:HT4">
    <cfRule type="cellIs" dxfId="775" priority="456" operator="equal">
      <formula>$K$2</formula>
    </cfRule>
  </conditionalFormatting>
  <conditionalFormatting sqref="HR34:HT34">
    <cfRule type="cellIs" dxfId="774" priority="455" operator="greaterThan">
      <formula>10</formula>
    </cfRule>
  </conditionalFormatting>
  <conditionalFormatting sqref="HU5:HW5">
    <cfRule type="containsText" dxfId="773" priority="453" operator="containsText" text="흡연">
      <formula>NOT(ISERROR(SEARCH("흡연",HU5)))</formula>
    </cfRule>
  </conditionalFormatting>
  <conditionalFormatting sqref="HU4:HW4">
    <cfRule type="cellIs" dxfId="772" priority="452" operator="equal">
      <formula>$K$2</formula>
    </cfRule>
  </conditionalFormatting>
  <conditionalFormatting sqref="HU34:HW34">
    <cfRule type="cellIs" dxfId="771" priority="451" operator="greaterThan">
      <formula>10</formula>
    </cfRule>
  </conditionalFormatting>
  <conditionalFormatting sqref="HX5:HZ5">
    <cfRule type="containsText" dxfId="770" priority="449" operator="containsText" text="흡연">
      <formula>NOT(ISERROR(SEARCH("흡연",HX5)))</formula>
    </cfRule>
  </conditionalFormatting>
  <conditionalFormatting sqref="HX4:HZ4">
    <cfRule type="cellIs" dxfId="769" priority="448" operator="equal">
      <formula>$K$2</formula>
    </cfRule>
  </conditionalFormatting>
  <conditionalFormatting sqref="HX34:HZ34">
    <cfRule type="cellIs" dxfId="768" priority="447" operator="greaterThan">
      <formula>10</formula>
    </cfRule>
  </conditionalFormatting>
  <conditionalFormatting sqref="IA5:IC5">
    <cfRule type="containsText" dxfId="767" priority="445" operator="containsText" text="흡연">
      <formula>NOT(ISERROR(SEARCH("흡연",IA5)))</formula>
    </cfRule>
  </conditionalFormatting>
  <conditionalFormatting sqref="IA4:IC4">
    <cfRule type="cellIs" dxfId="766" priority="444" operator="equal">
      <formula>$K$2</formula>
    </cfRule>
  </conditionalFormatting>
  <conditionalFormatting sqref="IA34:IC34">
    <cfRule type="cellIs" dxfId="765" priority="443" operator="greaterThan">
      <formula>10</formula>
    </cfRule>
  </conditionalFormatting>
  <conditionalFormatting sqref="ID5:IF5">
    <cfRule type="containsText" dxfId="764" priority="441" operator="containsText" text="흡연">
      <formula>NOT(ISERROR(SEARCH("흡연",ID5)))</formula>
    </cfRule>
  </conditionalFormatting>
  <conditionalFormatting sqref="ID4:IF4">
    <cfRule type="cellIs" dxfId="763" priority="440" operator="equal">
      <formula>$K$2</formula>
    </cfRule>
  </conditionalFormatting>
  <conditionalFormatting sqref="ID34:IF34">
    <cfRule type="cellIs" dxfId="762" priority="439" operator="greaterThan">
      <formula>10</formula>
    </cfRule>
  </conditionalFormatting>
  <conditionalFormatting sqref="IG5:II5">
    <cfRule type="containsText" dxfId="761" priority="437" operator="containsText" text="흡연">
      <formula>NOT(ISERROR(SEARCH("흡연",IG5)))</formula>
    </cfRule>
  </conditionalFormatting>
  <conditionalFormatting sqref="IG4:II4">
    <cfRule type="cellIs" dxfId="760" priority="436" operator="equal">
      <formula>$K$2</formula>
    </cfRule>
  </conditionalFormatting>
  <conditionalFormatting sqref="IG34:II34">
    <cfRule type="cellIs" dxfId="759" priority="435" operator="greaterThan">
      <formula>10</formula>
    </cfRule>
  </conditionalFormatting>
  <conditionalFormatting sqref="IJ5:IL5">
    <cfRule type="containsText" dxfId="758" priority="433" operator="containsText" text="흡연">
      <formula>NOT(ISERROR(SEARCH("흡연",IJ5)))</formula>
    </cfRule>
  </conditionalFormatting>
  <conditionalFormatting sqref="IJ4:IL4">
    <cfRule type="cellIs" dxfId="757" priority="432" operator="equal">
      <formula>$K$2</formula>
    </cfRule>
  </conditionalFormatting>
  <conditionalFormatting sqref="IJ34:IL34">
    <cfRule type="cellIs" dxfId="756" priority="431" operator="greaterThan">
      <formula>10</formula>
    </cfRule>
  </conditionalFormatting>
  <conditionalFormatting sqref="IM5:IO5">
    <cfRule type="containsText" dxfId="755" priority="429" operator="containsText" text="흡연">
      <formula>NOT(ISERROR(SEARCH("흡연",IM5)))</formula>
    </cfRule>
  </conditionalFormatting>
  <conditionalFormatting sqref="IM4:IO4">
    <cfRule type="cellIs" dxfId="754" priority="428" operator="equal">
      <formula>$K$2</formula>
    </cfRule>
  </conditionalFormatting>
  <conditionalFormatting sqref="IM34:IO34">
    <cfRule type="cellIs" dxfId="753" priority="427" operator="greaterThan">
      <formula>10</formula>
    </cfRule>
  </conditionalFormatting>
  <conditionalFormatting sqref="IP5:IR5">
    <cfRule type="containsText" dxfId="752" priority="425" operator="containsText" text="흡연">
      <formula>NOT(ISERROR(SEARCH("흡연",IP5)))</formula>
    </cfRule>
  </conditionalFormatting>
  <conditionalFormatting sqref="IP4:IR4">
    <cfRule type="cellIs" dxfId="751" priority="424" operator="equal">
      <formula>$K$2</formula>
    </cfRule>
  </conditionalFormatting>
  <conditionalFormatting sqref="IP34:IR34">
    <cfRule type="cellIs" dxfId="750" priority="423" operator="greaterThan">
      <formula>10</formula>
    </cfRule>
  </conditionalFormatting>
  <conditionalFormatting sqref="IS5:IU5">
    <cfRule type="containsText" dxfId="749" priority="421" operator="containsText" text="흡연">
      <formula>NOT(ISERROR(SEARCH("흡연",IS5)))</formula>
    </cfRule>
  </conditionalFormatting>
  <conditionalFormatting sqref="IS4:IU4">
    <cfRule type="cellIs" dxfId="748" priority="420" operator="equal">
      <formula>$K$2</formula>
    </cfRule>
  </conditionalFormatting>
  <conditionalFormatting sqref="IS34:IU34">
    <cfRule type="cellIs" dxfId="747" priority="419" operator="greaterThan">
      <formula>10</formula>
    </cfRule>
  </conditionalFormatting>
  <conditionalFormatting sqref="IV5:IX5">
    <cfRule type="containsText" dxfId="746" priority="417" operator="containsText" text="흡연">
      <formula>NOT(ISERROR(SEARCH("흡연",IV5)))</formula>
    </cfRule>
  </conditionalFormatting>
  <conditionalFormatting sqref="IV4:IX4">
    <cfRule type="cellIs" dxfId="745" priority="416" operator="equal">
      <formula>$K$2</formula>
    </cfRule>
  </conditionalFormatting>
  <conditionalFormatting sqref="IV34:IX34">
    <cfRule type="cellIs" dxfId="744" priority="415" operator="greaterThan">
      <formula>10</formula>
    </cfRule>
  </conditionalFormatting>
  <conditionalFormatting sqref="IY5:JA5">
    <cfRule type="containsText" dxfId="743" priority="413" operator="containsText" text="흡연">
      <formula>NOT(ISERROR(SEARCH("흡연",IY5)))</formula>
    </cfRule>
  </conditionalFormatting>
  <conditionalFormatting sqref="IY4:JA4">
    <cfRule type="cellIs" dxfId="742" priority="412" operator="equal">
      <formula>$K$2</formula>
    </cfRule>
  </conditionalFormatting>
  <conditionalFormatting sqref="IY34:JA34">
    <cfRule type="cellIs" dxfId="741" priority="411" operator="greaterThan">
      <formula>10</formula>
    </cfRule>
  </conditionalFormatting>
  <conditionalFormatting sqref="JB5:JD5">
    <cfRule type="containsText" dxfId="740" priority="409" operator="containsText" text="흡연">
      <formula>NOT(ISERROR(SEARCH("흡연",JB5)))</formula>
    </cfRule>
  </conditionalFormatting>
  <conditionalFormatting sqref="JB4:JD4">
    <cfRule type="cellIs" dxfId="739" priority="408" operator="equal">
      <formula>$K$2</formula>
    </cfRule>
  </conditionalFormatting>
  <conditionalFormatting sqref="JB34:JD34">
    <cfRule type="cellIs" dxfId="738" priority="407" operator="greaterThan">
      <formula>10</formula>
    </cfRule>
  </conditionalFormatting>
  <conditionalFormatting sqref="JE5:JG5">
    <cfRule type="containsText" dxfId="737" priority="405" operator="containsText" text="흡연">
      <formula>NOT(ISERROR(SEARCH("흡연",JE5)))</formula>
    </cfRule>
  </conditionalFormatting>
  <conditionalFormatting sqref="JE4:JG4">
    <cfRule type="cellIs" dxfId="736" priority="404" operator="equal">
      <formula>$K$2</formula>
    </cfRule>
  </conditionalFormatting>
  <conditionalFormatting sqref="JE34:JG34">
    <cfRule type="cellIs" dxfId="735" priority="403" operator="greaterThan">
      <formula>10</formula>
    </cfRule>
  </conditionalFormatting>
  <conditionalFormatting sqref="JH5:JJ5">
    <cfRule type="containsText" dxfId="734" priority="401" operator="containsText" text="흡연">
      <formula>NOT(ISERROR(SEARCH("흡연",JH5)))</formula>
    </cfRule>
  </conditionalFormatting>
  <conditionalFormatting sqref="JH4:JJ4">
    <cfRule type="cellIs" dxfId="733" priority="400" operator="equal">
      <formula>$K$2</formula>
    </cfRule>
  </conditionalFormatting>
  <conditionalFormatting sqref="JH34:JJ34">
    <cfRule type="cellIs" dxfId="732" priority="399" operator="greaterThan">
      <formula>10</formula>
    </cfRule>
  </conditionalFormatting>
  <conditionalFormatting sqref="JK5:JM5">
    <cfRule type="containsText" dxfId="731" priority="397" operator="containsText" text="흡연">
      <formula>NOT(ISERROR(SEARCH("흡연",JK5)))</formula>
    </cfRule>
  </conditionalFormatting>
  <conditionalFormatting sqref="JK4:JM4">
    <cfRule type="cellIs" dxfId="730" priority="396" operator="equal">
      <formula>$K$2</formula>
    </cfRule>
  </conditionalFormatting>
  <conditionalFormatting sqref="JK34:JM34">
    <cfRule type="cellIs" dxfId="729" priority="395" operator="greaterThan">
      <formula>10</formula>
    </cfRule>
  </conditionalFormatting>
  <conditionalFormatting sqref="JN5:JP5">
    <cfRule type="containsText" dxfId="728" priority="393" operator="containsText" text="흡연">
      <formula>NOT(ISERROR(SEARCH("흡연",JN5)))</formula>
    </cfRule>
  </conditionalFormatting>
  <conditionalFormatting sqref="JN4:JP4">
    <cfRule type="cellIs" dxfId="727" priority="392" operator="equal">
      <formula>$K$2</formula>
    </cfRule>
  </conditionalFormatting>
  <conditionalFormatting sqref="JN34:JP34">
    <cfRule type="cellIs" dxfId="726" priority="391" operator="greaterThan">
      <formula>10</formula>
    </cfRule>
  </conditionalFormatting>
  <conditionalFormatting sqref="JQ5:JS5">
    <cfRule type="containsText" dxfId="725" priority="389" operator="containsText" text="흡연">
      <formula>NOT(ISERROR(SEARCH("흡연",JQ5)))</formula>
    </cfRule>
  </conditionalFormatting>
  <conditionalFormatting sqref="JQ4:JS4">
    <cfRule type="cellIs" dxfId="724" priority="388" operator="equal">
      <formula>$K$2</formula>
    </cfRule>
  </conditionalFormatting>
  <conditionalFormatting sqref="JQ34:JS34">
    <cfRule type="cellIs" dxfId="723" priority="387" operator="greaterThan">
      <formula>10</formula>
    </cfRule>
  </conditionalFormatting>
  <conditionalFormatting sqref="JT5:JV5">
    <cfRule type="containsText" dxfId="722" priority="385" operator="containsText" text="흡연">
      <formula>NOT(ISERROR(SEARCH("흡연",JT5)))</formula>
    </cfRule>
  </conditionalFormatting>
  <conditionalFormatting sqref="JT4:JV4">
    <cfRule type="cellIs" dxfId="721" priority="384" operator="equal">
      <formula>$K$2</formula>
    </cfRule>
  </conditionalFormatting>
  <conditionalFormatting sqref="JT34:JV34">
    <cfRule type="cellIs" dxfId="720" priority="383" operator="greaterThan">
      <formula>10</formula>
    </cfRule>
  </conditionalFormatting>
  <conditionalFormatting sqref="JW5:JY5">
    <cfRule type="containsText" dxfId="719" priority="381" operator="containsText" text="흡연">
      <formula>NOT(ISERROR(SEARCH("흡연",JW5)))</formula>
    </cfRule>
  </conditionalFormatting>
  <conditionalFormatting sqref="JW4:JY4">
    <cfRule type="cellIs" dxfId="718" priority="380" operator="equal">
      <formula>$K$2</formula>
    </cfRule>
  </conditionalFormatting>
  <conditionalFormatting sqref="JW34:JY34">
    <cfRule type="cellIs" dxfId="717" priority="379" operator="greaterThan">
      <formula>10</formula>
    </cfRule>
  </conditionalFormatting>
  <conditionalFormatting sqref="JZ5:KB5">
    <cfRule type="containsText" dxfId="716" priority="377" operator="containsText" text="흡연">
      <formula>NOT(ISERROR(SEARCH("흡연",JZ5)))</formula>
    </cfRule>
  </conditionalFormatting>
  <conditionalFormatting sqref="JZ4:KB4">
    <cfRule type="cellIs" dxfId="715" priority="376" operator="equal">
      <formula>$K$2</formula>
    </cfRule>
  </conditionalFormatting>
  <conditionalFormatting sqref="JZ34:KB34">
    <cfRule type="cellIs" dxfId="714" priority="375" operator="greaterThan">
      <formula>10</formula>
    </cfRule>
  </conditionalFormatting>
  <conditionalFormatting sqref="KC5:KE5">
    <cfRule type="containsText" dxfId="713" priority="373" operator="containsText" text="흡연">
      <formula>NOT(ISERROR(SEARCH("흡연",KC5)))</formula>
    </cfRule>
  </conditionalFormatting>
  <conditionalFormatting sqref="KC4:KE4">
    <cfRule type="cellIs" dxfId="712" priority="372" operator="equal">
      <formula>$K$2</formula>
    </cfRule>
  </conditionalFormatting>
  <conditionalFormatting sqref="KC34:KE34">
    <cfRule type="cellIs" dxfId="711" priority="371" operator="greaterThan">
      <formula>10</formula>
    </cfRule>
  </conditionalFormatting>
  <conditionalFormatting sqref="KF5:KH5">
    <cfRule type="containsText" dxfId="710" priority="369" operator="containsText" text="흡연">
      <formula>NOT(ISERROR(SEARCH("흡연",KF5)))</formula>
    </cfRule>
  </conditionalFormatting>
  <conditionalFormatting sqref="KF4:KH4">
    <cfRule type="cellIs" dxfId="709" priority="368" operator="equal">
      <formula>$K$2</formula>
    </cfRule>
  </conditionalFormatting>
  <conditionalFormatting sqref="KF34:KH34">
    <cfRule type="cellIs" dxfId="708" priority="367" operator="greaterThan">
      <formula>10</formula>
    </cfRule>
  </conditionalFormatting>
  <conditionalFormatting sqref="KI5:KK5">
    <cfRule type="containsText" dxfId="707" priority="365" operator="containsText" text="흡연">
      <formula>NOT(ISERROR(SEARCH("흡연",KI5)))</formula>
    </cfRule>
  </conditionalFormatting>
  <conditionalFormatting sqref="KI4:KK4">
    <cfRule type="cellIs" dxfId="706" priority="364" operator="equal">
      <formula>$K$2</formula>
    </cfRule>
  </conditionalFormatting>
  <conditionalFormatting sqref="KI34:KK34">
    <cfRule type="cellIs" dxfId="705" priority="363" operator="greaterThan">
      <formula>10</formula>
    </cfRule>
  </conditionalFormatting>
  <conditionalFormatting sqref="KL5:KN5">
    <cfRule type="containsText" dxfId="704" priority="361" operator="containsText" text="흡연">
      <formula>NOT(ISERROR(SEARCH("흡연",KL5)))</formula>
    </cfRule>
  </conditionalFormatting>
  <conditionalFormatting sqref="KL4:KN4">
    <cfRule type="cellIs" dxfId="703" priority="360" operator="equal">
      <formula>$K$2</formula>
    </cfRule>
  </conditionalFormatting>
  <conditionalFormatting sqref="KL34:KN34">
    <cfRule type="cellIs" dxfId="702" priority="359" operator="greaterThan">
      <formula>10</formula>
    </cfRule>
  </conditionalFormatting>
  <conditionalFormatting sqref="KO5:KQ5">
    <cfRule type="containsText" dxfId="701" priority="357" operator="containsText" text="흡연">
      <formula>NOT(ISERROR(SEARCH("흡연",KO5)))</formula>
    </cfRule>
  </conditionalFormatting>
  <conditionalFormatting sqref="KO4:KQ4">
    <cfRule type="cellIs" dxfId="700" priority="356" operator="equal">
      <formula>$K$2</formula>
    </cfRule>
  </conditionalFormatting>
  <conditionalFormatting sqref="KO34:KQ34">
    <cfRule type="cellIs" dxfId="699" priority="355" operator="greaterThan">
      <formula>10</formula>
    </cfRule>
  </conditionalFormatting>
  <conditionalFormatting sqref="KR5:KT5">
    <cfRule type="containsText" dxfId="698" priority="353" operator="containsText" text="흡연">
      <formula>NOT(ISERROR(SEARCH("흡연",KR5)))</formula>
    </cfRule>
  </conditionalFormatting>
  <conditionalFormatting sqref="KR4:KT4">
    <cfRule type="cellIs" dxfId="697" priority="352" operator="equal">
      <formula>$K$2</formula>
    </cfRule>
  </conditionalFormatting>
  <conditionalFormatting sqref="KR34:KT34">
    <cfRule type="cellIs" dxfId="696" priority="351" operator="greaterThan">
      <formula>10</formula>
    </cfRule>
  </conditionalFormatting>
  <conditionalFormatting sqref="KU5:KW5">
    <cfRule type="containsText" dxfId="695" priority="349" operator="containsText" text="흡연">
      <formula>NOT(ISERROR(SEARCH("흡연",KU5)))</formula>
    </cfRule>
  </conditionalFormatting>
  <conditionalFormatting sqref="KU4:KW4">
    <cfRule type="cellIs" dxfId="694" priority="348" operator="equal">
      <formula>$K$2</formula>
    </cfRule>
  </conditionalFormatting>
  <conditionalFormatting sqref="KU34:KW34">
    <cfRule type="cellIs" dxfId="693" priority="347" operator="greaterThan">
      <formula>10</formula>
    </cfRule>
  </conditionalFormatting>
  <conditionalFormatting sqref="KX5:KZ5">
    <cfRule type="containsText" dxfId="692" priority="345" operator="containsText" text="흡연">
      <formula>NOT(ISERROR(SEARCH("흡연",KX5)))</formula>
    </cfRule>
  </conditionalFormatting>
  <conditionalFormatting sqref="KX4:KZ4">
    <cfRule type="cellIs" dxfId="691" priority="344" operator="equal">
      <formula>$K$2</formula>
    </cfRule>
  </conditionalFormatting>
  <conditionalFormatting sqref="KX34:KZ34">
    <cfRule type="cellIs" dxfId="690" priority="343" operator="greaterThan">
      <formula>10</formula>
    </cfRule>
  </conditionalFormatting>
  <conditionalFormatting sqref="LA5:LC5">
    <cfRule type="containsText" dxfId="689" priority="341" operator="containsText" text="흡연">
      <formula>NOT(ISERROR(SEARCH("흡연",LA5)))</formula>
    </cfRule>
  </conditionalFormatting>
  <conditionalFormatting sqref="LA4:LC4">
    <cfRule type="cellIs" dxfId="688" priority="340" operator="equal">
      <formula>$K$2</formula>
    </cfRule>
  </conditionalFormatting>
  <conditionalFormatting sqref="LA34:LC34">
    <cfRule type="cellIs" dxfId="687" priority="339" operator="greaterThan">
      <formula>10</formula>
    </cfRule>
  </conditionalFormatting>
  <conditionalFormatting sqref="LD5:LF5">
    <cfRule type="containsText" dxfId="686" priority="337" operator="containsText" text="흡연">
      <formula>NOT(ISERROR(SEARCH("흡연",LD5)))</formula>
    </cfRule>
  </conditionalFormatting>
  <conditionalFormatting sqref="LD4:LF4">
    <cfRule type="cellIs" dxfId="685" priority="336" operator="equal">
      <formula>$K$2</formula>
    </cfRule>
  </conditionalFormatting>
  <conditionalFormatting sqref="LD34:LF34">
    <cfRule type="cellIs" dxfId="684" priority="335" operator="greaterThan">
      <formula>10</formula>
    </cfRule>
  </conditionalFormatting>
  <conditionalFormatting sqref="LG5:LI5">
    <cfRule type="containsText" dxfId="683" priority="333" operator="containsText" text="흡연">
      <formula>NOT(ISERROR(SEARCH("흡연",LG5)))</formula>
    </cfRule>
  </conditionalFormatting>
  <conditionalFormatting sqref="LG4:LI4">
    <cfRule type="cellIs" dxfId="682" priority="332" operator="equal">
      <formula>$K$2</formula>
    </cfRule>
  </conditionalFormatting>
  <conditionalFormatting sqref="LG34:LI34">
    <cfRule type="cellIs" dxfId="681" priority="331" operator="greaterThan">
      <formula>10</formula>
    </cfRule>
  </conditionalFormatting>
  <conditionalFormatting sqref="LJ5:LL5">
    <cfRule type="containsText" dxfId="680" priority="329" operator="containsText" text="흡연">
      <formula>NOT(ISERROR(SEARCH("흡연",LJ5)))</formula>
    </cfRule>
  </conditionalFormatting>
  <conditionalFormatting sqref="LJ4:LL4">
    <cfRule type="cellIs" dxfId="679" priority="328" operator="equal">
      <formula>$K$2</formula>
    </cfRule>
  </conditionalFormatting>
  <conditionalFormatting sqref="LJ34:LL34">
    <cfRule type="cellIs" dxfId="678" priority="327" operator="greaterThan">
      <formula>10</formula>
    </cfRule>
  </conditionalFormatting>
  <conditionalFormatting sqref="LM5:LO5">
    <cfRule type="containsText" dxfId="677" priority="325" operator="containsText" text="흡연">
      <formula>NOT(ISERROR(SEARCH("흡연",LM5)))</formula>
    </cfRule>
  </conditionalFormatting>
  <conditionalFormatting sqref="LM4:LO4">
    <cfRule type="cellIs" dxfId="676" priority="324" operator="equal">
      <formula>$K$2</formula>
    </cfRule>
  </conditionalFormatting>
  <conditionalFormatting sqref="LM34:LO34">
    <cfRule type="cellIs" dxfId="675" priority="323" operator="greaterThan">
      <formula>10</formula>
    </cfRule>
  </conditionalFormatting>
  <conditionalFormatting sqref="LP5:LR5">
    <cfRule type="containsText" dxfId="674" priority="321" operator="containsText" text="흡연">
      <formula>NOT(ISERROR(SEARCH("흡연",LP5)))</formula>
    </cfRule>
  </conditionalFormatting>
  <conditionalFormatting sqref="LP4:LR4">
    <cfRule type="cellIs" dxfId="673" priority="320" operator="equal">
      <formula>$K$2</formula>
    </cfRule>
  </conditionalFormatting>
  <conditionalFormatting sqref="LP34:LR34">
    <cfRule type="cellIs" dxfId="672" priority="319" operator="greaterThan">
      <formula>10</formula>
    </cfRule>
  </conditionalFormatting>
  <conditionalFormatting sqref="LS5:LU5">
    <cfRule type="containsText" dxfId="671" priority="317" operator="containsText" text="흡연">
      <formula>NOT(ISERROR(SEARCH("흡연",LS5)))</formula>
    </cfRule>
  </conditionalFormatting>
  <conditionalFormatting sqref="LS4:LU4">
    <cfRule type="cellIs" dxfId="670" priority="316" operator="equal">
      <formula>$K$2</formula>
    </cfRule>
  </conditionalFormatting>
  <conditionalFormatting sqref="LS34:LU34">
    <cfRule type="cellIs" dxfId="669" priority="315" operator="greaterThan">
      <formula>10</formula>
    </cfRule>
  </conditionalFormatting>
  <conditionalFormatting sqref="LV5:LX5">
    <cfRule type="containsText" dxfId="668" priority="313" operator="containsText" text="흡연">
      <formula>NOT(ISERROR(SEARCH("흡연",LV5)))</formula>
    </cfRule>
  </conditionalFormatting>
  <conditionalFormatting sqref="LV4:LX4">
    <cfRule type="cellIs" dxfId="667" priority="312" operator="equal">
      <formula>$K$2</formula>
    </cfRule>
  </conditionalFormatting>
  <conditionalFormatting sqref="LV34:LX34">
    <cfRule type="cellIs" dxfId="666" priority="311" operator="greaterThan">
      <formula>10</formula>
    </cfRule>
  </conditionalFormatting>
  <conditionalFormatting sqref="LY5:MA5">
    <cfRule type="containsText" dxfId="665" priority="309" operator="containsText" text="흡연">
      <formula>NOT(ISERROR(SEARCH("흡연",LY5)))</formula>
    </cfRule>
  </conditionalFormatting>
  <conditionalFormatting sqref="LY4:MA4">
    <cfRule type="cellIs" dxfId="664" priority="308" operator="equal">
      <formula>$K$2</formula>
    </cfRule>
  </conditionalFormatting>
  <conditionalFormatting sqref="LY34:MA34">
    <cfRule type="cellIs" dxfId="663" priority="307" operator="greaterThan">
      <formula>10</formula>
    </cfRule>
  </conditionalFormatting>
  <conditionalFormatting sqref="MB5:MD5">
    <cfRule type="containsText" dxfId="662" priority="305" operator="containsText" text="흡연">
      <formula>NOT(ISERROR(SEARCH("흡연",MB5)))</formula>
    </cfRule>
  </conditionalFormatting>
  <conditionalFormatting sqref="MB4:MD4">
    <cfRule type="cellIs" dxfId="661" priority="304" operator="equal">
      <formula>$K$2</formula>
    </cfRule>
  </conditionalFormatting>
  <conditionalFormatting sqref="MB34:MD34">
    <cfRule type="cellIs" dxfId="660" priority="303" operator="greaterThan">
      <formula>10</formula>
    </cfRule>
  </conditionalFormatting>
  <conditionalFormatting sqref="ME5:MG5">
    <cfRule type="containsText" dxfId="659" priority="301" operator="containsText" text="흡연">
      <formula>NOT(ISERROR(SEARCH("흡연",ME5)))</formula>
    </cfRule>
  </conditionalFormatting>
  <conditionalFormatting sqref="ME4:MG4">
    <cfRule type="cellIs" dxfId="658" priority="300" operator="equal">
      <formula>$K$2</formula>
    </cfRule>
  </conditionalFormatting>
  <conditionalFormatting sqref="ME34:MG34">
    <cfRule type="cellIs" dxfId="657" priority="299" operator="greaterThan">
      <formula>10</formula>
    </cfRule>
  </conditionalFormatting>
  <conditionalFormatting sqref="MH5:MJ5">
    <cfRule type="containsText" dxfId="656" priority="297" operator="containsText" text="흡연">
      <formula>NOT(ISERROR(SEARCH("흡연",MH5)))</formula>
    </cfRule>
  </conditionalFormatting>
  <conditionalFormatting sqref="MH4:MJ4">
    <cfRule type="cellIs" dxfId="655" priority="296" operator="equal">
      <formula>$K$2</formula>
    </cfRule>
  </conditionalFormatting>
  <conditionalFormatting sqref="MH34:MJ34">
    <cfRule type="cellIs" dxfId="654" priority="295" operator="greaterThan">
      <formula>10</formula>
    </cfRule>
  </conditionalFormatting>
  <conditionalFormatting sqref="MK5:MM5">
    <cfRule type="containsText" dxfId="653" priority="293" operator="containsText" text="흡연">
      <formula>NOT(ISERROR(SEARCH("흡연",MK5)))</formula>
    </cfRule>
  </conditionalFormatting>
  <conditionalFormatting sqref="MK4:MM4">
    <cfRule type="cellIs" dxfId="652" priority="292" operator="equal">
      <formula>$K$2</formula>
    </cfRule>
  </conditionalFormatting>
  <conditionalFormatting sqref="MK34:MM34">
    <cfRule type="cellIs" dxfId="651" priority="291" operator="greaterThan">
      <formula>10</formula>
    </cfRule>
  </conditionalFormatting>
  <conditionalFormatting sqref="MN5:MP5">
    <cfRule type="containsText" dxfId="650" priority="289" operator="containsText" text="흡연">
      <formula>NOT(ISERROR(SEARCH("흡연",MN5)))</formula>
    </cfRule>
  </conditionalFormatting>
  <conditionalFormatting sqref="MN4:MP4">
    <cfRule type="cellIs" dxfId="649" priority="288" operator="equal">
      <formula>$K$2</formula>
    </cfRule>
  </conditionalFormatting>
  <conditionalFormatting sqref="MN34:MP34">
    <cfRule type="cellIs" dxfId="648" priority="287" operator="greaterThan">
      <formula>10</formula>
    </cfRule>
  </conditionalFormatting>
  <conditionalFormatting sqref="MQ5:MS5">
    <cfRule type="containsText" dxfId="647" priority="285" operator="containsText" text="흡연">
      <formula>NOT(ISERROR(SEARCH("흡연",MQ5)))</formula>
    </cfRule>
  </conditionalFormatting>
  <conditionalFormatting sqref="MQ4:MS4">
    <cfRule type="cellIs" dxfId="646" priority="284" operator="equal">
      <formula>$K$2</formula>
    </cfRule>
  </conditionalFormatting>
  <conditionalFormatting sqref="MQ34:MS34">
    <cfRule type="cellIs" dxfId="645" priority="283" operator="greaterThan">
      <formula>10</formula>
    </cfRule>
  </conditionalFormatting>
  <conditionalFormatting sqref="MT5:MV5">
    <cfRule type="containsText" dxfId="644" priority="281" operator="containsText" text="흡연">
      <formula>NOT(ISERROR(SEARCH("흡연",MT5)))</formula>
    </cfRule>
  </conditionalFormatting>
  <conditionalFormatting sqref="MT4:MV4">
    <cfRule type="cellIs" dxfId="643" priority="280" operator="equal">
      <formula>$K$2</formula>
    </cfRule>
  </conditionalFormatting>
  <conditionalFormatting sqref="MT34:MV34">
    <cfRule type="cellIs" dxfId="642" priority="279" operator="greaterThan">
      <formula>10</formula>
    </cfRule>
  </conditionalFormatting>
  <conditionalFormatting sqref="MW5:MY5">
    <cfRule type="containsText" dxfId="641" priority="277" operator="containsText" text="흡연">
      <formula>NOT(ISERROR(SEARCH("흡연",MW5)))</formula>
    </cfRule>
  </conditionalFormatting>
  <conditionalFormatting sqref="MW4:MY4">
    <cfRule type="cellIs" dxfId="640" priority="276" operator="equal">
      <formula>$K$2</formula>
    </cfRule>
  </conditionalFormatting>
  <conditionalFormatting sqref="MW34:MY34">
    <cfRule type="cellIs" dxfId="639" priority="275" operator="greaterThan">
      <formula>10</formula>
    </cfRule>
  </conditionalFormatting>
  <conditionalFormatting sqref="MZ5:NB5">
    <cfRule type="containsText" dxfId="638" priority="273" operator="containsText" text="흡연">
      <formula>NOT(ISERROR(SEARCH("흡연",MZ5)))</formula>
    </cfRule>
  </conditionalFormatting>
  <conditionalFormatting sqref="MZ4:NB4">
    <cfRule type="cellIs" dxfId="637" priority="272" operator="equal">
      <formula>$K$2</formula>
    </cfRule>
  </conditionalFormatting>
  <conditionalFormatting sqref="MZ34:NB34">
    <cfRule type="cellIs" dxfId="636" priority="271" operator="greaterThan">
      <formula>10</formula>
    </cfRule>
  </conditionalFormatting>
  <conditionalFormatting sqref="NC5:NE5">
    <cfRule type="containsText" dxfId="635" priority="269" operator="containsText" text="흡연">
      <formula>NOT(ISERROR(SEARCH("흡연",NC5)))</formula>
    </cfRule>
  </conditionalFormatting>
  <conditionalFormatting sqref="NC4:NE4">
    <cfRule type="cellIs" dxfId="634" priority="268" operator="equal">
      <formula>$K$2</formula>
    </cfRule>
  </conditionalFormatting>
  <conditionalFormatting sqref="NC34:NE34">
    <cfRule type="cellIs" dxfId="633" priority="267" operator="greaterThan">
      <formula>10</formula>
    </cfRule>
  </conditionalFormatting>
  <conditionalFormatting sqref="NF5:NH5">
    <cfRule type="containsText" dxfId="632" priority="265" operator="containsText" text="흡연">
      <formula>NOT(ISERROR(SEARCH("흡연",NF5)))</formula>
    </cfRule>
  </conditionalFormatting>
  <conditionalFormatting sqref="NF4:NH4">
    <cfRule type="cellIs" dxfId="631" priority="264" operator="equal">
      <formula>$K$2</formula>
    </cfRule>
  </conditionalFormatting>
  <conditionalFormatting sqref="NF34:NH34">
    <cfRule type="cellIs" dxfId="630" priority="263" operator="greaterThan">
      <formula>10</formula>
    </cfRule>
  </conditionalFormatting>
  <conditionalFormatting sqref="NI5:NK5">
    <cfRule type="containsText" dxfId="629" priority="261" operator="containsText" text="흡연">
      <formula>NOT(ISERROR(SEARCH("흡연",NI5)))</formula>
    </cfRule>
  </conditionalFormatting>
  <conditionalFormatting sqref="NI4:NK4">
    <cfRule type="cellIs" dxfId="628" priority="260" operator="equal">
      <formula>$K$2</formula>
    </cfRule>
  </conditionalFormatting>
  <conditionalFormatting sqref="NI34:NK34">
    <cfRule type="cellIs" dxfId="627" priority="259" operator="greaterThan">
      <formula>10</formula>
    </cfRule>
  </conditionalFormatting>
  <conditionalFormatting sqref="NL5:NN5">
    <cfRule type="containsText" dxfId="626" priority="257" operator="containsText" text="흡연">
      <formula>NOT(ISERROR(SEARCH("흡연",NL5)))</formula>
    </cfRule>
  </conditionalFormatting>
  <conditionalFormatting sqref="NL4:NN4">
    <cfRule type="cellIs" dxfId="625" priority="256" operator="equal">
      <formula>$K$2</formula>
    </cfRule>
  </conditionalFormatting>
  <conditionalFormatting sqref="NL34:NN34">
    <cfRule type="cellIs" dxfId="624" priority="255" operator="greaterThan">
      <formula>10</formula>
    </cfRule>
  </conditionalFormatting>
  <conditionalFormatting sqref="NO5:NQ5">
    <cfRule type="containsText" dxfId="623" priority="253" operator="containsText" text="흡연">
      <formula>NOT(ISERROR(SEARCH("흡연",NO5)))</formula>
    </cfRule>
  </conditionalFormatting>
  <conditionalFormatting sqref="NO4:NQ4">
    <cfRule type="cellIs" dxfId="622" priority="252" operator="equal">
      <formula>$K$2</formula>
    </cfRule>
  </conditionalFormatting>
  <conditionalFormatting sqref="NO34:NQ34">
    <cfRule type="cellIs" dxfId="621" priority="251" operator="greaterThan">
      <formula>10</formula>
    </cfRule>
  </conditionalFormatting>
  <conditionalFormatting sqref="NR5:NT5">
    <cfRule type="containsText" dxfId="620" priority="249" operator="containsText" text="흡연">
      <formula>NOT(ISERROR(SEARCH("흡연",NR5)))</formula>
    </cfRule>
  </conditionalFormatting>
  <conditionalFormatting sqref="NR4:NT4">
    <cfRule type="cellIs" dxfId="619" priority="248" operator="equal">
      <formula>$K$2</formula>
    </cfRule>
  </conditionalFormatting>
  <conditionalFormatting sqref="NR34:NT34">
    <cfRule type="cellIs" dxfId="618" priority="247" operator="greaterThan">
      <formula>10</formula>
    </cfRule>
  </conditionalFormatting>
  <conditionalFormatting sqref="NU5:NW5">
    <cfRule type="containsText" dxfId="617" priority="245" operator="containsText" text="흡연">
      <formula>NOT(ISERROR(SEARCH("흡연",NU5)))</formula>
    </cfRule>
  </conditionalFormatting>
  <conditionalFormatting sqref="NU4:NW4">
    <cfRule type="cellIs" dxfId="616" priority="244" operator="equal">
      <formula>$K$2</formula>
    </cfRule>
  </conditionalFormatting>
  <conditionalFormatting sqref="NU34:NW34">
    <cfRule type="cellIs" dxfId="615" priority="243" operator="greaterThan">
      <formula>10</formula>
    </cfRule>
  </conditionalFormatting>
  <conditionalFormatting sqref="NU6:NW28">
    <cfRule type="notContainsBlanks" dxfId="614" priority="237">
      <formula>LEN(TRIM(NU6))&gt;0</formula>
    </cfRule>
    <cfRule type="notContainsBlanks" dxfId="613" priority="653">
      <formula>LEN(TRIM(NU6))&gt;0</formula>
    </cfRule>
  </conditionalFormatting>
  <conditionalFormatting sqref="NX5:NZ5">
    <cfRule type="containsText" dxfId="612" priority="234" operator="containsText" text="흡연">
      <formula>NOT(ISERROR(SEARCH("흡연",NX5)))</formula>
    </cfRule>
  </conditionalFormatting>
  <conditionalFormatting sqref="NX4:NZ4">
    <cfRule type="cellIs" dxfId="611" priority="233" operator="equal">
      <formula>$K$2</formula>
    </cfRule>
  </conditionalFormatting>
  <conditionalFormatting sqref="NX34:NZ34">
    <cfRule type="cellIs" dxfId="610" priority="232" operator="greaterThan">
      <formula>10</formula>
    </cfRule>
  </conditionalFormatting>
  <conditionalFormatting sqref="NX6:NZ28">
    <cfRule type="notContainsBlanks" dxfId="609" priority="231">
      <formula>LEN(TRIM(NX6))&gt;0</formula>
    </cfRule>
    <cfRule type="notContainsBlanks" dxfId="608" priority="235">
      <formula>LEN(TRIM(NX6))&gt;0</formula>
    </cfRule>
  </conditionalFormatting>
  <conditionalFormatting sqref="OA5:OC5">
    <cfRule type="containsText" dxfId="607" priority="229" operator="containsText" text="흡연">
      <formula>NOT(ISERROR(SEARCH("흡연",OA5)))</formula>
    </cfRule>
  </conditionalFormatting>
  <conditionalFormatting sqref="OA4:OC4">
    <cfRule type="cellIs" dxfId="606" priority="228" operator="equal">
      <formula>$K$2</formula>
    </cfRule>
  </conditionalFormatting>
  <conditionalFormatting sqref="OA34:OC34">
    <cfRule type="cellIs" dxfId="605" priority="227" operator="greaterThan">
      <formula>10</formula>
    </cfRule>
  </conditionalFormatting>
  <conditionalFormatting sqref="OA6:OC28">
    <cfRule type="notContainsBlanks" dxfId="604" priority="226">
      <formula>LEN(TRIM(OA6))&gt;0</formula>
    </cfRule>
    <cfRule type="notContainsBlanks" dxfId="603" priority="230">
      <formula>LEN(TRIM(OA6))&gt;0</formula>
    </cfRule>
  </conditionalFormatting>
  <conditionalFormatting sqref="OD5:OF5">
    <cfRule type="containsText" dxfId="602" priority="224" operator="containsText" text="흡연">
      <formula>NOT(ISERROR(SEARCH("흡연",OD5)))</formula>
    </cfRule>
  </conditionalFormatting>
  <conditionalFormatting sqref="OD4:OF4">
    <cfRule type="cellIs" dxfId="601" priority="223" operator="equal">
      <formula>$K$2</formula>
    </cfRule>
  </conditionalFormatting>
  <conditionalFormatting sqref="OD34:OF34">
    <cfRule type="cellIs" dxfId="600" priority="222" operator="greaterThan">
      <formula>10</formula>
    </cfRule>
  </conditionalFormatting>
  <conditionalFormatting sqref="OD6:OF28">
    <cfRule type="notContainsBlanks" dxfId="599" priority="221">
      <formula>LEN(TRIM(OD6))&gt;0</formula>
    </cfRule>
    <cfRule type="notContainsBlanks" dxfId="598" priority="225">
      <formula>LEN(TRIM(OD6))&gt;0</formula>
    </cfRule>
  </conditionalFormatting>
  <conditionalFormatting sqref="OG5:OI5">
    <cfRule type="containsText" dxfId="597" priority="219" operator="containsText" text="흡연">
      <formula>NOT(ISERROR(SEARCH("흡연",OG5)))</formula>
    </cfRule>
  </conditionalFormatting>
  <conditionalFormatting sqref="OG4:OI4">
    <cfRule type="cellIs" dxfId="596" priority="218" operator="equal">
      <formula>$K$2</formula>
    </cfRule>
  </conditionalFormatting>
  <conditionalFormatting sqref="OG34:OI34">
    <cfRule type="cellIs" dxfId="595" priority="217" operator="greaterThan">
      <formula>10</formula>
    </cfRule>
  </conditionalFormatting>
  <conditionalFormatting sqref="OG6:OI28">
    <cfRule type="notContainsBlanks" dxfId="594" priority="216">
      <formula>LEN(TRIM(OG6))&gt;0</formula>
    </cfRule>
    <cfRule type="notContainsBlanks" dxfId="593" priority="220">
      <formula>LEN(TRIM(OG6))&gt;0</formula>
    </cfRule>
  </conditionalFormatting>
  <conditionalFormatting sqref="OJ5:OL5">
    <cfRule type="containsText" dxfId="592" priority="214" operator="containsText" text="흡연">
      <formula>NOT(ISERROR(SEARCH("흡연",OJ5)))</formula>
    </cfRule>
  </conditionalFormatting>
  <conditionalFormatting sqref="OJ4:OL4">
    <cfRule type="cellIs" dxfId="591" priority="213" operator="equal">
      <formula>$K$2</formula>
    </cfRule>
  </conditionalFormatting>
  <conditionalFormatting sqref="OJ34:OL34">
    <cfRule type="cellIs" dxfId="590" priority="212" operator="greaterThan">
      <formula>10</formula>
    </cfRule>
  </conditionalFormatting>
  <conditionalFormatting sqref="OJ6:OL28">
    <cfRule type="notContainsBlanks" dxfId="589" priority="211">
      <formula>LEN(TRIM(OJ6))&gt;0</formula>
    </cfRule>
    <cfRule type="notContainsBlanks" dxfId="588" priority="215">
      <formula>LEN(TRIM(OJ6))&gt;0</formula>
    </cfRule>
  </conditionalFormatting>
  <conditionalFormatting sqref="OM5:OO5">
    <cfRule type="containsText" dxfId="587" priority="209" operator="containsText" text="흡연">
      <formula>NOT(ISERROR(SEARCH("흡연",OM5)))</formula>
    </cfRule>
  </conditionalFormatting>
  <conditionalFormatting sqref="OM4:OO4">
    <cfRule type="cellIs" dxfId="586" priority="208" operator="equal">
      <formula>$K$2</formula>
    </cfRule>
  </conditionalFormatting>
  <conditionalFormatting sqref="OM34:OO34">
    <cfRule type="cellIs" dxfId="585" priority="207" operator="greaterThan">
      <formula>10</formula>
    </cfRule>
  </conditionalFormatting>
  <conditionalFormatting sqref="OM6:OO28">
    <cfRule type="notContainsBlanks" dxfId="584" priority="206">
      <formula>LEN(TRIM(OM6))&gt;0</formula>
    </cfRule>
    <cfRule type="notContainsBlanks" dxfId="583" priority="210">
      <formula>LEN(TRIM(OM6))&gt;0</formula>
    </cfRule>
  </conditionalFormatting>
  <conditionalFormatting sqref="OP5:OR5">
    <cfRule type="containsText" dxfId="582" priority="204" operator="containsText" text="흡연">
      <formula>NOT(ISERROR(SEARCH("흡연",OP5)))</formula>
    </cfRule>
  </conditionalFormatting>
  <conditionalFormatting sqref="OP4:OR4">
    <cfRule type="cellIs" dxfId="581" priority="203" operator="equal">
      <formula>$K$2</formula>
    </cfRule>
  </conditionalFormatting>
  <conditionalFormatting sqref="OP34:OR34">
    <cfRule type="cellIs" dxfId="580" priority="202" operator="greaterThan">
      <formula>10</formula>
    </cfRule>
  </conditionalFormatting>
  <conditionalFormatting sqref="OP6:OR28">
    <cfRule type="notContainsBlanks" dxfId="579" priority="201">
      <formula>LEN(TRIM(OP6))&gt;0</formula>
    </cfRule>
    <cfRule type="notContainsBlanks" dxfId="578" priority="205">
      <formula>LEN(TRIM(OP6))&gt;0</formula>
    </cfRule>
  </conditionalFormatting>
  <conditionalFormatting sqref="OS5:OU5">
    <cfRule type="containsText" dxfId="577" priority="199" operator="containsText" text="흡연">
      <formula>NOT(ISERROR(SEARCH("흡연",OS5)))</formula>
    </cfRule>
  </conditionalFormatting>
  <conditionalFormatting sqref="OS4:OU4">
    <cfRule type="cellIs" dxfId="576" priority="198" operator="equal">
      <formula>$K$2</formula>
    </cfRule>
  </conditionalFormatting>
  <conditionalFormatting sqref="OS34:OU34">
    <cfRule type="cellIs" dxfId="575" priority="197" operator="greaterThan">
      <formula>10</formula>
    </cfRule>
  </conditionalFormatting>
  <conditionalFormatting sqref="OS6:OU28">
    <cfRule type="notContainsBlanks" dxfId="574" priority="196">
      <formula>LEN(TRIM(OS6))&gt;0</formula>
    </cfRule>
    <cfRule type="notContainsBlanks" dxfId="573" priority="200">
      <formula>LEN(TRIM(OS6))&gt;0</formula>
    </cfRule>
  </conditionalFormatting>
  <conditionalFormatting sqref="OV5:OX5">
    <cfRule type="containsText" dxfId="572" priority="194" operator="containsText" text="흡연">
      <formula>NOT(ISERROR(SEARCH("흡연",OV5)))</formula>
    </cfRule>
  </conditionalFormatting>
  <conditionalFormatting sqref="OV4:OX4">
    <cfRule type="cellIs" dxfId="571" priority="193" operator="equal">
      <formula>$K$2</formula>
    </cfRule>
  </conditionalFormatting>
  <conditionalFormatting sqref="OV34:OX34">
    <cfRule type="cellIs" dxfId="570" priority="192" operator="greaterThan">
      <formula>10</formula>
    </cfRule>
  </conditionalFormatting>
  <conditionalFormatting sqref="OV6:OX28">
    <cfRule type="notContainsBlanks" dxfId="569" priority="191">
      <formula>LEN(TRIM(OV6))&gt;0</formula>
    </cfRule>
    <cfRule type="notContainsBlanks" dxfId="568" priority="195">
      <formula>LEN(TRIM(OV6))&gt;0</formula>
    </cfRule>
  </conditionalFormatting>
  <conditionalFormatting sqref="OY5:PA5">
    <cfRule type="containsText" dxfId="567" priority="189" operator="containsText" text="흡연">
      <formula>NOT(ISERROR(SEARCH("흡연",OY5)))</formula>
    </cfRule>
  </conditionalFormatting>
  <conditionalFormatting sqref="OY4:PA4">
    <cfRule type="cellIs" dxfId="566" priority="188" operator="equal">
      <formula>$K$2</formula>
    </cfRule>
  </conditionalFormatting>
  <conditionalFormatting sqref="OY34:PA34">
    <cfRule type="cellIs" dxfId="565" priority="187" operator="greaterThan">
      <formula>10</formula>
    </cfRule>
  </conditionalFormatting>
  <conditionalFormatting sqref="OY6:PA28">
    <cfRule type="notContainsBlanks" dxfId="564" priority="186">
      <formula>LEN(TRIM(OY6))&gt;0</formula>
    </cfRule>
    <cfRule type="notContainsBlanks" dxfId="563" priority="190">
      <formula>LEN(TRIM(OY6))&gt;0</formula>
    </cfRule>
  </conditionalFormatting>
  <conditionalFormatting sqref="PB5:PD5">
    <cfRule type="containsText" dxfId="562" priority="184" operator="containsText" text="흡연">
      <formula>NOT(ISERROR(SEARCH("흡연",PB5)))</formula>
    </cfRule>
  </conditionalFormatting>
  <conditionalFormatting sqref="PB4:PD4">
    <cfRule type="cellIs" dxfId="561" priority="183" operator="equal">
      <formula>$K$2</formula>
    </cfRule>
  </conditionalFormatting>
  <conditionalFormatting sqref="PB34:PD34">
    <cfRule type="cellIs" dxfId="560" priority="182" operator="greaterThan">
      <formula>10</formula>
    </cfRule>
  </conditionalFormatting>
  <conditionalFormatting sqref="PB6:PD28">
    <cfRule type="notContainsBlanks" dxfId="559" priority="181">
      <formula>LEN(TRIM(PB6))&gt;0</formula>
    </cfRule>
    <cfRule type="notContainsBlanks" dxfId="558" priority="185">
      <formula>LEN(TRIM(PB6))&gt;0</formula>
    </cfRule>
  </conditionalFormatting>
  <conditionalFormatting sqref="PE5:PG5">
    <cfRule type="containsText" dxfId="557" priority="179" operator="containsText" text="흡연">
      <formula>NOT(ISERROR(SEARCH("흡연",PE5)))</formula>
    </cfRule>
  </conditionalFormatting>
  <conditionalFormatting sqref="PE4:PG4">
    <cfRule type="cellIs" dxfId="556" priority="178" operator="equal">
      <formula>$K$2</formula>
    </cfRule>
  </conditionalFormatting>
  <conditionalFormatting sqref="PE34:PG34">
    <cfRule type="cellIs" dxfId="555" priority="177" operator="greaterThan">
      <formula>10</formula>
    </cfRule>
  </conditionalFormatting>
  <conditionalFormatting sqref="PE6:PG28">
    <cfRule type="notContainsBlanks" dxfId="554" priority="176">
      <formula>LEN(TRIM(PE6))&gt;0</formula>
    </cfRule>
    <cfRule type="notContainsBlanks" dxfId="553" priority="180">
      <formula>LEN(TRIM(PE6))&gt;0</formula>
    </cfRule>
  </conditionalFormatting>
  <conditionalFormatting sqref="PH5:PJ5">
    <cfRule type="containsText" dxfId="552" priority="174" operator="containsText" text="흡연">
      <formula>NOT(ISERROR(SEARCH("흡연",PH5)))</formula>
    </cfRule>
  </conditionalFormatting>
  <conditionalFormatting sqref="PH4:PJ4">
    <cfRule type="cellIs" dxfId="551" priority="173" operator="equal">
      <formula>$K$2</formula>
    </cfRule>
  </conditionalFormatting>
  <conditionalFormatting sqref="PH34:PJ34">
    <cfRule type="cellIs" dxfId="550" priority="172" operator="greaterThan">
      <formula>10</formula>
    </cfRule>
  </conditionalFormatting>
  <conditionalFormatting sqref="PH6:PJ28">
    <cfRule type="notContainsBlanks" dxfId="549" priority="171">
      <formula>LEN(TRIM(PH6))&gt;0</formula>
    </cfRule>
    <cfRule type="notContainsBlanks" dxfId="548" priority="175">
      <formula>LEN(TRIM(PH6))&gt;0</formula>
    </cfRule>
  </conditionalFormatting>
  <conditionalFormatting sqref="PK5:PM5">
    <cfRule type="containsText" dxfId="547" priority="169" operator="containsText" text="흡연">
      <formula>NOT(ISERROR(SEARCH("흡연",PK5)))</formula>
    </cfRule>
  </conditionalFormatting>
  <conditionalFormatting sqref="PK4:PM4">
    <cfRule type="cellIs" dxfId="546" priority="168" operator="equal">
      <formula>$K$2</formula>
    </cfRule>
  </conditionalFormatting>
  <conditionalFormatting sqref="PK34:PM34">
    <cfRule type="cellIs" dxfId="545" priority="167" operator="greaterThan">
      <formula>10</formula>
    </cfRule>
  </conditionalFormatting>
  <conditionalFormatting sqref="PK6:PM28">
    <cfRule type="notContainsBlanks" dxfId="544" priority="166">
      <formula>LEN(TRIM(PK6))&gt;0</formula>
    </cfRule>
    <cfRule type="notContainsBlanks" dxfId="543" priority="170">
      <formula>LEN(TRIM(PK6))&gt;0</formula>
    </cfRule>
  </conditionalFormatting>
  <conditionalFormatting sqref="PN5:PP5">
    <cfRule type="containsText" dxfId="542" priority="164" operator="containsText" text="흡연">
      <formula>NOT(ISERROR(SEARCH("흡연",PN5)))</formula>
    </cfRule>
  </conditionalFormatting>
  <conditionalFormatting sqref="PN4:PP4">
    <cfRule type="cellIs" dxfId="541" priority="163" operator="equal">
      <formula>$K$2</formula>
    </cfRule>
  </conditionalFormatting>
  <conditionalFormatting sqref="PN34:PP34">
    <cfRule type="cellIs" dxfId="540" priority="162" operator="greaterThan">
      <formula>10</formula>
    </cfRule>
  </conditionalFormatting>
  <conditionalFormatting sqref="PN6:PP28">
    <cfRule type="notContainsBlanks" dxfId="539" priority="161">
      <formula>LEN(TRIM(PN6))&gt;0</formula>
    </cfRule>
    <cfRule type="notContainsBlanks" dxfId="538" priority="165">
      <formula>LEN(TRIM(PN6))&gt;0</formula>
    </cfRule>
  </conditionalFormatting>
  <conditionalFormatting sqref="PQ5:PS5">
    <cfRule type="containsText" dxfId="537" priority="159" operator="containsText" text="흡연">
      <formula>NOT(ISERROR(SEARCH("흡연",PQ5)))</formula>
    </cfRule>
  </conditionalFormatting>
  <conditionalFormatting sqref="PQ4:PS4">
    <cfRule type="cellIs" dxfId="536" priority="158" operator="equal">
      <formula>$K$2</formula>
    </cfRule>
  </conditionalFormatting>
  <conditionalFormatting sqref="PQ34:PS34">
    <cfRule type="cellIs" dxfId="535" priority="157" operator="greaterThan">
      <formula>10</formula>
    </cfRule>
  </conditionalFormatting>
  <conditionalFormatting sqref="PQ6:PS28">
    <cfRule type="notContainsBlanks" dxfId="534" priority="156">
      <formula>LEN(TRIM(PQ6))&gt;0</formula>
    </cfRule>
    <cfRule type="notContainsBlanks" dxfId="533" priority="160">
      <formula>LEN(TRIM(PQ6))&gt;0</formula>
    </cfRule>
  </conditionalFormatting>
  <conditionalFormatting sqref="PT5:PV5">
    <cfRule type="containsText" dxfId="532" priority="154" operator="containsText" text="흡연">
      <formula>NOT(ISERROR(SEARCH("흡연",PT5)))</formula>
    </cfRule>
  </conditionalFormatting>
  <conditionalFormatting sqref="PT4:PV4">
    <cfRule type="cellIs" dxfId="531" priority="153" operator="equal">
      <formula>$K$2</formula>
    </cfRule>
  </conditionalFormatting>
  <conditionalFormatting sqref="PT34:PV34">
    <cfRule type="cellIs" dxfId="530" priority="152" operator="greaterThan">
      <formula>10</formula>
    </cfRule>
  </conditionalFormatting>
  <conditionalFormatting sqref="PT6:PV28">
    <cfRule type="notContainsBlanks" dxfId="529" priority="151">
      <formula>LEN(TRIM(PT6))&gt;0</formula>
    </cfRule>
    <cfRule type="notContainsBlanks" dxfId="528" priority="155">
      <formula>LEN(TRIM(PT6))&gt;0</formula>
    </cfRule>
  </conditionalFormatting>
  <conditionalFormatting sqref="PW5:PY5">
    <cfRule type="containsText" dxfId="527" priority="149" operator="containsText" text="흡연">
      <formula>NOT(ISERROR(SEARCH("흡연",PW5)))</formula>
    </cfRule>
  </conditionalFormatting>
  <conditionalFormatting sqref="PW4:PY4">
    <cfRule type="cellIs" dxfId="526" priority="148" operator="equal">
      <formula>$K$2</formula>
    </cfRule>
  </conditionalFormatting>
  <conditionalFormatting sqref="PW34:PY34">
    <cfRule type="cellIs" dxfId="525" priority="147" operator="greaterThan">
      <formula>10</formula>
    </cfRule>
  </conditionalFormatting>
  <conditionalFormatting sqref="PW6:PY28">
    <cfRule type="notContainsBlanks" dxfId="524" priority="146">
      <formula>LEN(TRIM(PW6))&gt;0</formula>
    </cfRule>
    <cfRule type="notContainsBlanks" dxfId="523" priority="150">
      <formula>LEN(TRIM(PW6))&gt;0</formula>
    </cfRule>
  </conditionalFormatting>
  <conditionalFormatting sqref="PZ5:QB5">
    <cfRule type="containsText" dxfId="522" priority="144" operator="containsText" text="흡연">
      <formula>NOT(ISERROR(SEARCH("흡연",PZ5)))</formula>
    </cfRule>
  </conditionalFormatting>
  <conditionalFormatting sqref="PZ4:QB4">
    <cfRule type="cellIs" dxfId="521" priority="143" operator="equal">
      <formula>$K$2</formula>
    </cfRule>
  </conditionalFormatting>
  <conditionalFormatting sqref="PZ34:QB34">
    <cfRule type="cellIs" dxfId="520" priority="142" operator="greaterThan">
      <formula>10</formula>
    </cfRule>
  </conditionalFormatting>
  <conditionalFormatting sqref="PZ6:QB28">
    <cfRule type="notContainsBlanks" dxfId="519" priority="141">
      <formula>LEN(TRIM(PZ6))&gt;0</formula>
    </cfRule>
    <cfRule type="notContainsBlanks" dxfId="518" priority="145">
      <formula>LEN(TRIM(PZ6))&gt;0</formula>
    </cfRule>
  </conditionalFormatting>
  <conditionalFormatting sqref="QC5:QE5">
    <cfRule type="containsText" dxfId="517" priority="139" operator="containsText" text="흡연">
      <formula>NOT(ISERROR(SEARCH("흡연",QC5)))</formula>
    </cfRule>
  </conditionalFormatting>
  <conditionalFormatting sqref="QC4:QE4">
    <cfRule type="cellIs" dxfId="516" priority="138" operator="equal">
      <formula>$K$2</formula>
    </cfRule>
  </conditionalFormatting>
  <conditionalFormatting sqref="QC34:QE34">
    <cfRule type="cellIs" dxfId="515" priority="137" operator="greaterThan">
      <formula>10</formula>
    </cfRule>
  </conditionalFormatting>
  <conditionalFormatting sqref="QC6:QE28">
    <cfRule type="notContainsBlanks" dxfId="514" priority="136">
      <formula>LEN(TRIM(QC6))&gt;0</formula>
    </cfRule>
    <cfRule type="notContainsBlanks" dxfId="513" priority="140">
      <formula>LEN(TRIM(QC6))&gt;0</formula>
    </cfRule>
  </conditionalFormatting>
  <conditionalFormatting sqref="QF5:QH5">
    <cfRule type="containsText" dxfId="512" priority="134" operator="containsText" text="흡연">
      <formula>NOT(ISERROR(SEARCH("흡연",QF5)))</formula>
    </cfRule>
  </conditionalFormatting>
  <conditionalFormatting sqref="QF4:QH4">
    <cfRule type="cellIs" dxfId="511" priority="133" operator="equal">
      <formula>$K$2</formula>
    </cfRule>
  </conditionalFormatting>
  <conditionalFormatting sqref="QF34:QH34">
    <cfRule type="cellIs" dxfId="510" priority="132" operator="greaterThan">
      <formula>10</formula>
    </cfRule>
  </conditionalFormatting>
  <conditionalFormatting sqref="QF6:QH28">
    <cfRule type="notContainsBlanks" dxfId="509" priority="131">
      <formula>LEN(TRIM(QF6))&gt;0</formula>
    </cfRule>
    <cfRule type="notContainsBlanks" dxfId="508" priority="135">
      <formula>LEN(TRIM(QF6))&gt;0</formula>
    </cfRule>
  </conditionalFormatting>
  <conditionalFormatting sqref="QI5:QK5">
    <cfRule type="containsText" dxfId="507" priority="129" operator="containsText" text="흡연">
      <formula>NOT(ISERROR(SEARCH("흡연",QI5)))</formula>
    </cfRule>
  </conditionalFormatting>
  <conditionalFormatting sqref="QI4:QK4">
    <cfRule type="cellIs" dxfId="506" priority="128" operator="equal">
      <formula>$K$2</formula>
    </cfRule>
  </conditionalFormatting>
  <conditionalFormatting sqref="QI34:QK34">
    <cfRule type="cellIs" dxfId="505" priority="127" operator="greaterThan">
      <formula>10</formula>
    </cfRule>
  </conditionalFormatting>
  <conditionalFormatting sqref="QI6:QK28">
    <cfRule type="notContainsBlanks" dxfId="504" priority="126">
      <formula>LEN(TRIM(QI6))&gt;0</formula>
    </cfRule>
    <cfRule type="notContainsBlanks" dxfId="503" priority="130">
      <formula>LEN(TRIM(QI6))&gt;0</formula>
    </cfRule>
  </conditionalFormatting>
  <conditionalFormatting sqref="QL5:QN5">
    <cfRule type="containsText" dxfId="502" priority="124" operator="containsText" text="흡연">
      <formula>NOT(ISERROR(SEARCH("흡연",QL5)))</formula>
    </cfRule>
  </conditionalFormatting>
  <conditionalFormatting sqref="QL4:QN4">
    <cfRule type="cellIs" dxfId="501" priority="123" operator="equal">
      <formula>$K$2</formula>
    </cfRule>
  </conditionalFormatting>
  <conditionalFormatting sqref="QL34:QN34">
    <cfRule type="cellIs" dxfId="500" priority="122" operator="greaterThan">
      <formula>10</formula>
    </cfRule>
  </conditionalFormatting>
  <conditionalFormatting sqref="QL6:QN28">
    <cfRule type="notContainsBlanks" dxfId="499" priority="121">
      <formula>LEN(TRIM(QL6))&gt;0</formula>
    </cfRule>
    <cfRule type="notContainsBlanks" dxfId="498" priority="125">
      <formula>LEN(TRIM(QL6))&gt;0</formula>
    </cfRule>
  </conditionalFormatting>
  <conditionalFormatting sqref="QO5:QQ5">
    <cfRule type="containsText" dxfId="497" priority="119" operator="containsText" text="흡연">
      <formula>NOT(ISERROR(SEARCH("흡연",QO5)))</formula>
    </cfRule>
  </conditionalFormatting>
  <conditionalFormatting sqref="QO4:QQ4">
    <cfRule type="cellIs" dxfId="496" priority="118" operator="equal">
      <formula>$K$2</formula>
    </cfRule>
  </conditionalFormatting>
  <conditionalFormatting sqref="QO34:QQ34">
    <cfRule type="cellIs" dxfId="495" priority="117" operator="greaterThan">
      <formula>10</formula>
    </cfRule>
  </conditionalFormatting>
  <conditionalFormatting sqref="QO6:QQ28">
    <cfRule type="notContainsBlanks" dxfId="494" priority="116">
      <formula>LEN(TRIM(QO6))&gt;0</formula>
    </cfRule>
    <cfRule type="notContainsBlanks" dxfId="493" priority="120">
      <formula>LEN(TRIM(QO6))&gt;0</formula>
    </cfRule>
  </conditionalFormatting>
  <conditionalFormatting sqref="QR5:QT5">
    <cfRule type="containsText" dxfId="492" priority="114" operator="containsText" text="흡연">
      <formula>NOT(ISERROR(SEARCH("흡연",QR5)))</formula>
    </cfRule>
  </conditionalFormatting>
  <conditionalFormatting sqref="QR4:QT4">
    <cfRule type="cellIs" dxfId="491" priority="113" operator="equal">
      <formula>$K$2</formula>
    </cfRule>
  </conditionalFormatting>
  <conditionalFormatting sqref="QR34:QT34">
    <cfRule type="cellIs" dxfId="490" priority="112" operator="greaterThan">
      <formula>10</formula>
    </cfRule>
  </conditionalFormatting>
  <conditionalFormatting sqref="QR6:QT28">
    <cfRule type="notContainsBlanks" dxfId="489" priority="111">
      <formula>LEN(TRIM(QR6))&gt;0</formula>
    </cfRule>
    <cfRule type="notContainsBlanks" dxfId="488" priority="115">
      <formula>LEN(TRIM(QR6))&gt;0</formula>
    </cfRule>
  </conditionalFormatting>
  <conditionalFormatting sqref="QU5:QW5">
    <cfRule type="containsText" dxfId="487" priority="109" operator="containsText" text="흡연">
      <formula>NOT(ISERROR(SEARCH("흡연",QU5)))</formula>
    </cfRule>
  </conditionalFormatting>
  <conditionalFormatting sqref="QU4:QW4">
    <cfRule type="cellIs" dxfId="486" priority="108" operator="equal">
      <formula>$K$2</formula>
    </cfRule>
  </conditionalFormatting>
  <conditionalFormatting sqref="QU34:QW34">
    <cfRule type="cellIs" dxfId="485" priority="107" operator="greaterThan">
      <formula>10</formula>
    </cfRule>
  </conditionalFormatting>
  <conditionalFormatting sqref="QU6:QW28">
    <cfRule type="notContainsBlanks" dxfId="484" priority="106">
      <formula>LEN(TRIM(QU6))&gt;0</formula>
    </cfRule>
    <cfRule type="notContainsBlanks" dxfId="483" priority="110">
      <formula>LEN(TRIM(QU6))&gt;0</formula>
    </cfRule>
  </conditionalFormatting>
  <conditionalFormatting sqref="QX5:QZ5">
    <cfRule type="containsText" dxfId="482" priority="104" operator="containsText" text="흡연">
      <formula>NOT(ISERROR(SEARCH("흡연",QX5)))</formula>
    </cfRule>
  </conditionalFormatting>
  <conditionalFormatting sqref="QX4:QZ4">
    <cfRule type="cellIs" dxfId="481" priority="103" operator="equal">
      <formula>$K$2</formula>
    </cfRule>
  </conditionalFormatting>
  <conditionalFormatting sqref="QX34:QZ34">
    <cfRule type="cellIs" dxfId="480" priority="102" operator="greaterThan">
      <formula>10</formula>
    </cfRule>
  </conditionalFormatting>
  <conditionalFormatting sqref="QX6:QZ28">
    <cfRule type="notContainsBlanks" dxfId="479" priority="101">
      <formula>LEN(TRIM(QX6))&gt;0</formula>
    </cfRule>
    <cfRule type="notContainsBlanks" dxfId="478" priority="105">
      <formula>LEN(TRIM(QX6))&gt;0</formula>
    </cfRule>
  </conditionalFormatting>
  <conditionalFormatting sqref="RA5:RC5">
    <cfRule type="containsText" dxfId="477" priority="99" operator="containsText" text="흡연">
      <formula>NOT(ISERROR(SEARCH("흡연",RA5)))</formula>
    </cfRule>
  </conditionalFormatting>
  <conditionalFormatting sqref="RA4:RC4">
    <cfRule type="cellIs" dxfId="476" priority="98" operator="equal">
      <formula>$K$2</formula>
    </cfRule>
  </conditionalFormatting>
  <conditionalFormatting sqref="RA34:RC34">
    <cfRule type="cellIs" dxfId="475" priority="97" operator="greaterThan">
      <formula>10</formula>
    </cfRule>
  </conditionalFormatting>
  <conditionalFormatting sqref="RA6:RC28">
    <cfRule type="notContainsBlanks" dxfId="474" priority="96">
      <formula>LEN(TRIM(RA6))&gt;0</formula>
    </cfRule>
    <cfRule type="notContainsBlanks" dxfId="473" priority="100">
      <formula>LEN(TRIM(RA6))&gt;0</formula>
    </cfRule>
  </conditionalFormatting>
  <conditionalFormatting sqref="RD5:RF5">
    <cfRule type="containsText" dxfId="472" priority="94" operator="containsText" text="흡연">
      <formula>NOT(ISERROR(SEARCH("흡연",RD5)))</formula>
    </cfRule>
  </conditionalFormatting>
  <conditionalFormatting sqref="RD4:RF4">
    <cfRule type="cellIs" dxfId="471" priority="93" operator="equal">
      <formula>$K$2</formula>
    </cfRule>
  </conditionalFormatting>
  <conditionalFormatting sqref="RD34:RF34">
    <cfRule type="cellIs" dxfId="470" priority="92" operator="greaterThan">
      <formula>10</formula>
    </cfRule>
  </conditionalFormatting>
  <conditionalFormatting sqref="RD6:RF28">
    <cfRule type="notContainsBlanks" dxfId="469" priority="91">
      <formula>LEN(TRIM(RD6))&gt;0</formula>
    </cfRule>
    <cfRule type="notContainsBlanks" dxfId="468" priority="95">
      <formula>LEN(TRIM(RD6))&gt;0</formula>
    </cfRule>
  </conditionalFormatting>
  <conditionalFormatting sqref="RG5:RI5">
    <cfRule type="containsText" dxfId="467" priority="89" operator="containsText" text="흡연">
      <formula>NOT(ISERROR(SEARCH("흡연",RG5)))</formula>
    </cfRule>
  </conditionalFormatting>
  <conditionalFormatting sqref="RG4:RI4">
    <cfRule type="cellIs" dxfId="466" priority="88" operator="equal">
      <formula>$K$2</formula>
    </cfRule>
  </conditionalFormatting>
  <conditionalFormatting sqref="RG34:RI34">
    <cfRule type="cellIs" dxfId="465" priority="87" operator="greaterThan">
      <formula>10</formula>
    </cfRule>
  </conditionalFormatting>
  <conditionalFormatting sqref="RG6:RI28">
    <cfRule type="notContainsBlanks" dxfId="464" priority="86">
      <formula>LEN(TRIM(RG6))&gt;0</formula>
    </cfRule>
    <cfRule type="notContainsBlanks" dxfId="463" priority="90">
      <formula>LEN(TRIM(RG6))&gt;0</formula>
    </cfRule>
  </conditionalFormatting>
  <conditionalFormatting sqref="RJ5:RL5">
    <cfRule type="containsText" dxfId="462" priority="84" operator="containsText" text="흡연">
      <formula>NOT(ISERROR(SEARCH("흡연",RJ5)))</formula>
    </cfRule>
  </conditionalFormatting>
  <conditionalFormatting sqref="RJ4:RL4">
    <cfRule type="cellIs" dxfId="461" priority="83" operator="equal">
      <formula>$K$2</formula>
    </cfRule>
  </conditionalFormatting>
  <conditionalFormatting sqref="RJ34:RL34">
    <cfRule type="cellIs" dxfId="460" priority="82" operator="greaterThan">
      <formula>10</formula>
    </cfRule>
  </conditionalFormatting>
  <conditionalFormatting sqref="RJ6:RL28">
    <cfRule type="notContainsBlanks" dxfId="459" priority="81">
      <formula>LEN(TRIM(RJ6))&gt;0</formula>
    </cfRule>
    <cfRule type="notContainsBlanks" dxfId="458" priority="85">
      <formula>LEN(TRIM(RJ6))&gt;0</formula>
    </cfRule>
  </conditionalFormatting>
  <conditionalFormatting sqref="RM5:RO5">
    <cfRule type="containsText" dxfId="457" priority="79" operator="containsText" text="흡연">
      <formula>NOT(ISERROR(SEARCH("흡연",RM5)))</formula>
    </cfRule>
  </conditionalFormatting>
  <conditionalFormatting sqref="RM4:RO4">
    <cfRule type="cellIs" dxfId="456" priority="78" operator="equal">
      <formula>$K$2</formula>
    </cfRule>
  </conditionalFormatting>
  <conditionalFormatting sqref="RM34:RO34">
    <cfRule type="cellIs" dxfId="455" priority="77" operator="greaterThan">
      <formula>10</formula>
    </cfRule>
  </conditionalFormatting>
  <conditionalFormatting sqref="RM6:RO28">
    <cfRule type="notContainsBlanks" dxfId="454" priority="76">
      <formula>LEN(TRIM(RM6))&gt;0</formula>
    </cfRule>
    <cfRule type="notContainsBlanks" dxfId="453" priority="80">
      <formula>LEN(TRIM(RM6))&gt;0</formula>
    </cfRule>
  </conditionalFormatting>
  <conditionalFormatting sqref="RP5:RR5">
    <cfRule type="containsText" dxfId="452" priority="74" operator="containsText" text="흡연">
      <formula>NOT(ISERROR(SEARCH("흡연",RP5)))</formula>
    </cfRule>
  </conditionalFormatting>
  <conditionalFormatting sqref="RP4:RR4">
    <cfRule type="cellIs" dxfId="451" priority="73" operator="equal">
      <formula>$K$2</formula>
    </cfRule>
  </conditionalFormatting>
  <conditionalFormatting sqref="RP34:RR34">
    <cfRule type="cellIs" dxfId="450" priority="72" operator="greaterThan">
      <formula>10</formula>
    </cfRule>
  </conditionalFormatting>
  <conditionalFormatting sqref="RP6:RR28">
    <cfRule type="notContainsBlanks" dxfId="449" priority="71">
      <formula>LEN(TRIM(RP6))&gt;0</formula>
    </cfRule>
    <cfRule type="notContainsBlanks" dxfId="448" priority="75">
      <formula>LEN(TRIM(RP6))&gt;0</formula>
    </cfRule>
  </conditionalFormatting>
  <conditionalFormatting sqref="RS5:RU5">
    <cfRule type="containsText" dxfId="447" priority="69" operator="containsText" text="흡연">
      <formula>NOT(ISERROR(SEARCH("흡연",RS5)))</formula>
    </cfRule>
  </conditionalFormatting>
  <conditionalFormatting sqref="RS4:RU4">
    <cfRule type="cellIs" dxfId="446" priority="68" operator="equal">
      <formula>$K$2</formula>
    </cfRule>
  </conditionalFormatting>
  <conditionalFormatting sqref="RS34:RU34">
    <cfRule type="cellIs" dxfId="445" priority="67" operator="greaterThan">
      <formula>10</formula>
    </cfRule>
  </conditionalFormatting>
  <conditionalFormatting sqref="RS6:RU28">
    <cfRule type="notContainsBlanks" dxfId="444" priority="66">
      <formula>LEN(TRIM(RS6))&gt;0</formula>
    </cfRule>
    <cfRule type="notContainsBlanks" dxfId="443" priority="70">
      <formula>LEN(TRIM(RS6))&gt;0</formula>
    </cfRule>
  </conditionalFormatting>
  <conditionalFormatting sqref="RV5:RX5">
    <cfRule type="containsText" dxfId="442" priority="64" operator="containsText" text="흡연">
      <formula>NOT(ISERROR(SEARCH("흡연",RV5)))</formula>
    </cfRule>
  </conditionalFormatting>
  <conditionalFormatting sqref="RV4:RX4">
    <cfRule type="cellIs" dxfId="441" priority="63" operator="equal">
      <formula>$K$2</formula>
    </cfRule>
  </conditionalFormatting>
  <conditionalFormatting sqref="RV34:RX34">
    <cfRule type="cellIs" dxfId="440" priority="62" operator="greaterThan">
      <formula>10</formula>
    </cfRule>
  </conditionalFormatting>
  <conditionalFormatting sqref="RV6:RX28">
    <cfRule type="notContainsBlanks" dxfId="439" priority="61">
      <formula>LEN(TRIM(RV6))&gt;0</formula>
    </cfRule>
    <cfRule type="notContainsBlanks" dxfId="438" priority="65">
      <formula>LEN(TRIM(RV6))&gt;0</formula>
    </cfRule>
  </conditionalFormatting>
  <conditionalFormatting sqref="RY5:SA5">
    <cfRule type="containsText" dxfId="437" priority="59" operator="containsText" text="흡연">
      <formula>NOT(ISERROR(SEARCH("흡연",RY5)))</formula>
    </cfRule>
  </conditionalFormatting>
  <conditionalFormatting sqref="RY4:SA4">
    <cfRule type="cellIs" dxfId="436" priority="58" operator="equal">
      <formula>$K$2</formula>
    </cfRule>
  </conditionalFormatting>
  <conditionalFormatting sqref="RY34:SA34">
    <cfRule type="cellIs" dxfId="435" priority="57" operator="greaterThan">
      <formula>10</formula>
    </cfRule>
  </conditionalFormatting>
  <conditionalFormatting sqref="RY6:SA28">
    <cfRule type="notContainsBlanks" dxfId="434" priority="56">
      <formula>LEN(TRIM(RY6))&gt;0</formula>
    </cfRule>
    <cfRule type="notContainsBlanks" dxfId="433" priority="60">
      <formula>LEN(TRIM(RY6))&gt;0</formula>
    </cfRule>
  </conditionalFormatting>
  <conditionalFormatting sqref="SB5:SD5">
    <cfRule type="containsText" dxfId="432" priority="54" operator="containsText" text="흡연">
      <formula>NOT(ISERROR(SEARCH("흡연",SB5)))</formula>
    </cfRule>
  </conditionalFormatting>
  <conditionalFormatting sqref="SB4:SD4">
    <cfRule type="cellIs" dxfId="431" priority="53" operator="equal">
      <formula>$K$2</formula>
    </cfRule>
  </conditionalFormatting>
  <conditionalFormatting sqref="SB34:SD34">
    <cfRule type="cellIs" dxfId="430" priority="52" operator="greaterThan">
      <formula>10</formula>
    </cfRule>
  </conditionalFormatting>
  <conditionalFormatting sqref="SB6:SD28">
    <cfRule type="notContainsBlanks" dxfId="429" priority="51">
      <formula>LEN(TRIM(SB6))&gt;0</formula>
    </cfRule>
    <cfRule type="notContainsBlanks" dxfId="428" priority="55">
      <formula>LEN(TRIM(SB6))&gt;0</formula>
    </cfRule>
  </conditionalFormatting>
  <conditionalFormatting sqref="SE5:SG5">
    <cfRule type="containsText" dxfId="427" priority="49" operator="containsText" text="흡연">
      <formula>NOT(ISERROR(SEARCH("흡연",SE5)))</formula>
    </cfRule>
  </conditionalFormatting>
  <conditionalFormatting sqref="SE4:SG4">
    <cfRule type="cellIs" dxfId="426" priority="48" operator="equal">
      <formula>$K$2</formula>
    </cfRule>
  </conditionalFormatting>
  <conditionalFormatting sqref="SE34:SG34">
    <cfRule type="cellIs" dxfId="425" priority="47" operator="greaterThan">
      <formula>10</formula>
    </cfRule>
  </conditionalFormatting>
  <conditionalFormatting sqref="SE6:SG28">
    <cfRule type="notContainsBlanks" dxfId="424" priority="46">
      <formula>LEN(TRIM(SE6))&gt;0</formula>
    </cfRule>
    <cfRule type="notContainsBlanks" dxfId="423" priority="50">
      <formula>LEN(TRIM(SE6))&gt;0</formula>
    </cfRule>
  </conditionalFormatting>
  <conditionalFormatting sqref="SH5:SJ5">
    <cfRule type="containsText" dxfId="422" priority="44" operator="containsText" text="흡연">
      <formula>NOT(ISERROR(SEARCH("흡연",SH5)))</formula>
    </cfRule>
  </conditionalFormatting>
  <conditionalFormatting sqref="SH4:SJ4">
    <cfRule type="cellIs" dxfId="421" priority="43" operator="equal">
      <formula>$K$2</formula>
    </cfRule>
  </conditionalFormatting>
  <conditionalFormatting sqref="SH34:SJ34">
    <cfRule type="cellIs" dxfId="420" priority="42" operator="greaterThan">
      <formula>10</formula>
    </cfRule>
  </conditionalFormatting>
  <conditionalFormatting sqref="SH6:SJ28">
    <cfRule type="notContainsBlanks" dxfId="419" priority="41">
      <formula>LEN(TRIM(SH6))&gt;0</formula>
    </cfRule>
    <cfRule type="notContainsBlanks" dxfId="418" priority="45">
      <formula>LEN(TRIM(SH6))&gt;0</formula>
    </cfRule>
  </conditionalFormatting>
  <conditionalFormatting sqref="SK5:SM5">
    <cfRule type="containsText" dxfId="417" priority="39" operator="containsText" text="흡연">
      <formula>NOT(ISERROR(SEARCH("흡연",SK5)))</formula>
    </cfRule>
  </conditionalFormatting>
  <conditionalFormatting sqref="SK4:SM4">
    <cfRule type="cellIs" dxfId="416" priority="38" operator="equal">
      <formula>$K$2</formula>
    </cfRule>
  </conditionalFormatting>
  <conditionalFormatting sqref="SK34:SM34">
    <cfRule type="cellIs" dxfId="415" priority="37" operator="greaterThan">
      <formula>10</formula>
    </cfRule>
  </conditionalFormatting>
  <conditionalFormatting sqref="SK6:SM28">
    <cfRule type="notContainsBlanks" dxfId="414" priority="36">
      <formula>LEN(TRIM(SK6))&gt;0</formula>
    </cfRule>
    <cfRule type="notContainsBlanks" dxfId="413" priority="40">
      <formula>LEN(TRIM(SK6))&gt;0</formula>
    </cfRule>
  </conditionalFormatting>
  <conditionalFormatting sqref="SN5:SP5">
    <cfRule type="containsText" dxfId="412" priority="34" operator="containsText" text="흡연">
      <formula>NOT(ISERROR(SEARCH("흡연",SN5)))</formula>
    </cfRule>
  </conditionalFormatting>
  <conditionalFormatting sqref="SN4:SP4">
    <cfRule type="cellIs" dxfId="411" priority="33" operator="equal">
      <formula>$K$2</formula>
    </cfRule>
  </conditionalFormatting>
  <conditionalFormatting sqref="SN34:SP34">
    <cfRule type="cellIs" dxfId="410" priority="32" operator="greaterThan">
      <formula>10</formula>
    </cfRule>
  </conditionalFormatting>
  <conditionalFormatting sqref="SN6:SP28">
    <cfRule type="notContainsBlanks" dxfId="409" priority="31">
      <formula>LEN(TRIM(SN6))&gt;0</formula>
    </cfRule>
    <cfRule type="notContainsBlanks" dxfId="408" priority="35">
      <formula>LEN(TRIM(SN6))&gt;0</formula>
    </cfRule>
  </conditionalFormatting>
  <conditionalFormatting sqref="SQ5:SS5">
    <cfRule type="containsText" dxfId="407" priority="29" operator="containsText" text="흡연">
      <formula>NOT(ISERROR(SEARCH("흡연",SQ5)))</formula>
    </cfRule>
  </conditionalFormatting>
  <conditionalFormatting sqref="SQ4:SS4">
    <cfRule type="cellIs" dxfId="406" priority="28" operator="equal">
      <formula>$K$2</formula>
    </cfRule>
  </conditionalFormatting>
  <conditionalFormatting sqref="SQ34:SS34">
    <cfRule type="cellIs" dxfId="405" priority="27" operator="greaterThan">
      <formula>10</formula>
    </cfRule>
  </conditionalFormatting>
  <conditionalFormatting sqref="SQ6:SS28">
    <cfRule type="notContainsBlanks" dxfId="404" priority="26">
      <formula>LEN(TRIM(SQ6))&gt;0</formula>
    </cfRule>
    <cfRule type="notContainsBlanks" dxfId="403" priority="30">
      <formula>LEN(TRIM(SQ6))&gt;0</formula>
    </cfRule>
  </conditionalFormatting>
  <conditionalFormatting sqref="ST5:SV5">
    <cfRule type="containsText" dxfId="402" priority="24" operator="containsText" text="흡연">
      <formula>NOT(ISERROR(SEARCH("흡연",ST5)))</formula>
    </cfRule>
  </conditionalFormatting>
  <conditionalFormatting sqref="ST4:SV4">
    <cfRule type="cellIs" dxfId="401" priority="23" operator="equal">
      <formula>$K$2</formula>
    </cfRule>
  </conditionalFormatting>
  <conditionalFormatting sqref="ST34:SV34">
    <cfRule type="cellIs" dxfId="400" priority="22" operator="greaterThan">
      <formula>10</formula>
    </cfRule>
  </conditionalFormatting>
  <conditionalFormatting sqref="ST6:SV28">
    <cfRule type="notContainsBlanks" dxfId="399" priority="21">
      <formula>LEN(TRIM(ST6))&gt;0</formula>
    </cfRule>
    <cfRule type="notContainsBlanks" dxfId="398" priority="25">
      <formula>LEN(TRIM(ST6))&gt;0</formula>
    </cfRule>
  </conditionalFormatting>
  <conditionalFormatting sqref="SW5:SY5">
    <cfRule type="containsText" dxfId="397" priority="19" operator="containsText" text="흡연">
      <formula>NOT(ISERROR(SEARCH("흡연",SW5)))</formula>
    </cfRule>
  </conditionalFormatting>
  <conditionalFormatting sqref="SW4:SY4">
    <cfRule type="cellIs" dxfId="396" priority="18" operator="equal">
      <formula>$K$2</formula>
    </cfRule>
  </conditionalFormatting>
  <conditionalFormatting sqref="SW34:SY34">
    <cfRule type="cellIs" dxfId="395" priority="17" operator="greaterThan">
      <formula>10</formula>
    </cfRule>
  </conditionalFormatting>
  <conditionalFormatting sqref="SW6:SY28">
    <cfRule type="notContainsBlanks" dxfId="394" priority="16">
      <formula>LEN(TRIM(SW6))&gt;0</formula>
    </cfRule>
    <cfRule type="notContainsBlanks" dxfId="393" priority="20">
      <formula>LEN(TRIM(SW6))&gt;0</formula>
    </cfRule>
  </conditionalFormatting>
  <conditionalFormatting sqref="SZ5:TB5">
    <cfRule type="containsText" dxfId="392" priority="14" operator="containsText" text="흡연">
      <formula>NOT(ISERROR(SEARCH("흡연",SZ5)))</formula>
    </cfRule>
  </conditionalFormatting>
  <conditionalFormatting sqref="SZ4:TB4">
    <cfRule type="cellIs" dxfId="391" priority="13" operator="equal">
      <formula>$K$2</formula>
    </cfRule>
  </conditionalFormatting>
  <conditionalFormatting sqref="SZ34:TB34">
    <cfRule type="cellIs" dxfId="390" priority="12" operator="greaterThan">
      <formula>10</formula>
    </cfRule>
  </conditionalFormatting>
  <conditionalFormatting sqref="SZ6:TB28">
    <cfRule type="notContainsBlanks" dxfId="389" priority="11">
      <formula>LEN(TRIM(SZ6))&gt;0</formula>
    </cfRule>
    <cfRule type="notContainsBlanks" dxfId="388" priority="15">
      <formula>LEN(TRIM(SZ6))&gt;0</formula>
    </cfRule>
  </conditionalFormatting>
  <conditionalFormatting sqref="TC5:TE5">
    <cfRule type="containsText" dxfId="387" priority="9" operator="containsText" text="흡연">
      <formula>NOT(ISERROR(SEARCH("흡연",TC5)))</formula>
    </cfRule>
  </conditionalFormatting>
  <conditionalFormatting sqref="TC4:TE4">
    <cfRule type="cellIs" dxfId="386" priority="8" operator="equal">
      <formula>$K$2</formula>
    </cfRule>
  </conditionalFormatting>
  <conditionalFormatting sqref="TC34:TE34">
    <cfRule type="cellIs" dxfId="385" priority="7" operator="greaterThan">
      <formula>10</formula>
    </cfRule>
  </conditionalFormatting>
  <conditionalFormatting sqref="TC6:TE28">
    <cfRule type="notContainsBlanks" dxfId="384" priority="6">
      <formula>LEN(TRIM(TC6))&gt;0</formula>
    </cfRule>
    <cfRule type="notContainsBlanks" dxfId="383" priority="10">
      <formula>LEN(TRIM(TC6))&gt;0</formula>
    </cfRule>
  </conditionalFormatting>
  <conditionalFormatting sqref="TF5:TH5">
    <cfRule type="containsText" dxfId="382" priority="4" operator="containsText" text="흡연">
      <formula>NOT(ISERROR(SEARCH("흡연",TF5)))</formula>
    </cfRule>
  </conditionalFormatting>
  <conditionalFormatting sqref="TF4:TH4">
    <cfRule type="cellIs" dxfId="381" priority="3" operator="equal">
      <formula>$K$2</formula>
    </cfRule>
  </conditionalFormatting>
  <conditionalFormatting sqref="TF34:TH34">
    <cfRule type="cellIs" dxfId="380" priority="2" operator="greaterThan">
      <formula>10</formula>
    </cfRule>
  </conditionalFormatting>
  <conditionalFormatting sqref="TF6:TH28">
    <cfRule type="notContainsBlanks" dxfId="379" priority="1">
      <formula>LEN(TRIM(TF6))&gt;0</formula>
    </cfRule>
    <cfRule type="notContainsBlanks" dxfId="378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L48" sqref="L48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6" t="s">
        <v>814</v>
      </c>
      <c r="C2" s="367"/>
      <c r="D2" s="430" t="s">
        <v>3294</v>
      </c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0" t="s">
        <v>3208</v>
      </c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80"/>
    </row>
    <row r="3" spans="2:31" x14ac:dyDescent="0.3">
      <c r="B3" s="368"/>
      <c r="C3" s="369"/>
      <c r="D3" s="376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6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81"/>
    </row>
    <row r="4" spans="2:31" x14ac:dyDescent="0.3">
      <c r="B4" s="368"/>
      <c r="C4" s="369"/>
      <c r="D4" s="376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6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81"/>
    </row>
    <row r="5" spans="2:31" x14ac:dyDescent="0.3">
      <c r="B5" s="368"/>
      <c r="C5" s="369"/>
      <c r="D5" s="376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6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81"/>
    </row>
    <row r="6" spans="2:31" x14ac:dyDescent="0.3">
      <c r="B6" s="370"/>
      <c r="C6" s="371"/>
      <c r="D6" s="376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6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81"/>
    </row>
    <row r="7" spans="2:31" x14ac:dyDescent="0.3">
      <c r="B7" s="370"/>
      <c r="C7" s="371"/>
      <c r="D7" s="376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6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81"/>
    </row>
    <row r="8" spans="2:31" x14ac:dyDescent="0.3">
      <c r="B8" s="370"/>
      <c r="C8" s="371"/>
      <c r="D8" s="376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81"/>
    </row>
    <row r="9" spans="2:31" x14ac:dyDescent="0.3">
      <c r="B9" s="370"/>
      <c r="C9" s="371"/>
      <c r="D9" s="376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81"/>
    </row>
    <row r="10" spans="2:31" x14ac:dyDescent="0.3">
      <c r="B10" s="370"/>
      <c r="C10" s="371"/>
      <c r="D10" s="376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6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81"/>
    </row>
    <row r="11" spans="2:31" ht="17.25" thickBot="1" x14ac:dyDescent="0.35">
      <c r="B11" s="372"/>
      <c r="C11" s="373"/>
      <c r="D11" s="376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6"/>
      <c r="U11" s="377"/>
      <c r="V11" s="377"/>
      <c r="W11" s="377"/>
      <c r="X11" s="377"/>
      <c r="Y11" s="377"/>
      <c r="Z11" s="377"/>
      <c r="AA11" s="377"/>
      <c r="AB11" s="377"/>
      <c r="AC11" s="377"/>
      <c r="AD11" s="377"/>
      <c r="AE11" s="381"/>
    </row>
    <row r="12" spans="2:31" ht="18" thickBot="1" x14ac:dyDescent="0.35">
      <c r="B12" s="383"/>
      <c r="C12" s="384"/>
      <c r="D12" s="387">
        <v>44984</v>
      </c>
      <c r="E12" s="388"/>
      <c r="F12" s="388"/>
      <c r="G12" s="389"/>
      <c r="H12" s="387">
        <f>D12+1</f>
        <v>44985</v>
      </c>
      <c r="I12" s="388"/>
      <c r="J12" s="388"/>
      <c r="K12" s="389"/>
      <c r="L12" s="393">
        <f>H12+1</f>
        <v>44986</v>
      </c>
      <c r="M12" s="394"/>
      <c r="N12" s="394"/>
      <c r="O12" s="395"/>
      <c r="P12" s="387">
        <f>L12+1</f>
        <v>44987</v>
      </c>
      <c r="Q12" s="388"/>
      <c r="R12" s="388"/>
      <c r="S12" s="389"/>
      <c r="T12" s="387">
        <f>P12+1</f>
        <v>44988</v>
      </c>
      <c r="U12" s="388"/>
      <c r="V12" s="388"/>
      <c r="W12" s="389"/>
      <c r="X12" s="390">
        <f>T12+1</f>
        <v>44989</v>
      </c>
      <c r="Y12" s="391"/>
      <c r="Z12" s="391"/>
      <c r="AA12" s="392"/>
      <c r="AB12" s="393">
        <f>X12+1</f>
        <v>44990</v>
      </c>
      <c r="AC12" s="394"/>
      <c r="AD12" s="394"/>
      <c r="AE12" s="395"/>
    </row>
    <row r="13" spans="2:31" ht="18" thickBot="1" x14ac:dyDescent="0.35">
      <c r="B13" s="385"/>
      <c r="C13" s="386"/>
      <c r="D13" s="396" t="s">
        <v>874</v>
      </c>
      <c r="E13" s="397"/>
      <c r="F13" s="397"/>
      <c r="G13" s="398"/>
      <c r="H13" s="396" t="s">
        <v>875</v>
      </c>
      <c r="I13" s="397"/>
      <c r="J13" s="397"/>
      <c r="K13" s="398"/>
      <c r="L13" s="402" t="s">
        <v>846</v>
      </c>
      <c r="M13" s="403"/>
      <c r="N13" s="403"/>
      <c r="O13" s="404"/>
      <c r="P13" s="396" t="s">
        <v>878</v>
      </c>
      <c r="Q13" s="397"/>
      <c r="R13" s="397"/>
      <c r="S13" s="398"/>
      <c r="T13" s="396" t="s">
        <v>879</v>
      </c>
      <c r="U13" s="397"/>
      <c r="V13" s="397"/>
      <c r="W13" s="398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3" t="str">
        <f ca="1">TEXT(NOW(),"h")</f>
        <v>19</v>
      </c>
      <c r="C14" s="414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6" t="s">
        <v>808</v>
      </c>
      <c r="C40" s="367"/>
      <c r="D40" s="324" t="s">
        <v>2282</v>
      </c>
      <c r="E40" s="410">
        <v>7</v>
      </c>
      <c r="F40" s="411"/>
      <c r="G40" s="412"/>
      <c r="H40" s="324" t="s">
        <v>2282</v>
      </c>
      <c r="I40" s="410">
        <v>6</v>
      </c>
      <c r="J40" s="411"/>
      <c r="K40" s="412"/>
      <c r="L40" s="324" t="s">
        <v>2282</v>
      </c>
      <c r="M40" s="410">
        <v>6</v>
      </c>
      <c r="N40" s="411"/>
      <c r="O40" s="412"/>
      <c r="P40" s="324" t="s">
        <v>2282</v>
      </c>
      <c r="Q40" s="410">
        <v>6</v>
      </c>
      <c r="R40" s="411"/>
      <c r="S40" s="412"/>
      <c r="T40" s="324" t="s">
        <v>2282</v>
      </c>
      <c r="U40" s="410">
        <v>8</v>
      </c>
      <c r="V40" s="411"/>
      <c r="W40" s="412"/>
      <c r="X40" s="324" t="s">
        <v>2282</v>
      </c>
      <c r="Y40" s="410">
        <v>6</v>
      </c>
      <c r="Z40" s="411"/>
      <c r="AA40" s="412"/>
      <c r="AB40" s="324" t="s">
        <v>2282</v>
      </c>
      <c r="AC40" s="410"/>
      <c r="AD40" s="411"/>
      <c r="AE40" s="412"/>
    </row>
    <row r="41" spans="2:31" x14ac:dyDescent="0.3">
      <c r="B41" s="368"/>
      <c r="C41" s="369"/>
      <c r="D41" s="325" t="s">
        <v>2283</v>
      </c>
      <c r="E41" s="415">
        <v>1</v>
      </c>
      <c r="F41" s="416"/>
      <c r="G41" s="417"/>
      <c r="H41" s="325" t="s">
        <v>2283</v>
      </c>
      <c r="I41" s="415">
        <v>1</v>
      </c>
      <c r="J41" s="416"/>
      <c r="K41" s="417"/>
      <c r="L41" s="325" t="s">
        <v>2283</v>
      </c>
      <c r="M41" s="415">
        <v>3</v>
      </c>
      <c r="N41" s="416"/>
      <c r="O41" s="417"/>
      <c r="P41" s="325" t="s">
        <v>2283</v>
      </c>
      <c r="Q41" s="415">
        <v>5</v>
      </c>
      <c r="R41" s="416"/>
      <c r="S41" s="417"/>
      <c r="T41" s="325" t="s">
        <v>2283</v>
      </c>
      <c r="U41" s="415">
        <v>2</v>
      </c>
      <c r="V41" s="416"/>
      <c r="W41" s="417"/>
      <c r="X41" s="325" t="s">
        <v>2283</v>
      </c>
      <c r="Y41" s="415">
        <v>0</v>
      </c>
      <c r="Z41" s="416"/>
      <c r="AA41" s="417"/>
      <c r="AB41" s="325" t="s">
        <v>2283</v>
      </c>
      <c r="AC41" s="415"/>
      <c r="AD41" s="416"/>
      <c r="AE41" s="417"/>
    </row>
    <row r="42" spans="2:31" ht="17.25" thickBot="1" x14ac:dyDescent="0.35">
      <c r="B42" s="368"/>
      <c r="C42" s="369"/>
      <c r="D42" s="326" t="s">
        <v>2284</v>
      </c>
      <c r="E42" s="418">
        <v>6</v>
      </c>
      <c r="F42" s="419"/>
      <c r="G42" s="420"/>
      <c r="H42" s="326" t="s">
        <v>2284</v>
      </c>
      <c r="I42" s="418">
        <v>5</v>
      </c>
      <c r="J42" s="419"/>
      <c r="K42" s="420"/>
      <c r="L42" s="326" t="s">
        <v>2284</v>
      </c>
      <c r="M42" s="418">
        <v>4</v>
      </c>
      <c r="N42" s="419"/>
      <c r="O42" s="420"/>
      <c r="P42" s="326" t="s">
        <v>2284</v>
      </c>
      <c r="Q42" s="418">
        <v>1</v>
      </c>
      <c r="R42" s="419"/>
      <c r="S42" s="420"/>
      <c r="T42" s="326" t="s">
        <v>2284</v>
      </c>
      <c r="U42" s="418">
        <v>3</v>
      </c>
      <c r="V42" s="419"/>
      <c r="W42" s="420"/>
      <c r="X42" s="326" t="s">
        <v>2284</v>
      </c>
      <c r="Y42" s="418">
        <v>2</v>
      </c>
      <c r="Z42" s="419"/>
      <c r="AA42" s="420"/>
      <c r="AB42" s="326" t="s">
        <v>2284</v>
      </c>
      <c r="AC42" s="418"/>
      <c r="AD42" s="419"/>
      <c r="AE42" s="420"/>
    </row>
    <row r="43" spans="2:31" x14ac:dyDescent="0.3">
      <c r="B43" s="368"/>
      <c r="C43" s="369"/>
      <c r="D43" s="437" t="s">
        <v>3088</v>
      </c>
      <c r="E43" s="438"/>
      <c r="F43" s="438"/>
      <c r="G43" s="439"/>
      <c r="H43" s="437" t="s">
        <v>3088</v>
      </c>
      <c r="I43" s="438"/>
      <c r="J43" s="438"/>
      <c r="K43" s="439"/>
      <c r="L43" s="440" t="s">
        <v>3341</v>
      </c>
      <c r="M43" s="441"/>
      <c r="N43" s="441"/>
      <c r="O43" s="442"/>
      <c r="P43" s="437" t="s">
        <v>3088</v>
      </c>
      <c r="Q43" s="438"/>
      <c r="R43" s="438"/>
      <c r="S43" s="439"/>
      <c r="T43" s="437" t="s">
        <v>3088</v>
      </c>
      <c r="U43" s="438"/>
      <c r="V43" s="438"/>
      <c r="W43" s="439"/>
      <c r="X43" s="440" t="s">
        <v>3176</v>
      </c>
      <c r="Y43" s="441"/>
      <c r="Z43" s="441"/>
      <c r="AA43" s="442"/>
      <c r="AB43" s="440" t="s">
        <v>3427</v>
      </c>
      <c r="AC43" s="441"/>
      <c r="AD43" s="441"/>
      <c r="AE43" s="442"/>
    </row>
    <row r="44" spans="2:31" x14ac:dyDescent="0.3">
      <c r="B44" s="370"/>
      <c r="C44" s="371"/>
      <c r="D44" s="424"/>
      <c r="E44" s="425"/>
      <c r="F44" s="425"/>
      <c r="G44" s="426"/>
      <c r="H44" s="424"/>
      <c r="I44" s="425"/>
      <c r="J44" s="425"/>
      <c r="K44" s="426"/>
      <c r="L44" s="431" t="s">
        <v>3361</v>
      </c>
      <c r="M44" s="432"/>
      <c r="N44" s="432"/>
      <c r="O44" s="433"/>
      <c r="P44" s="431" t="s">
        <v>3361</v>
      </c>
      <c r="Q44" s="432"/>
      <c r="R44" s="432"/>
      <c r="S44" s="433"/>
      <c r="T44" s="434" t="s">
        <v>3361</v>
      </c>
      <c r="U44" s="435"/>
      <c r="V44" s="435"/>
      <c r="W44" s="436"/>
      <c r="X44" s="431" t="s">
        <v>3416</v>
      </c>
      <c r="Y44" s="432"/>
      <c r="Z44" s="432"/>
      <c r="AA44" s="433"/>
      <c r="AB44" s="424"/>
      <c r="AC44" s="425"/>
      <c r="AD44" s="425"/>
      <c r="AE44" s="426"/>
    </row>
    <row r="45" spans="2:31" x14ac:dyDescent="0.3">
      <c r="B45" s="370"/>
      <c r="C45" s="371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31" t="s">
        <v>3401</v>
      </c>
      <c r="U45" s="432"/>
      <c r="V45" s="432"/>
      <c r="W45" s="433"/>
      <c r="X45" s="424"/>
      <c r="Y45" s="425"/>
      <c r="Z45" s="425"/>
      <c r="AA45" s="426"/>
      <c r="AB45" s="424"/>
      <c r="AC45" s="425"/>
      <c r="AD45" s="425"/>
      <c r="AE45" s="426"/>
    </row>
    <row r="46" spans="2:31" x14ac:dyDescent="0.3">
      <c r="B46" s="370"/>
      <c r="C46" s="371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7" spans="2:31" ht="17.25" thickBot="1" x14ac:dyDescent="0.35">
      <c r="B47" s="372"/>
      <c r="C47" s="373"/>
      <c r="D47" s="427"/>
      <c r="E47" s="428"/>
      <c r="F47" s="428"/>
      <c r="G47" s="429"/>
      <c r="H47" s="427"/>
      <c r="I47" s="428"/>
      <c r="J47" s="428"/>
      <c r="K47" s="429"/>
      <c r="L47" s="427"/>
      <c r="M47" s="428"/>
      <c r="N47" s="428"/>
      <c r="O47" s="429"/>
      <c r="P47" s="427"/>
      <c r="Q47" s="428"/>
      <c r="R47" s="428"/>
      <c r="S47" s="429"/>
      <c r="T47" s="427"/>
      <c r="U47" s="428"/>
      <c r="V47" s="428"/>
      <c r="W47" s="429"/>
      <c r="X47" s="427"/>
      <c r="Y47" s="428"/>
      <c r="Z47" s="428"/>
      <c r="AA47" s="429"/>
      <c r="AB47" s="427"/>
      <c r="AC47" s="428"/>
      <c r="AD47" s="428"/>
      <c r="AE47" s="429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2023-03-06T10:46:20Z</dcterms:modified>
</cp:coreProperties>
</file>