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omments25.xml" ContentType="application/vnd.openxmlformats-officedocument.spreadsheetml.comments+xml"/>
  <Override PartName="/xl/drawings/drawing27.xml" ContentType="application/vnd.openxmlformats-officedocument.drawing+xml"/>
  <Override PartName="/xl/comments26.xml" ContentType="application/vnd.openxmlformats-officedocument.spreadsheetml.comments+xml"/>
  <Override PartName="/xl/drawings/drawing28.xml" ContentType="application/vnd.openxmlformats-officedocument.drawing+xml"/>
  <Override PartName="/xl/comments27.xml" ContentType="application/vnd.openxmlformats-officedocument.spreadsheetml.comments+xml"/>
  <Override PartName="/xl/drawings/drawing29.xml" ContentType="application/vnd.openxmlformats-officedocument.drawing+xml"/>
  <Override PartName="/xl/comments28.xml" ContentType="application/vnd.openxmlformats-officedocument.spreadsheetml.comments+xml"/>
  <Override PartName="/xl/drawings/drawing30.xml" ContentType="application/vnd.openxmlformats-officedocument.drawing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/>
  </bookViews>
  <sheets>
    <sheet name="P.D.S_2023.05.08_W19" sheetId="39" r:id="rId1"/>
    <sheet name="P.D.S_2023.05.01_W18" sheetId="38" r:id="rId2"/>
    <sheet name="습관 Tracker" sheetId="30" r:id="rId3"/>
    <sheet name="P.D.S_날짜변경" sheetId="22" r:id="rId4"/>
    <sheet name="P.D.S_2023.04.24_W17" sheetId="37" r:id="rId5"/>
    <sheet name="P.D.S_2023.04.17_W16" sheetId="36" r:id="rId6"/>
    <sheet name="P.D.S_2023.04.10_W15" sheetId="35" r:id="rId7"/>
    <sheet name="P.D.S_2023.04.03_W14" sheetId="34" r:id="rId8"/>
    <sheet name="P.D.S_2023.03.27_W13" sheetId="33" r:id="rId9"/>
    <sheet name="P.D.S_2023.03.20_W12" sheetId="32" r:id="rId10"/>
    <sheet name="P.D.S_2023.03.13_W11" sheetId="31" r:id="rId11"/>
    <sheet name="P.D.S_2023.03.06_W10" sheetId="29" r:id="rId12"/>
    <sheet name="P.D.S_2023.02.27_W09" sheetId="28" r:id="rId13"/>
    <sheet name="P.D.S_2023.02.20_W08" sheetId="27" r:id="rId14"/>
    <sheet name="P.D.S_2023.02.13_W07" sheetId="26" r:id="rId15"/>
    <sheet name="P.D.S_2023.02.06_W06" sheetId="25" r:id="rId16"/>
    <sheet name="P.D.S_2023.01.30_W05" sheetId="24" r:id="rId17"/>
    <sheet name="P.D.S_2023.01.23_W04" sheetId="23" r:id="rId18"/>
    <sheet name="P.D.S_2023.01.16_W03" sheetId="12" r:id="rId19"/>
    <sheet name="P.D.S_2023.01.09_W02" sheetId="21" r:id="rId20"/>
    <sheet name="P.D.S_2023.01.02_W01" sheetId="19" r:id="rId21"/>
    <sheet name="P.D.S_2022.12.26" sheetId="18" r:id="rId22"/>
    <sheet name="P.D.S_2022.12.19" sheetId="17" r:id="rId23"/>
    <sheet name="P.D.S_2022.12.12" sheetId="16" r:id="rId24"/>
    <sheet name="P.D.S_2022.12.05" sheetId="15" r:id="rId25"/>
    <sheet name="P.D.S_2022.11.28" sheetId="14" r:id="rId26"/>
    <sheet name="P.D.S_2022.11.21" sheetId="13" r:id="rId27"/>
    <sheet name="P.D.S_2022.11.14" sheetId="11" r:id="rId28"/>
    <sheet name="P.D.S_2022.11.07" sheetId="9" r:id="rId29"/>
    <sheet name="P.D.S_2022.10.31" sheetId="8" r:id="rId30"/>
    <sheet name="P.D.S_2022.10.24" sheetId="7" r:id="rId31"/>
    <sheet name="P.D.S_2022.10.17" sheetId="6" r:id="rId32"/>
    <sheet name="P.D.S_2022.10.10" sheetId="5" r:id="rId33"/>
    <sheet name="복리의 노력" sheetId="3" r:id="rId3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Y16" i="30" l="1"/>
  <c r="EX16" i="30"/>
  <c r="EW16" i="30"/>
  <c r="EV16" i="30"/>
  <c r="EU16" i="30"/>
  <c r="ET16" i="30"/>
  <c r="ES16" i="30"/>
  <c r="ER16" i="30"/>
  <c r="EQ16" i="30"/>
  <c r="EP16" i="30"/>
  <c r="EO16" i="30"/>
  <c r="EN16" i="30"/>
  <c r="EM16" i="30"/>
  <c r="EL16" i="30"/>
  <c r="EK16" i="30"/>
  <c r="EJ16" i="30"/>
  <c r="EI16" i="30"/>
  <c r="EH16" i="30"/>
  <c r="EG16" i="30"/>
  <c r="EF16" i="30"/>
  <c r="EE16" i="30"/>
  <c r="ED16" i="30"/>
  <c r="EC16" i="30"/>
  <c r="EB16" i="30"/>
  <c r="EA16" i="30"/>
  <c r="DZ16" i="30"/>
  <c r="DY16" i="30"/>
  <c r="DX16" i="30"/>
  <c r="DW16" i="30"/>
  <c r="DV16" i="30"/>
  <c r="DU16" i="30"/>
  <c r="EY15" i="30"/>
  <c r="EX15" i="30"/>
  <c r="EW15" i="30"/>
  <c r="EV15" i="30"/>
  <c r="EU15" i="30"/>
  <c r="ET15" i="30"/>
  <c r="ES15" i="30"/>
  <c r="ER15" i="30"/>
  <c r="EQ15" i="30"/>
  <c r="EP15" i="30"/>
  <c r="EO15" i="30"/>
  <c r="EN15" i="30"/>
  <c r="EM15" i="30"/>
  <c r="EL15" i="30"/>
  <c r="EK15" i="30"/>
  <c r="EJ15" i="30"/>
  <c r="EI15" i="30"/>
  <c r="EH15" i="30"/>
  <c r="EG15" i="30"/>
  <c r="EF15" i="30"/>
  <c r="EE15" i="30"/>
  <c r="ED15" i="30"/>
  <c r="EC15" i="30"/>
  <c r="EB15" i="30"/>
  <c r="EA15" i="30"/>
  <c r="DZ15" i="30"/>
  <c r="DY15" i="30"/>
  <c r="DX15" i="30"/>
  <c r="DW15" i="30"/>
  <c r="DV15" i="30"/>
  <c r="DU15" i="30"/>
  <c r="DU3" i="30"/>
  <c r="DV3" i="30" s="1"/>
  <c r="DV4" i="30" l="1"/>
  <c r="DW3" i="30"/>
  <c r="DU4" i="30"/>
  <c r="AC56" i="39"/>
  <c r="Y56" i="39"/>
  <c r="U56" i="39"/>
  <c r="Q56" i="39"/>
  <c r="M56" i="39"/>
  <c r="I56" i="39"/>
  <c r="E56" i="39"/>
  <c r="AC55" i="39"/>
  <c r="Y55" i="39"/>
  <c r="U55" i="39"/>
  <c r="Q55" i="39"/>
  <c r="M55" i="39"/>
  <c r="I55" i="39"/>
  <c r="E55" i="39"/>
  <c r="AC54" i="39"/>
  <c r="Y54" i="39"/>
  <c r="U54" i="39"/>
  <c r="Q54" i="39"/>
  <c r="M54" i="39"/>
  <c r="I54" i="39"/>
  <c r="E54" i="39"/>
  <c r="AC53" i="39"/>
  <c r="Y53" i="39"/>
  <c r="U53" i="39"/>
  <c r="Q53" i="39"/>
  <c r="M53" i="39"/>
  <c r="I53" i="39"/>
  <c r="E53" i="39"/>
  <c r="AC52" i="39"/>
  <c r="Y52" i="39"/>
  <c r="U52" i="39"/>
  <c r="Q52" i="39"/>
  <c r="M52" i="39"/>
  <c r="I52" i="39"/>
  <c r="E52" i="39"/>
  <c r="AC51" i="39"/>
  <c r="Y51" i="39"/>
  <c r="U51" i="39"/>
  <c r="Q51" i="39"/>
  <c r="M51" i="39"/>
  <c r="I51" i="39"/>
  <c r="E51" i="39"/>
  <c r="AC50" i="39"/>
  <c r="Y50" i="39"/>
  <c r="U50" i="39"/>
  <c r="Q50" i="39"/>
  <c r="M50" i="39"/>
  <c r="I50" i="39"/>
  <c r="E50" i="39"/>
  <c r="B14" i="39"/>
  <c r="H12" i="39"/>
  <c r="L12" i="39" s="1"/>
  <c r="P12" i="39" s="1"/>
  <c r="T12" i="39" s="1"/>
  <c r="X12" i="39" s="1"/>
  <c r="AB12" i="39" s="1"/>
  <c r="B53" i="39" l="1"/>
  <c r="C53" i="39" s="1"/>
  <c r="B56" i="39"/>
  <c r="C56" i="39" s="1"/>
  <c r="B50" i="39"/>
  <c r="C50" i="39" s="1"/>
  <c r="B55" i="39"/>
  <c r="C55" i="39" s="1"/>
  <c r="B52" i="39"/>
  <c r="C52" i="39" s="1"/>
  <c r="B54" i="39"/>
  <c r="C54" i="39" s="1"/>
  <c r="B51" i="39"/>
  <c r="C51" i="39" s="1"/>
  <c r="DW4" i="30"/>
  <c r="DX3" i="30"/>
  <c r="AC56" i="38"/>
  <c r="Y56" i="38"/>
  <c r="U56" i="38"/>
  <c r="Q56" i="38"/>
  <c r="M56" i="38"/>
  <c r="I56" i="38"/>
  <c r="E56" i="38"/>
  <c r="AC55" i="38"/>
  <c r="Y55" i="38"/>
  <c r="U55" i="38"/>
  <c r="Q55" i="38"/>
  <c r="M55" i="38"/>
  <c r="I55" i="38"/>
  <c r="E55" i="38"/>
  <c r="AC54" i="38"/>
  <c r="Y54" i="38"/>
  <c r="U54" i="38"/>
  <c r="Q54" i="38"/>
  <c r="M54" i="38"/>
  <c r="I54" i="38"/>
  <c r="E54" i="38"/>
  <c r="AC53" i="38"/>
  <c r="Y53" i="38"/>
  <c r="U53" i="38"/>
  <c r="Q53" i="38"/>
  <c r="M53" i="38"/>
  <c r="I53" i="38"/>
  <c r="E53" i="38"/>
  <c r="AC52" i="38"/>
  <c r="Y52" i="38"/>
  <c r="U52" i="38"/>
  <c r="Q52" i="38"/>
  <c r="M52" i="38"/>
  <c r="I52" i="38"/>
  <c r="E52" i="38"/>
  <c r="AC51" i="38"/>
  <c r="Y51" i="38"/>
  <c r="U51" i="38"/>
  <c r="Q51" i="38"/>
  <c r="M51" i="38"/>
  <c r="I51" i="38"/>
  <c r="E51" i="38"/>
  <c r="AC50" i="38"/>
  <c r="Y50" i="38"/>
  <c r="U50" i="38"/>
  <c r="Q50" i="38"/>
  <c r="M50" i="38"/>
  <c r="I50" i="38"/>
  <c r="E50" i="38"/>
  <c r="B14" i="38"/>
  <c r="H12" i="38"/>
  <c r="L12" i="38" s="1"/>
  <c r="P12" i="38" s="1"/>
  <c r="T12" i="38" s="1"/>
  <c r="X12" i="38" s="1"/>
  <c r="AB12" i="38" s="1"/>
  <c r="DX4" i="30" l="1"/>
  <c r="DY3" i="30"/>
  <c r="B54" i="38"/>
  <c r="C54" i="38" s="1"/>
  <c r="B52" i="38"/>
  <c r="C52" i="38" s="1"/>
  <c r="B55" i="38"/>
  <c r="C55" i="38" s="1"/>
  <c r="B56" i="38"/>
  <c r="C56" i="38" s="1"/>
  <c r="B50" i="38"/>
  <c r="C50" i="38" s="1"/>
  <c r="B51" i="38"/>
  <c r="C51" i="38" s="1"/>
  <c r="B53" i="38"/>
  <c r="C53" i="38" s="1"/>
  <c r="AC56" i="37"/>
  <c r="Y56" i="37"/>
  <c r="U56" i="37"/>
  <c r="Q56" i="37"/>
  <c r="M56" i="37"/>
  <c r="I56" i="37"/>
  <c r="E56" i="37"/>
  <c r="AC55" i="37"/>
  <c r="Y55" i="37"/>
  <c r="U55" i="37"/>
  <c r="Q55" i="37"/>
  <c r="M55" i="37"/>
  <c r="I55" i="37"/>
  <c r="E55" i="37"/>
  <c r="AC54" i="37"/>
  <c r="Y54" i="37"/>
  <c r="U54" i="37"/>
  <c r="Q54" i="37"/>
  <c r="M54" i="37"/>
  <c r="I54" i="37"/>
  <c r="E54" i="37"/>
  <c r="AC53" i="37"/>
  <c r="Y53" i="37"/>
  <c r="U53" i="37"/>
  <c r="Q53" i="37"/>
  <c r="M53" i="37"/>
  <c r="I53" i="37"/>
  <c r="E53" i="37"/>
  <c r="AC52" i="37"/>
  <c r="Y52" i="37"/>
  <c r="U52" i="37"/>
  <c r="Q52" i="37"/>
  <c r="M52" i="37"/>
  <c r="I52" i="37"/>
  <c r="E52" i="37"/>
  <c r="AC51" i="37"/>
  <c r="Y51" i="37"/>
  <c r="U51" i="37"/>
  <c r="Q51" i="37"/>
  <c r="M51" i="37"/>
  <c r="I51" i="37"/>
  <c r="E51" i="37"/>
  <c r="AC50" i="37"/>
  <c r="Y50" i="37"/>
  <c r="U50" i="37"/>
  <c r="Q50" i="37"/>
  <c r="M50" i="37"/>
  <c r="I50" i="37"/>
  <c r="E50" i="37"/>
  <c r="B14" i="37"/>
  <c r="H12" i="37"/>
  <c r="L12" i="37" s="1"/>
  <c r="P12" i="37" s="1"/>
  <c r="T12" i="37" s="1"/>
  <c r="X12" i="37" s="1"/>
  <c r="AB12" i="37" s="1"/>
  <c r="DZ3" i="30" l="1"/>
  <c r="DY4" i="30"/>
  <c r="B51" i="37"/>
  <c r="C51" i="37" s="1"/>
  <c r="B55" i="37"/>
  <c r="C55" i="37" s="1"/>
  <c r="B56" i="37"/>
  <c r="C56" i="37" s="1"/>
  <c r="B54" i="37"/>
  <c r="C54" i="37" s="1"/>
  <c r="B50" i="37"/>
  <c r="C50" i="37" s="1"/>
  <c r="B53" i="37"/>
  <c r="C53" i="37" s="1"/>
  <c r="B52" i="37"/>
  <c r="C52" i="37" s="1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AL16" i="30"/>
  <c r="AM16" i="30"/>
  <c r="AN16" i="30"/>
  <c r="AO16" i="30"/>
  <c r="AP16" i="30"/>
  <c r="AQ16" i="30"/>
  <c r="AR16" i="30"/>
  <c r="AS16" i="30"/>
  <c r="AT16" i="30"/>
  <c r="AU16" i="30"/>
  <c r="AV16" i="30"/>
  <c r="AW16" i="30"/>
  <c r="AX16" i="30"/>
  <c r="AY16" i="30"/>
  <c r="AZ16" i="30"/>
  <c r="BA16" i="30"/>
  <c r="BB16" i="30"/>
  <c r="BC16" i="30"/>
  <c r="BD16" i="30"/>
  <c r="BE16" i="30"/>
  <c r="BF16" i="30"/>
  <c r="BG16" i="30"/>
  <c r="BH16" i="30"/>
  <c r="BI16" i="30"/>
  <c r="BJ16" i="30"/>
  <c r="BK16" i="30"/>
  <c r="BL16" i="30"/>
  <c r="BM16" i="30"/>
  <c r="BN16" i="30"/>
  <c r="BO16" i="30"/>
  <c r="BP16" i="30"/>
  <c r="BQ16" i="30"/>
  <c r="BR16" i="30"/>
  <c r="BS16" i="30"/>
  <c r="BT16" i="30"/>
  <c r="BU16" i="30"/>
  <c r="BV16" i="30"/>
  <c r="BW16" i="30"/>
  <c r="BX16" i="30"/>
  <c r="BY16" i="30"/>
  <c r="BZ16" i="30"/>
  <c r="CA16" i="30"/>
  <c r="CB16" i="30"/>
  <c r="CC16" i="30"/>
  <c r="CD16" i="30"/>
  <c r="CE16" i="30"/>
  <c r="CF16" i="30"/>
  <c r="CG16" i="30"/>
  <c r="CH16" i="30"/>
  <c r="CI16" i="30"/>
  <c r="CJ16" i="30"/>
  <c r="CK16" i="30"/>
  <c r="CL16" i="30"/>
  <c r="CM16" i="30"/>
  <c r="CN16" i="30"/>
  <c r="CO16" i="30"/>
  <c r="CP16" i="30"/>
  <c r="CQ16" i="30"/>
  <c r="CR16" i="30"/>
  <c r="CS16" i="30"/>
  <c r="CT16" i="30"/>
  <c r="CU16" i="30"/>
  <c r="CV16" i="30"/>
  <c r="CW16" i="30"/>
  <c r="CX16" i="30"/>
  <c r="CY16" i="30"/>
  <c r="CZ16" i="30"/>
  <c r="DA16" i="30"/>
  <c r="DB16" i="30"/>
  <c r="DC16" i="30"/>
  <c r="DD16" i="30"/>
  <c r="DE16" i="30"/>
  <c r="DF16" i="30"/>
  <c r="DG16" i="30"/>
  <c r="DH16" i="30"/>
  <c r="DI16" i="30"/>
  <c r="DJ16" i="30"/>
  <c r="DK16" i="30"/>
  <c r="DL16" i="30"/>
  <c r="DM16" i="30"/>
  <c r="DN16" i="30"/>
  <c r="DO16" i="30"/>
  <c r="DP16" i="30"/>
  <c r="DQ16" i="30"/>
  <c r="DR16" i="30"/>
  <c r="DS16" i="30"/>
  <c r="DT16" i="30"/>
  <c r="C16" i="30"/>
  <c r="BL15" i="30"/>
  <c r="BM15" i="30"/>
  <c r="BN15" i="30"/>
  <c r="BO15" i="30"/>
  <c r="BP15" i="30"/>
  <c r="BQ15" i="30"/>
  <c r="BR15" i="30"/>
  <c r="BS15" i="30"/>
  <c r="BT15" i="30"/>
  <c r="BU15" i="30"/>
  <c r="BV15" i="30"/>
  <c r="BW15" i="30"/>
  <c r="BX15" i="30"/>
  <c r="BY15" i="30"/>
  <c r="BZ15" i="30"/>
  <c r="CA15" i="30"/>
  <c r="CB15" i="30"/>
  <c r="CC15" i="30"/>
  <c r="CD15" i="30"/>
  <c r="CE15" i="30"/>
  <c r="CF15" i="30"/>
  <c r="CG15" i="30"/>
  <c r="CH15" i="30"/>
  <c r="CI15" i="30"/>
  <c r="CJ15" i="30"/>
  <c r="CK15" i="30"/>
  <c r="CL15" i="30"/>
  <c r="CM15" i="30"/>
  <c r="CN15" i="30"/>
  <c r="CO15" i="30"/>
  <c r="CP15" i="30"/>
  <c r="CQ15" i="30"/>
  <c r="CR15" i="30"/>
  <c r="CS15" i="30"/>
  <c r="CT15" i="30"/>
  <c r="CU15" i="30"/>
  <c r="CV15" i="30"/>
  <c r="CW15" i="30"/>
  <c r="CX15" i="30"/>
  <c r="CY15" i="30"/>
  <c r="CZ15" i="30"/>
  <c r="DA15" i="30"/>
  <c r="DB15" i="30"/>
  <c r="DC15" i="30"/>
  <c r="DD15" i="30"/>
  <c r="DE15" i="30"/>
  <c r="DF15" i="30"/>
  <c r="DG15" i="30"/>
  <c r="DH15" i="30"/>
  <c r="DI15" i="30"/>
  <c r="DJ15" i="30"/>
  <c r="DK15" i="30"/>
  <c r="DL15" i="30"/>
  <c r="DM15" i="30"/>
  <c r="DN15" i="30"/>
  <c r="DO15" i="30"/>
  <c r="DP15" i="30"/>
  <c r="DQ15" i="30"/>
  <c r="DR15" i="30"/>
  <c r="DS15" i="30"/>
  <c r="DT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I15" i="30"/>
  <c r="H15" i="30"/>
  <c r="G15" i="30"/>
  <c r="F15" i="30"/>
  <c r="E15" i="30"/>
  <c r="D15" i="30"/>
  <c r="C15" i="30"/>
  <c r="AW15" i="30"/>
  <c r="AX15" i="30"/>
  <c r="AY15" i="30"/>
  <c r="AZ15" i="30"/>
  <c r="BA15" i="30"/>
  <c r="BB15" i="30"/>
  <c r="BC15" i="30"/>
  <c r="BD15" i="30"/>
  <c r="BE15" i="30"/>
  <c r="BF15" i="30"/>
  <c r="BG15" i="30"/>
  <c r="BH15" i="30"/>
  <c r="BI15" i="30"/>
  <c r="BJ15" i="30"/>
  <c r="BK15" i="30"/>
  <c r="AM15" i="30"/>
  <c r="AI15" i="30"/>
  <c r="AJ15" i="30"/>
  <c r="AK15" i="30"/>
  <c r="AL15" i="30"/>
  <c r="AN15" i="30"/>
  <c r="AO15" i="30"/>
  <c r="AP15" i="30"/>
  <c r="AQ15" i="30"/>
  <c r="AR15" i="30"/>
  <c r="AS15" i="30"/>
  <c r="AT15" i="30"/>
  <c r="AU15" i="30"/>
  <c r="AV15" i="30"/>
  <c r="AH15" i="30"/>
  <c r="AC56" i="36"/>
  <c r="Y56" i="36"/>
  <c r="U56" i="36"/>
  <c r="Q56" i="36"/>
  <c r="M56" i="36"/>
  <c r="I56" i="36"/>
  <c r="E56" i="36"/>
  <c r="AC55" i="36"/>
  <c r="Y55" i="36"/>
  <c r="U55" i="36"/>
  <c r="Q55" i="36"/>
  <c r="M55" i="36"/>
  <c r="I55" i="36"/>
  <c r="E55" i="36"/>
  <c r="AC54" i="36"/>
  <c r="Y54" i="36"/>
  <c r="U54" i="36"/>
  <c r="Q54" i="36"/>
  <c r="M54" i="36"/>
  <c r="I54" i="36"/>
  <c r="E54" i="36"/>
  <c r="AC53" i="36"/>
  <c r="Y53" i="36"/>
  <c r="U53" i="36"/>
  <c r="Q53" i="36"/>
  <c r="M53" i="36"/>
  <c r="I53" i="36"/>
  <c r="E53" i="36"/>
  <c r="AC52" i="36"/>
  <c r="Y52" i="36"/>
  <c r="U52" i="36"/>
  <c r="Q52" i="36"/>
  <c r="M52" i="36"/>
  <c r="I52" i="36"/>
  <c r="E52" i="36"/>
  <c r="AC51" i="36"/>
  <c r="Y51" i="36"/>
  <c r="U51" i="36"/>
  <c r="Q51" i="36"/>
  <c r="M51" i="36"/>
  <c r="I51" i="36"/>
  <c r="E51" i="36"/>
  <c r="AC50" i="36"/>
  <c r="Y50" i="36"/>
  <c r="U50" i="36"/>
  <c r="Q50" i="36"/>
  <c r="M50" i="36"/>
  <c r="I50" i="36"/>
  <c r="E50" i="36"/>
  <c r="B14" i="36"/>
  <c r="H12" i="36"/>
  <c r="L12" i="36" s="1"/>
  <c r="P12" i="36" s="1"/>
  <c r="T12" i="36" s="1"/>
  <c r="X12" i="36" s="1"/>
  <c r="AB12" i="36" s="1"/>
  <c r="DZ4" i="30" l="1"/>
  <c r="EA3" i="30"/>
  <c r="B51" i="36"/>
  <c r="C51" i="36" s="1"/>
  <c r="B54" i="36"/>
  <c r="C54" i="36" s="1"/>
  <c r="B56" i="36"/>
  <c r="C56" i="36" s="1"/>
  <c r="B52" i="36"/>
  <c r="C52" i="36" s="1"/>
  <c r="B50" i="36"/>
  <c r="C50" i="36" s="1"/>
  <c r="B55" i="36"/>
  <c r="C55" i="36" s="1"/>
  <c r="B53" i="36"/>
  <c r="C53" i="36" s="1"/>
  <c r="AC56" i="35"/>
  <c r="Y56" i="35"/>
  <c r="U56" i="35"/>
  <c r="Q56" i="35"/>
  <c r="M56" i="35"/>
  <c r="I56" i="35"/>
  <c r="E56" i="35"/>
  <c r="AC55" i="35"/>
  <c r="Y55" i="35"/>
  <c r="U55" i="35"/>
  <c r="Q55" i="35"/>
  <c r="M55" i="35"/>
  <c r="I55" i="35"/>
  <c r="E55" i="35"/>
  <c r="AC54" i="35"/>
  <c r="Y54" i="35"/>
  <c r="U54" i="35"/>
  <c r="Q54" i="35"/>
  <c r="M54" i="35"/>
  <c r="I54" i="35"/>
  <c r="E54" i="35"/>
  <c r="AC53" i="35"/>
  <c r="Y53" i="35"/>
  <c r="U53" i="35"/>
  <c r="Q53" i="35"/>
  <c r="M53" i="35"/>
  <c r="I53" i="35"/>
  <c r="E53" i="35"/>
  <c r="AC52" i="35"/>
  <c r="Y52" i="35"/>
  <c r="U52" i="35"/>
  <c r="Q52" i="35"/>
  <c r="M52" i="35"/>
  <c r="I52" i="35"/>
  <c r="E52" i="35"/>
  <c r="AC51" i="35"/>
  <c r="Y51" i="35"/>
  <c r="U51" i="35"/>
  <c r="Q51" i="35"/>
  <c r="M51" i="35"/>
  <c r="I51" i="35"/>
  <c r="E51" i="35"/>
  <c r="AC50" i="35"/>
  <c r="Y50" i="35"/>
  <c r="U50" i="35"/>
  <c r="Q50" i="35"/>
  <c r="M50" i="35"/>
  <c r="I50" i="35"/>
  <c r="E50" i="35"/>
  <c r="B14" i="35"/>
  <c r="H12" i="35"/>
  <c r="L12" i="35" s="1"/>
  <c r="P12" i="35" s="1"/>
  <c r="T12" i="35" s="1"/>
  <c r="X12" i="35" s="1"/>
  <c r="AB12" i="35" s="1"/>
  <c r="EB3" i="30" l="1"/>
  <c r="EA4" i="30"/>
  <c r="B52" i="35"/>
  <c r="C52" i="35" s="1"/>
  <c r="B55" i="35"/>
  <c r="C55" i="35" s="1"/>
  <c r="B53" i="35"/>
  <c r="C53" i="35" s="1"/>
  <c r="B56" i="35"/>
  <c r="C56" i="35" s="1"/>
  <c r="B54" i="35"/>
  <c r="C54" i="35" s="1"/>
  <c r="B50" i="35"/>
  <c r="C50" i="35" s="1"/>
  <c r="B51" i="35"/>
  <c r="C51" i="35" s="1"/>
  <c r="AC56" i="34"/>
  <c r="Y56" i="34"/>
  <c r="U56" i="34"/>
  <c r="Q56" i="34"/>
  <c r="M56" i="34"/>
  <c r="I56" i="34"/>
  <c r="E56" i="34"/>
  <c r="AC55" i="34"/>
  <c r="Y55" i="34"/>
  <c r="U55" i="34"/>
  <c r="Q55" i="34"/>
  <c r="M55" i="34"/>
  <c r="I55" i="34"/>
  <c r="E55" i="34"/>
  <c r="AC54" i="34"/>
  <c r="Y54" i="34"/>
  <c r="U54" i="34"/>
  <c r="Q54" i="34"/>
  <c r="M54" i="34"/>
  <c r="I54" i="34"/>
  <c r="E54" i="34"/>
  <c r="AC53" i="34"/>
  <c r="Y53" i="34"/>
  <c r="U53" i="34"/>
  <c r="Q53" i="34"/>
  <c r="M53" i="34"/>
  <c r="I53" i="34"/>
  <c r="E53" i="34"/>
  <c r="AC52" i="34"/>
  <c r="Y52" i="34"/>
  <c r="U52" i="34"/>
  <c r="Q52" i="34"/>
  <c r="M52" i="34"/>
  <c r="I52" i="34"/>
  <c r="E52" i="34"/>
  <c r="AC51" i="34"/>
  <c r="Y51" i="34"/>
  <c r="U51" i="34"/>
  <c r="Q51" i="34"/>
  <c r="M51" i="34"/>
  <c r="I51" i="34"/>
  <c r="E51" i="34"/>
  <c r="AC50" i="34"/>
  <c r="Y50" i="34"/>
  <c r="U50" i="34"/>
  <c r="Q50" i="34"/>
  <c r="M50" i="34"/>
  <c r="I50" i="34"/>
  <c r="E50" i="34"/>
  <c r="B14" i="34"/>
  <c r="H12" i="34"/>
  <c r="L12" i="34" s="1"/>
  <c r="P12" i="34" s="1"/>
  <c r="T12" i="34" s="1"/>
  <c r="X12" i="34" s="1"/>
  <c r="AB12" i="34" s="1"/>
  <c r="EC3" i="30" l="1"/>
  <c r="EB4" i="30"/>
  <c r="B51" i="34"/>
  <c r="C51" i="34" s="1"/>
  <c r="B56" i="34"/>
  <c r="C56" i="34" s="1"/>
  <c r="B55" i="34"/>
  <c r="C55" i="34" s="1"/>
  <c r="B54" i="34"/>
  <c r="C54" i="34" s="1"/>
  <c r="B52" i="34"/>
  <c r="C52" i="34" s="1"/>
  <c r="B50" i="34"/>
  <c r="C50" i="34" s="1"/>
  <c r="B53" i="34"/>
  <c r="C53" i="34" s="1"/>
  <c r="AC56" i="33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ED3" i="30" l="1"/>
  <c r="EC4" i="30"/>
  <c r="B52" i="33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ED4" i="30" l="1"/>
  <c r="EE3" i="30"/>
  <c r="B52" i="32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CQ4" i="30"/>
  <c r="CR4" i="30"/>
  <c r="CQ3" i="30"/>
  <c r="CR3" i="30" s="1"/>
  <c r="EF3" i="30" l="1"/>
  <c r="EE4" i="30"/>
  <c r="CS3" i="30"/>
  <c r="BL3" i="30"/>
  <c r="AH3" i="30"/>
  <c r="C3" i="30"/>
  <c r="D3" i="30" l="1"/>
  <c r="C4" i="30"/>
  <c r="AI3" i="30"/>
  <c r="AH4" i="30"/>
  <c r="BM3" i="30"/>
  <c r="BL4" i="30"/>
  <c r="CT3" i="30"/>
  <c r="CS4" i="30"/>
  <c r="EF4" i="30"/>
  <c r="EG3" i="30"/>
  <c r="AC56" i="3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CU3" i="30" l="1"/>
  <c r="CT4" i="30"/>
  <c r="BN3" i="30"/>
  <c r="BM4" i="30"/>
  <c r="AJ3" i="30"/>
  <c r="AI4" i="30"/>
  <c r="E3" i="30"/>
  <c r="D4" i="30"/>
  <c r="EG4" i="30"/>
  <c r="EH3" i="30"/>
  <c r="B54" i="3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F3" i="30" l="1"/>
  <c r="E4" i="30"/>
  <c r="AK3" i="30"/>
  <c r="AJ4" i="30"/>
  <c r="BO3" i="30"/>
  <c r="BN4" i="30"/>
  <c r="CV3" i="30"/>
  <c r="CU4" i="30"/>
  <c r="EH4" i="30"/>
  <c r="EI3" i="30"/>
  <c r="AC56" i="29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CW3" i="30" l="1"/>
  <c r="CV4" i="30"/>
  <c r="BP3" i="30"/>
  <c r="BO4" i="30"/>
  <c r="AL3" i="30"/>
  <c r="AK4" i="30"/>
  <c r="G3" i="30"/>
  <c r="F4" i="30"/>
  <c r="EI4" i="30"/>
  <c r="EJ3" i="30"/>
  <c r="B55" i="29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H3" i="30" l="1"/>
  <c r="G4" i="30"/>
  <c r="AM3" i="30"/>
  <c r="AL4" i="30"/>
  <c r="BQ3" i="30"/>
  <c r="BP4" i="30"/>
  <c r="CX3" i="30"/>
  <c r="CW4" i="30"/>
  <c r="EJ4" i="30"/>
  <c r="EK3" i="30"/>
  <c r="AC56" i="28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CY3" i="30" l="1"/>
  <c r="CX4" i="30"/>
  <c r="BR3" i="30"/>
  <c r="BQ4" i="30"/>
  <c r="AN3" i="30"/>
  <c r="AM4" i="30"/>
  <c r="I3" i="30"/>
  <c r="H4" i="30"/>
  <c r="EL3" i="30"/>
  <c r="EK4" i="30"/>
  <c r="B55" i="28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O3" i="30" l="1"/>
  <c r="AN4" i="30"/>
  <c r="J3" i="30"/>
  <c r="I4" i="30"/>
  <c r="BS3" i="30"/>
  <c r="BR4" i="30"/>
  <c r="CZ3" i="30"/>
  <c r="CY4" i="30"/>
  <c r="EM3" i="30"/>
  <c r="EL4" i="30"/>
  <c r="AC56" i="27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T3" i="30" l="1"/>
  <c r="BS4" i="30"/>
  <c r="DA3" i="30"/>
  <c r="CZ4" i="30"/>
  <c r="K3" i="30"/>
  <c r="J4" i="30"/>
  <c r="AP3" i="30"/>
  <c r="AO4" i="30"/>
  <c r="EN3" i="30"/>
  <c r="EM4" i="30"/>
  <c r="B55" i="27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Q3" i="30" l="1"/>
  <c r="AP4" i="30"/>
  <c r="L3" i="30"/>
  <c r="K4" i="30"/>
  <c r="DB3" i="30"/>
  <c r="DA4" i="30"/>
  <c r="BU3" i="30"/>
  <c r="BT4" i="30"/>
  <c r="EO3" i="30"/>
  <c r="EN4" i="30"/>
  <c r="AC55" i="26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V3" i="30" l="1"/>
  <c r="BU4" i="30"/>
  <c r="DC3" i="30"/>
  <c r="DB4" i="30"/>
  <c r="M3" i="30"/>
  <c r="L4" i="30"/>
  <c r="AR3" i="30"/>
  <c r="AQ4" i="30"/>
  <c r="EP3" i="30"/>
  <c r="EO4" i="30"/>
  <c r="B52" i="26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S3" i="30" l="1"/>
  <c r="AR4" i="30"/>
  <c r="N3" i="30"/>
  <c r="M4" i="30"/>
  <c r="DD3" i="30"/>
  <c r="DC4" i="30"/>
  <c r="BW3" i="30"/>
  <c r="BV4" i="30"/>
  <c r="EQ3" i="30"/>
  <c r="EP4" i="30"/>
  <c r="AC56" i="22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DE3" i="30" l="1"/>
  <c r="DD4" i="30"/>
  <c r="BX3" i="30"/>
  <c r="BW4" i="30"/>
  <c r="O3" i="30"/>
  <c r="N4" i="30"/>
  <c r="AT3" i="30"/>
  <c r="AS4" i="30"/>
  <c r="ER3" i="30"/>
  <c r="EQ4" i="30"/>
  <c r="B53" i="22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AU3" i="30" l="1"/>
  <c r="AT4" i="30"/>
  <c r="P3" i="30"/>
  <c r="O4" i="30"/>
  <c r="BY3" i="30"/>
  <c r="BX4" i="30"/>
  <c r="DF3" i="30"/>
  <c r="DE4" i="30"/>
  <c r="ES3" i="30"/>
  <c r="ER4" i="30"/>
  <c r="B51" i="19"/>
  <c r="C51" i="19" s="1"/>
  <c r="B47" i="19"/>
  <c r="C47" i="19" s="1"/>
  <c r="DG3" i="30" l="1"/>
  <c r="DF4" i="30"/>
  <c r="BZ3" i="30"/>
  <c r="BY4" i="30"/>
  <c r="Q3" i="30"/>
  <c r="P4" i="30"/>
  <c r="AV3" i="30"/>
  <c r="AU4" i="30"/>
  <c r="ET3" i="30"/>
  <c r="ES4" i="30"/>
  <c r="B13" i="25"/>
  <c r="H11" i="25"/>
  <c r="L11" i="25" s="1"/>
  <c r="P11" i="25" s="1"/>
  <c r="T11" i="25" s="1"/>
  <c r="X11" i="25" s="1"/>
  <c r="AB11" i="25" s="1"/>
  <c r="AW3" i="30" l="1"/>
  <c r="AV4" i="30"/>
  <c r="R3" i="30"/>
  <c r="Q4" i="30"/>
  <c r="CA3" i="30"/>
  <c r="BZ4" i="30"/>
  <c r="DH3" i="30"/>
  <c r="DG4" i="30"/>
  <c r="EU3" i="30"/>
  <c r="ET4" i="30"/>
  <c r="B55" i="12"/>
  <c r="C55" i="12" s="1"/>
  <c r="DI3" i="30" l="1"/>
  <c r="DH4" i="30"/>
  <c r="CB3" i="30"/>
  <c r="CA4" i="30"/>
  <c r="S3" i="30"/>
  <c r="R4" i="30"/>
  <c r="AX3" i="30"/>
  <c r="AW4" i="30"/>
  <c r="EV3" i="30"/>
  <c r="EU4" i="30"/>
  <c r="B52" i="19"/>
  <c r="C52" i="19" s="1"/>
  <c r="AY3" i="30" l="1"/>
  <c r="AX4" i="30"/>
  <c r="T3" i="30"/>
  <c r="S4" i="30"/>
  <c r="CC3" i="30"/>
  <c r="CB4" i="30"/>
  <c r="DJ3" i="30"/>
  <c r="DI4" i="30"/>
  <c r="EV4" i="30"/>
  <c r="EW3" i="30"/>
  <c r="B13" i="24"/>
  <c r="H11" i="24"/>
  <c r="L11" i="24" s="1"/>
  <c r="P11" i="24" s="1"/>
  <c r="T11" i="24" s="1"/>
  <c r="X11" i="24" s="1"/>
  <c r="AB11" i="24" s="1"/>
  <c r="DK3" i="30" l="1"/>
  <c r="DJ4" i="30"/>
  <c r="CD3" i="30"/>
  <c r="CC4" i="30"/>
  <c r="U3" i="30"/>
  <c r="T4" i="30"/>
  <c r="AZ3" i="30"/>
  <c r="AY4" i="30"/>
  <c r="EW4" i="30"/>
  <c r="EX3" i="30"/>
  <c r="B13" i="23"/>
  <c r="H11" i="23"/>
  <c r="L11" i="23" s="1"/>
  <c r="P11" i="23" s="1"/>
  <c r="T11" i="23" s="1"/>
  <c r="X11" i="23" s="1"/>
  <c r="AB11" i="23" s="1"/>
  <c r="BA3" i="30" l="1"/>
  <c r="AZ4" i="30"/>
  <c r="V3" i="30"/>
  <c r="U4" i="30"/>
  <c r="CE3" i="30"/>
  <c r="CD4" i="30"/>
  <c r="DL3" i="30"/>
  <c r="DK4" i="30"/>
  <c r="EY3" i="30"/>
  <c r="EY4" i="30" s="1"/>
  <c r="EX4" i="30"/>
  <c r="B14" i="22"/>
  <c r="H12" i="22"/>
  <c r="L12" i="22" s="1"/>
  <c r="P12" i="22" s="1"/>
  <c r="T12" i="22" s="1"/>
  <c r="X12" i="22" s="1"/>
  <c r="AB12" i="22" s="1"/>
  <c r="DM3" i="30" l="1"/>
  <c r="DL4" i="30"/>
  <c r="CF3" i="30"/>
  <c r="CE4" i="30"/>
  <c r="W3" i="30"/>
  <c r="V4" i="30"/>
  <c r="BB3" i="30"/>
  <c r="BA4" i="30"/>
  <c r="AC50" i="19"/>
  <c r="Y50" i="19"/>
  <c r="U50" i="19"/>
  <c r="Q50" i="19"/>
  <c r="M50" i="19"/>
  <c r="I50" i="19"/>
  <c r="E50" i="19"/>
  <c r="E46" i="19"/>
  <c r="X3" i="30" l="1"/>
  <c r="W4" i="30"/>
  <c r="BC3" i="30"/>
  <c r="BB4" i="30"/>
  <c r="CG3" i="30"/>
  <c r="CF4" i="30"/>
  <c r="DN3" i="30"/>
  <c r="DM4" i="30"/>
  <c r="B50" i="19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DO3" i="30" l="1"/>
  <c r="DN4" i="30"/>
  <c r="CH3" i="30"/>
  <c r="CG4" i="30"/>
  <c r="BD3" i="30"/>
  <c r="BC4" i="30"/>
  <c r="Y3" i="30"/>
  <c r="X4" i="30"/>
  <c r="B53" i="2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Z3" i="30" l="1"/>
  <c r="Y4" i="30"/>
  <c r="BE3" i="30"/>
  <c r="BD4" i="30"/>
  <c r="CI3" i="30"/>
  <c r="CH4" i="30"/>
  <c r="DP3" i="30"/>
  <c r="DO4" i="30"/>
  <c r="B12" i="21"/>
  <c r="H10" i="21"/>
  <c r="L10" i="21" s="1"/>
  <c r="P10" i="21" s="1"/>
  <c r="T10" i="21" s="1"/>
  <c r="X10" i="21" s="1"/>
  <c r="AB10" i="21" s="1"/>
  <c r="DQ3" i="30" l="1"/>
  <c r="DP4" i="30"/>
  <c r="CJ3" i="30"/>
  <c r="CI4" i="30"/>
  <c r="BF3" i="30"/>
  <c r="BE4" i="30"/>
  <c r="AA3" i="30"/>
  <c r="Z4" i="30"/>
  <c r="J367" i="3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  <c r="AB3" i="30" l="1"/>
  <c r="AA4" i="30"/>
  <c r="BG3" i="30"/>
  <c r="BF4" i="30"/>
  <c r="CK3" i="30"/>
  <c r="CJ4" i="30"/>
  <c r="DR3" i="30"/>
  <c r="DQ4" i="30"/>
  <c r="CL3" i="30" l="1"/>
  <c r="CK4" i="30"/>
  <c r="DS3" i="30"/>
  <c r="DR4" i="30"/>
  <c r="BH3" i="30"/>
  <c r="BG4" i="30"/>
  <c r="AC3" i="30"/>
  <c r="AB4" i="30"/>
  <c r="BI3" i="30" l="1"/>
  <c r="BH4" i="30"/>
  <c r="AD3" i="30"/>
  <c r="AC4" i="30"/>
  <c r="DT3" i="30"/>
  <c r="DT4" i="30" s="1"/>
  <c r="DS4" i="30"/>
  <c r="CM3" i="30"/>
  <c r="CL4" i="30"/>
  <c r="CN3" i="30" l="1"/>
  <c r="CM4" i="30"/>
  <c r="AE3" i="30"/>
  <c r="AD4" i="30"/>
  <c r="BJ3" i="30"/>
  <c r="BI4" i="30"/>
  <c r="BK3" i="30" l="1"/>
  <c r="BK4" i="30" s="1"/>
  <c r="BJ4" i="30"/>
  <c r="AF3" i="30"/>
  <c r="AE4" i="30"/>
  <c r="CO3" i="30"/>
  <c r="CN4" i="30"/>
  <c r="CP3" i="30" l="1"/>
  <c r="CP4" i="30" s="1"/>
  <c r="CO4" i="30"/>
  <c r="AG3" i="30"/>
  <c r="AG4" i="30" s="1"/>
  <c r="AF4" i="30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시연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trike/>
            <sz val="9"/>
            <color indexed="81"/>
            <rFont val="맑은 고딕"/>
            <family val="3"/>
            <charset val="129"/>
          </rPr>
          <t>회 grab, 3회 move 시 평</t>
        </r>
        <r>
          <rPr>
            <sz val="9"/>
            <color indexed="81"/>
            <rFont val="돋움"/>
            <family val="3"/>
            <charset val="129"/>
          </rPr>
          <t>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김 관련 추가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프로그램에서 Live 로 했을 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</t>
        </r>
        <r>
          <rPr>
            <strike/>
            <sz val="9"/>
            <color indexed="81"/>
            <rFont val="돋움"/>
            <family val="3"/>
            <charset val="129"/>
          </rPr>
          <t>빡거리거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sz val="9"/>
            <color indexed="81"/>
            <rFont val="돋움"/>
            <family val="3"/>
            <charset val="129"/>
          </rPr>
          <t>고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객사 방문 </t>
        </r>
        <r>
          <rPr>
            <sz val="9"/>
            <color indexed="81"/>
            <rFont val="돋움"/>
            <family val="3"/>
            <charset val="129"/>
          </rPr>
          <t xml:space="preserve">시연
</t>
        </r>
        <r>
          <rPr>
            <sz val="9"/>
            <color indexed="81"/>
            <rFont val="맑은 고딕"/>
            <family val="3"/>
            <charset val="129"/>
          </rPr>
          <t>- 로그 영업 전달 필요함.
- PC 이상 관련 확인 필요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못들음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퍼스널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브랜딩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라이브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시청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일이었잔아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도와졌구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과대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해석하지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~~!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>
  <authors>
    <author>FORYOUCOM</author>
    <author>jcseo</author>
  </authors>
  <commentList>
    <comment ref="L18" authorId="0" shapeId="0">
      <text>
        <r>
          <rPr>
            <b/>
            <sz val="9"/>
            <color indexed="81"/>
            <rFont val="Tahoma"/>
            <family val="2"/>
          </rPr>
          <t>FORYOUCOM: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회식이라
목요일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X1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1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갑자기 오전만에 처리하라 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CXP Camera Test, C2
QD LINE β2 PCB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T/T</t>
        </r>
        <r>
          <rPr>
            <sz val="9"/>
            <color indexed="81"/>
            <rFont val="돋움"/>
            <family val="3"/>
            <charset val="129"/>
          </rPr>
          <t>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TWIM
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2nd Mother
 - FNB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재요청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H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Hook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8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라인에서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9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CXP/Gige </t>
        </r>
        <r>
          <rPr>
            <sz val="9"/>
            <color indexed="81"/>
            <rFont val="돋움"/>
            <family val="3"/>
            <charset val="129"/>
          </rPr>
          <t>연동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찾기
</t>
        </r>
        <r>
          <rPr>
            <sz val="9"/>
            <color indexed="81"/>
            <rFont val="Tahoma"/>
            <family val="2"/>
          </rPr>
          <t xml:space="preserve"> - PBD Unit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10"/>
            <rFont val="맑은 고딕"/>
            <family val="3"/>
            <charset val="129"/>
          </rPr>
          <t>카메라 끊김 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설비 원점 </t>
        </r>
        <r>
          <rPr>
            <sz val="9"/>
            <color indexed="81"/>
            <rFont val="돋움"/>
            <family val="3"/>
            <charset val="129"/>
          </rPr>
          <t>이상없음</t>
        </r>
        <r>
          <rPr>
            <sz val="9"/>
            <color indexed="81"/>
            <rFont val="Tahoma"/>
            <family val="2"/>
          </rPr>
          <t>.
 - 3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grab,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move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평균</t>
        </r>
        <r>
          <rPr>
            <sz val="9"/>
            <color indexed="81"/>
            <rFont val="Tahoma"/>
            <family val="2"/>
          </rPr>
          <t xml:space="preserve"> 0.92 S
 -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프로그램에서</t>
        </r>
        <r>
          <rPr>
            <sz val="9"/>
            <color indexed="81"/>
            <rFont val="Tahoma"/>
            <family val="2"/>
          </rPr>
          <t xml:space="preserve"> Live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이상해짐</t>
        </r>
        <r>
          <rPr>
            <sz val="9"/>
            <color indexed="81"/>
            <rFont val="Tahoma"/>
            <family val="2"/>
          </rPr>
          <t xml:space="preserve">.
   </t>
        </r>
        <r>
          <rPr>
            <sz val="9"/>
            <color indexed="81"/>
            <rFont val="돋움"/>
            <family val="3"/>
            <charset val="129"/>
          </rPr>
          <t>깜빡거리거나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끊기거나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1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조상우</t>
        </r>
        <r>
          <rPr>
            <sz val="9"/>
            <color indexed="81"/>
            <rFont val="Tahoma"/>
            <family val="2"/>
          </rPr>
          <t xml:space="preserve">G, </t>
        </r>
        <r>
          <rPr>
            <sz val="9"/>
            <color indexed="81"/>
            <rFont val="돋움"/>
            <family val="3"/>
            <charset val="129"/>
          </rPr>
          <t>이정민</t>
        </r>
        <r>
          <rPr>
            <sz val="9"/>
            <color indexed="81"/>
            <rFont val="Tahoma"/>
            <family val="2"/>
          </rPr>
          <t>PM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6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8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9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30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1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QD VMS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마더</t>
        </r>
        <r>
          <rPr>
            <sz val="9"/>
            <color indexed="81"/>
            <rFont val="Tahoma"/>
            <family val="2"/>
          </rPr>
          <t xml:space="preserve"> T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trike/>
            <sz val="9"/>
            <color indexed="81"/>
            <rFont val="맑은 고딕"/>
            <family val="3"/>
            <charset val="129"/>
          </rPr>
          <t>오후에 바로 테스트 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04/25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04/26 </t>
        </r>
        <r>
          <rPr>
            <b/>
            <sz val="9"/>
            <color indexed="81"/>
            <rFont val="Tahoma"/>
            <family val="2"/>
          </rPr>
          <t>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grab, 3</t>
        </r>
        <r>
          <rPr>
            <b/>
            <sz val="9"/>
            <color indexed="81"/>
            <rFont val="돋움"/>
            <family val="3"/>
            <charset val="129"/>
          </rPr>
          <t>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이동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</t>
        </r>
        <r>
          <rPr>
            <b/>
            <sz val="9"/>
            <color indexed="81"/>
            <rFont val="Tahoma"/>
            <family val="2"/>
          </rPr>
          <t xml:space="preserve"> 900ms </t>
        </r>
        <r>
          <rPr>
            <b/>
            <sz val="9"/>
            <color indexed="81"/>
            <rFont val="돋움"/>
            <family val="3"/>
            <charset val="129"/>
          </rPr>
          <t>정도로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설계 T/T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VO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재요청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안옴</t>
        </r>
        <r>
          <rPr>
            <sz val="9"/>
            <color indexed="81"/>
            <rFont val="Tahoma"/>
            <family val="2"/>
          </rPr>
          <t>??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VAT </t>
        </r>
        <r>
          <rPr>
            <b/>
            <sz val="9"/>
            <color indexed="81"/>
            <rFont val="돋움"/>
            <family val="3"/>
            <charset val="129"/>
          </rPr>
          <t>프로세스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Bead Size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설계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마시지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산업안전교육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 xml:space="preserve">재측정
</t>
        </r>
        <r>
          <rPr>
            <sz val="9"/>
            <color indexed="81"/>
            <rFont val="Tahoma"/>
            <family val="2"/>
          </rPr>
          <t xml:space="preserve"> - Re-Align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모션도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돋움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견적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SDB, </t>
        </r>
        <r>
          <rPr>
            <sz val="9"/>
            <color indexed="81"/>
            <rFont val="돋움"/>
            <family val="3"/>
            <charset val="129"/>
          </rPr>
          <t>증평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VO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Projct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Clone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)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trike/>
            <sz val="9"/>
            <color indexed="81"/>
            <rFont val="맑은 고딕"/>
            <family val="3"/>
            <charset val="129"/>
          </rPr>
          <t>어에서 축 움직이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오후에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문서를</t>
        </r>
        <r>
          <rPr>
            <sz val="9"/>
            <color indexed="81"/>
            <rFont val="Tahoma"/>
            <family val="2"/>
          </rPr>
          <t xml:space="preserve"> Cloudim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,…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PBD Pre-Align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(2ea)
RF-PCB Tray Align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>(??)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우선 별도 Projct 로 Clone</t>
        </r>
        <r>
          <rPr>
            <sz val="9"/>
            <color indexed="81"/>
            <rFont val="Tahoma"/>
            <family val="2"/>
          </rPr>
          <t xml:space="preserve">
VAT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신규</t>
        </r>
        <r>
          <rPr>
            <sz val="9"/>
            <color indexed="81"/>
            <rFont val="Tahoma"/>
            <family val="2"/>
          </rPr>
          <t xml:space="preserve"> DLL </t>
        </r>
        <r>
          <rPr>
            <sz val="9"/>
            <color indexed="81"/>
            <rFont val="돋움"/>
            <family val="3"/>
            <charset val="129"/>
          </rPr>
          <t>검증
마곡</t>
        </r>
        <r>
          <rPr>
            <sz val="9"/>
            <color indexed="81"/>
            <rFont val="Tahoma"/>
            <family val="2"/>
          </rPr>
          <t xml:space="preserve"> Framework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Pre-Align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비전맵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>~~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그럴까</t>
        </r>
        <r>
          <rPr>
            <sz val="9"/>
            <color indexed="81"/>
            <rFont val="Tahoma"/>
            <family val="2"/>
          </rPr>
          <t>?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제어에서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나름대로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4P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2P 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
XP </t>
        </r>
        <r>
          <rPr>
            <sz val="9"/>
            <color indexed="81"/>
            <rFont val="돋움"/>
            <family val="3"/>
            <charset val="129"/>
          </rPr>
          <t>개발환경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10"/>
            <rFont val="맑은 고딕"/>
            <family val="3"/>
            <charset val="129"/>
          </rPr>
          <t>VAT 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VAT </t>
        </r>
        <r>
          <rPr>
            <sz val="9"/>
            <color indexed="81"/>
            <rFont val="맑은 고딕"/>
            <family val="3"/>
            <charset val="129"/>
          </rPr>
          <t>개발자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매뉴얼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요소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
iPAD </t>
        </r>
        <r>
          <rPr>
            <sz val="9"/>
            <color indexed="81"/>
            <rFont val="맑은 고딕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광학계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맑은 고딕"/>
            <family val="3"/>
            <charset val="129"/>
          </rPr>
          <t>도포</t>
        </r>
        <r>
          <rPr>
            <sz val="9"/>
            <color indexed="81"/>
            <rFont val="Tahoma"/>
            <family val="2"/>
          </rPr>
          <t xml:space="preserve"> CRD </t>
        </r>
        <r>
          <rPr>
            <sz val="9"/>
            <color indexed="81"/>
            <rFont val="맑은 고딕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CRD </t>
        </r>
        <r>
          <rPr>
            <sz val="9"/>
            <color indexed="81"/>
            <rFont val="맑은 고딕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 xml:space="preserve">검토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MXComponent </t>
        </r>
        <r>
          <rPr>
            <sz val="9"/>
            <color indexed="81"/>
            <rFont val="돋움"/>
            <family val="3"/>
            <charset val="129"/>
          </rPr>
          <t xml:space="preserve">설정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Newton.Json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얘기
</t>
        </r>
        <r>
          <rPr>
            <sz val="9"/>
            <color indexed="81"/>
            <rFont val="Tahoma"/>
            <family val="2"/>
          </rPr>
          <t>CC-Link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버려야지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헤드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 - Realign </t>
        </r>
        <r>
          <rPr>
            <sz val="9"/>
            <color indexed="81"/>
            <rFont val="돋움"/>
            <family val="3"/>
            <charset val="129"/>
          </rPr>
          <t>명령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축제어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Motion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베이스는</t>
        </r>
        <r>
          <rPr>
            <sz val="9"/>
            <color indexed="81"/>
            <rFont val="Tahoma"/>
            <family val="2"/>
          </rPr>
          <t xml:space="preserve"> 2nd Mother 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비왔음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하는거야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AB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보고내용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파악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SDV, Inner Cut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난반사 개선 관련 보고서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SDD, 18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미확정</t>
        </r>
        <r>
          <rPr>
            <sz val="9"/>
            <color indexed="81"/>
            <rFont val="Tahoma"/>
            <family val="2"/>
          </rPr>
          <t>)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<sst xmlns="http://schemas.openxmlformats.org/spreadsheetml/2006/main" count="9318" uniqueCount="3485">
  <si>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</si>
  <si>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</si>
  <si>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</si>
  <si>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</si>
  <si>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</si>
  <si>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</si>
  <si>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</si>
  <si>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</si>
  <si>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</si>
  <si>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</si>
  <si>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</si>
  <si>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</si>
  <si>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</si>
  <si>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</si>
  <si>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</si>
  <si>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</si>
  <si>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</si>
  <si>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</si>
  <si>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</si>
  <si>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</si>
  <si>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</si>
  <si>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</si>
  <si>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</si>
  <si>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</si>
  <si>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</si>
  <si>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</si>
  <si>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</si>
  <si>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</si>
  <si>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</si>
  <si>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</si>
  <si>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</si>
  <si>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</si>
  <si>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</si>
  <si>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</si>
  <si>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</si>
  <si>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</si>
  <si>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</si>
  <si>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</si>
  <si>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</si>
  <si>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</si>
  <si>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</si>
  <si>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</si>
  <si>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</si>
  <si>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</si>
  <si>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</si>
  <si>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</si>
  <si>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</si>
  <si>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</si>
  <si>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</si>
  <si>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</si>
  <si>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</si>
  <si>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</si>
  <si>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</si>
  <si>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</si>
  <si>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</si>
  <si>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</si>
  <si>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</si>
  <si>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</si>
  <si>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</si>
  <si>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</si>
  <si>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</si>
  <si>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</si>
  <si>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</si>
  <si>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</si>
  <si>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</si>
  <si>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</si>
  <si>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</si>
  <si>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</si>
  <si>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</si>
  <si>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</si>
  <si>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</si>
  <si>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</si>
  <si>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</si>
  <si>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</si>
  <si>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</si>
  <si>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</si>
  <si>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</si>
  <si>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</si>
  <si>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</si>
  <si>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</si>
  <si>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</si>
  <si>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</si>
  <si>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</si>
  <si>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</si>
  <si>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</si>
  <si>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</si>
  <si>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</si>
  <si>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</si>
  <si>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</si>
  <si>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</si>
  <si>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</si>
  <si>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</si>
  <si>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</si>
  <si>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</si>
  <si>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</si>
  <si>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</si>
  <si>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</si>
  <si>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</si>
  <si>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</si>
  <si>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</si>
  <si>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</si>
  <si>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</si>
  <si>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</si>
  <si>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</si>
  <si>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</si>
  <si>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</si>
  <si>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</si>
  <si>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</si>
  <si>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</si>
  <si>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</si>
  <si>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</si>
  <si>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</si>
  <si>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</si>
  <si>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</si>
  <si>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</si>
  <si>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</si>
  <si>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</si>
  <si>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</si>
  <si>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</si>
  <si>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</si>
  <si>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</si>
  <si>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</si>
  <si>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</si>
  <si>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</si>
  <si>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</si>
  <si>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</si>
  <si>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</si>
  <si>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</si>
  <si>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</si>
  <si>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</si>
  <si>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</si>
  <si>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</si>
  <si>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</si>
  <si>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</si>
  <si>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</si>
  <si>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</si>
  <si>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</si>
  <si>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</si>
  <si>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</si>
  <si>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</si>
  <si>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</si>
  <si>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</si>
  <si>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</si>
  <si>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</si>
  <si>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</si>
  <si>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</si>
  <si>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</si>
  <si>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</si>
  <si>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</si>
  <si>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</si>
  <si>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</si>
  <si>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</si>
  <si>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</si>
  <si>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</si>
  <si>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</si>
  <si>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</si>
  <si>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</si>
  <si>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</si>
  <si>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</si>
  <si>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</si>
  <si>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</si>
  <si>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</si>
  <si>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</si>
  <si>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</si>
  <si>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</si>
  <si>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</si>
  <si>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</si>
  <si>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</si>
  <si>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</si>
  <si>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</si>
  <si>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</si>
  <si>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</si>
  <si>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</si>
  <si>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</si>
  <si>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</si>
  <si>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</si>
  <si>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</si>
  <si>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</si>
  <si>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</si>
  <si>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</si>
  <si>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</si>
  <si>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</si>
  <si>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</si>
  <si>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</si>
  <si>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</si>
  <si>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</si>
  <si>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</si>
  <si>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</si>
  <si>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</si>
  <si>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</si>
  <si>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</si>
  <si>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</si>
  <si>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</si>
  <si>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</si>
  <si>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</si>
  <si>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</si>
  <si>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</si>
  <si>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</si>
  <si>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</si>
  <si>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</si>
  <si>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</si>
  <si>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</si>
  <si>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</si>
  <si>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</si>
  <si>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</si>
  <si>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</si>
  <si>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</si>
  <si>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</si>
  <si>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</si>
  <si>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</si>
  <si>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</si>
  <si>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</si>
  <si>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</si>
  <si>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</si>
  <si>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</si>
  <si>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</si>
  <si>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</si>
  <si>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</si>
  <si>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</si>
  <si>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</si>
  <si>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</si>
  <si>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</si>
  <si>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</si>
  <si>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</si>
  <si>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</si>
  <si>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</si>
  <si>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</si>
  <si>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</si>
  <si>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</si>
  <si>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</si>
  <si>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</si>
  <si>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</si>
  <si>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</si>
  <si>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</si>
  <si>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</si>
  <si>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</si>
  <si>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</si>
  <si>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</si>
  <si>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</si>
  <si>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</si>
  <si>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</si>
  <si>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</si>
  <si>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</si>
  <si>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</si>
  <si>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</si>
  <si>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</si>
  <si>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</si>
  <si>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</si>
  <si>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</si>
  <si>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</si>
  <si>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</si>
  <si>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</si>
  <si>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</si>
  <si>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</si>
  <si>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</si>
  <si>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</si>
  <si>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</si>
  <si>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</si>
  <si>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</si>
  <si>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</si>
  <si>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</si>
  <si>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</si>
  <si>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</si>
  <si>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</si>
  <si>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</si>
  <si>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</si>
  <si>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</si>
  <si>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</si>
  <si>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</si>
  <si>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</si>
  <si>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</si>
  <si>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</si>
  <si>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</si>
  <si>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</si>
  <si>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</si>
  <si>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</si>
  <si>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</si>
  <si>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</si>
  <si>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</si>
  <si>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</si>
  <si>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</si>
  <si>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</si>
  <si>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</si>
  <si>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</si>
  <si>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</si>
  <si>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</si>
  <si>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</si>
  <si>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</si>
  <si>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</si>
  <si>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</si>
  <si>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</si>
  <si>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</si>
  <si>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</si>
  <si>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</si>
  <si>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</si>
  <si>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</si>
  <si>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</si>
  <si>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</si>
  <si>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</si>
  <si>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</si>
  <si>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</si>
  <si>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</si>
  <si>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</si>
  <si>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</si>
  <si>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</si>
  <si>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</si>
  <si>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</si>
  <si>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</si>
  <si>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</si>
  <si>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</si>
  <si>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</si>
  <si>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</si>
  <si>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</si>
  <si>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</si>
  <si>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</si>
  <si>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</si>
  <si>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</si>
  <si>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</si>
  <si>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</si>
  <si>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</si>
  <si>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</si>
  <si>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</si>
  <si>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</si>
  <si>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</si>
  <si>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</si>
  <si>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</si>
  <si>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</si>
  <si>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</si>
  <si>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</si>
  <si>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</si>
  <si>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</si>
  <si>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</si>
  <si>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</si>
  <si>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</si>
  <si>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</si>
  <si>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</si>
  <si>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</si>
  <si>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</si>
  <si>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</si>
  <si>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</si>
  <si>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</si>
  <si>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</si>
  <si>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</si>
  <si>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</si>
  <si>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</si>
  <si>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</si>
  <si>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</si>
  <si>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</si>
  <si>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</si>
  <si>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</si>
  <si>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</si>
  <si>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</si>
  <si>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</si>
  <si>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</si>
  <si>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</si>
  <si>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</si>
  <si>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</si>
  <si>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</si>
  <si>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</si>
  <si>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</si>
  <si>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</si>
  <si>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</si>
  <si>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</si>
  <si>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</si>
  <si>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</si>
  <si>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</si>
  <si>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</si>
  <si>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</si>
  <si>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</si>
  <si>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</si>
  <si>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</si>
  <si>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</si>
  <si>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</si>
  <si>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</si>
  <si>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</si>
  <si>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</si>
  <si>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</si>
  <si>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</si>
  <si>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</si>
  <si>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</si>
  <si>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</si>
  <si>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</si>
  <si>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</si>
  <si>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</si>
  <si>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</si>
  <si>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</si>
  <si>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</si>
  <si>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</si>
  <si>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</si>
  <si>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</si>
  <si>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</si>
  <si>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</si>
  <si>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</si>
  <si>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</si>
  <si>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</si>
  <si>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</si>
  <si>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</si>
  <si>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</si>
  <si>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</si>
  <si>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</si>
  <si>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</si>
  <si>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</si>
  <si>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</si>
  <si>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</si>
  <si>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</si>
  <si>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</si>
  <si>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</si>
  <si>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</si>
  <si>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</si>
  <si>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</si>
  <si>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</si>
  <si>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</si>
  <si>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</si>
  <si>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</si>
  <si>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</si>
  <si>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</si>
  <si>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</si>
  <si>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</si>
  <si>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</si>
  <si>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</si>
  <si>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</si>
  <si>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</si>
  <si>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</si>
  <si>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</si>
  <si>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</si>
  <si>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</si>
  <si>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</si>
  <si>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</si>
  <si>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</si>
  <si>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</si>
  <si>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</si>
  <si>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</si>
  <si>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</si>
  <si>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</si>
  <si>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</si>
  <si>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</si>
  <si>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</si>
  <si>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</si>
  <si>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</si>
  <si>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</si>
  <si>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</si>
  <si>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</si>
  <si>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</si>
  <si>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</si>
  <si>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</si>
  <si>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</si>
  <si>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</si>
  <si>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</si>
  <si>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</si>
  <si>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</si>
  <si>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</si>
  <si>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</si>
  <si>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</si>
  <si>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</si>
  <si>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</si>
  <si>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</si>
  <si>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</si>
  <si>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</si>
  <si>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</si>
  <si>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</si>
  <si>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</si>
  <si>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</si>
  <si>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</si>
  <si>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</si>
  <si>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</si>
  <si>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</si>
  <si>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</si>
  <si>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</si>
  <si>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</si>
  <si>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</si>
  <si>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</si>
  <si>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</si>
  <si>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</si>
  <si>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</si>
  <si>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</si>
  <si>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</si>
  <si>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</si>
  <si>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</si>
  <si>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</si>
  <si>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</si>
  <si>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</si>
  <si>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</si>
  <si>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</si>
  <si>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</si>
  <si>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</si>
  <si>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</si>
  <si>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</si>
  <si>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</si>
  <si>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</si>
  <si>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</si>
  <si>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</si>
  <si>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</si>
  <si>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</si>
  <si>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</si>
  <si>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</si>
  <si>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</si>
  <si>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</si>
  <si>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</si>
  <si>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</si>
  <si>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</si>
  <si>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</si>
  <si>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</si>
  <si>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</si>
  <si>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</si>
  <si>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</si>
  <si>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</si>
  <si>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</si>
  <si>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</si>
  <si>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</si>
  <si>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</si>
  <si>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</si>
  <si>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</si>
  <si>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</si>
  <si>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</si>
  <si>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</si>
  <si>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</si>
  <si>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</si>
  <si>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</si>
  <si>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</si>
  <si>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</si>
  <si>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</si>
  <si>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</si>
  <si>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</si>
  <si>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</si>
  <si>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</si>
  <si>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</si>
  <si>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</si>
  <si>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</si>
  <si>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</si>
  <si>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</si>
  <si>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</si>
  <si>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</si>
  <si>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</si>
  <si>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</si>
  <si>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</si>
  <si>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</si>
  <si>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</si>
  <si>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</si>
  <si>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</si>
  <si>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</si>
  <si>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</si>
  <si>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</si>
  <si>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</si>
  <si>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</si>
  <si>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</si>
  <si>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</si>
  <si>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</si>
  <si>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</si>
  <si>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</si>
  <si>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</si>
  <si>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</si>
  <si>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</si>
  <si>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</si>
  <si>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</si>
  <si>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</si>
  <si>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</si>
  <si>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</si>
  <si>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</si>
  <si>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</si>
  <si>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</si>
  <si>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</si>
  <si>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</si>
  <si>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</si>
  <si>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</si>
  <si>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</si>
  <si>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</si>
  <si>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</si>
  <si>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</si>
  <si>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</si>
  <si>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</si>
  <si>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</si>
  <si>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</si>
  <si>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</si>
  <si>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</si>
  <si>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</si>
  <si>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</si>
  <si>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</si>
  <si>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</si>
  <si>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</si>
  <si>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</si>
  <si>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</si>
  <si>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</si>
  <si>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</si>
  <si>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</si>
  <si>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</si>
  <si>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</si>
  <si>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</si>
  <si>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</si>
  <si>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</si>
  <si>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</si>
  <si>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</si>
  <si>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</si>
  <si>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</si>
  <si>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</si>
  <si>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</si>
  <si>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</si>
  <si>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</si>
  <si>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</si>
  <si>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</si>
  <si>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</si>
  <si>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</si>
  <si>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</si>
  <si>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</si>
  <si>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</si>
  <si>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</si>
  <si>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</si>
  <si>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</si>
  <si>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</si>
  <si>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</si>
  <si>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</si>
  <si>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</si>
  <si>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</si>
  <si>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</si>
  <si>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</si>
  <si>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</si>
  <si>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</si>
  <si>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</si>
  <si>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</si>
  <si>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</si>
  <si>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</si>
  <si>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</si>
  <si>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</si>
  <si>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</si>
  <si>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</si>
  <si>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</si>
  <si>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</si>
  <si>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</si>
  <si>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</si>
  <si>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</si>
  <si>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</si>
  <si>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</si>
  <si>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</si>
  <si>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</si>
  <si>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</si>
  <si>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</si>
  <si>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</si>
  <si>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</si>
  <si>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</si>
  <si>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</si>
  <si>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</si>
  <si>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</si>
  <si>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</si>
  <si>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</si>
  <si>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</si>
  <si>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</si>
  <si>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</si>
  <si>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</si>
  <si>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</si>
  <si>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</si>
  <si>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</si>
  <si>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</si>
  <si>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</si>
  <si>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</si>
  <si>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</si>
  <si>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</si>
  <si>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</si>
  <si>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</si>
  <si>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</si>
  <si>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</si>
  <si>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</si>
  <si>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</si>
  <si>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</si>
  <si>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</si>
  <si>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</si>
  <si>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</si>
  <si>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</si>
  <si>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</si>
  <si>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</si>
  <si>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</si>
  <si>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</si>
  <si>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</si>
  <si>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</si>
  <si>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</si>
  <si>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</si>
  <si>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</si>
  <si>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</si>
  <si>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</si>
  <si>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</si>
  <si>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</si>
  <si>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</si>
  <si>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</si>
  <si>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</si>
  <si>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</si>
  <si>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</si>
  <si>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</si>
  <si>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</si>
  <si>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</si>
  <si>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</si>
  <si>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</si>
  <si>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</si>
  <si>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</si>
  <si>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</si>
  <si>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</si>
  <si>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</si>
  <si>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</si>
  <si>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</si>
  <si>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</si>
  <si>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</si>
  <si>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</si>
  <si>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</si>
  <si>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</si>
  <si>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</si>
  <si>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</si>
  <si>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</si>
  <si>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</si>
  <si>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</si>
  <si>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</si>
  <si>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</si>
  <si>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</si>
  <si>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</si>
  <si>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</si>
  <si>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</si>
  <si>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</si>
  <si>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</si>
  <si>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</si>
  <si>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</si>
  <si>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</si>
  <si>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</si>
  <si>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</si>
  <si>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</si>
  <si>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</si>
  <si>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</si>
  <si>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</si>
  <si>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</si>
  <si>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</si>
  <si>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</si>
  <si>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</si>
  <si>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</si>
  <si>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</si>
  <si>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</si>
  <si>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</si>
  <si>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</si>
  <si>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</si>
  <si>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</si>
  <si>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</si>
  <si>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</si>
  <si>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</si>
  <si>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</si>
  <si>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</si>
  <si>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</si>
  <si>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</si>
  <si>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</si>
  <si>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</si>
  <si>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</si>
  <si>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</si>
  <si>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</si>
  <si>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</si>
  <si>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</si>
  <si>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</si>
  <si>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</si>
  <si>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</si>
  <si>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</si>
  <si>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</si>
  <si>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</si>
  <si>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</si>
  <si>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</si>
  <si>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</si>
  <si>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</si>
  <si>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</si>
  <si>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</si>
  <si>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</si>
  <si>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</si>
  <si>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</si>
  <si>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</si>
  <si>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</si>
  <si>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</si>
  <si>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</si>
  <si>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</si>
  <si>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</si>
  <si>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</si>
  <si>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</si>
  <si>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</si>
  <si>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</si>
  <si>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</si>
  <si>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</si>
  <si>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</si>
  <si>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</si>
  <si>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</si>
  <si>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</si>
  <si>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</si>
  <si>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</si>
  <si>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</si>
  <si>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</si>
  <si>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</si>
  <si>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</si>
  <si>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</si>
  <si>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</si>
  <si>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</si>
  <si>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</si>
  <si>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</si>
  <si>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</si>
  <si>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</si>
  <si>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</si>
  <si>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</si>
  <si>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</si>
  <si>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</si>
  <si>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</si>
  <si>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</si>
  <si>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</si>
  <si>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</si>
  <si>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</si>
  <si>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</si>
  <si>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</si>
  <si>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</si>
  <si>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</si>
  <si>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</si>
  <si>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</si>
  <si>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</si>
  <si>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</si>
  <si>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</si>
  <si>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</si>
  <si>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</si>
  <si>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</si>
  <si>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</si>
  <si>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</si>
  <si>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</si>
  <si>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</si>
  <si>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</si>
  <si>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</si>
  <si>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</si>
  <si>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</si>
  <si>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</si>
  <si>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</si>
  <si>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</si>
  <si>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</si>
  <si>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</si>
  <si>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</si>
  <si>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</si>
  <si>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</si>
  <si>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</si>
  <si>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</si>
  <si>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</si>
  <si>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</si>
  <si>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</si>
  <si>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</si>
  <si>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</si>
  <si>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</si>
  <si>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</si>
  <si>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</si>
  <si>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</si>
  <si>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</si>
  <si>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</si>
  <si>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</si>
  <si>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</si>
  <si>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</si>
  <si>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</si>
  <si>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</si>
  <si>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</si>
  <si>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</si>
  <si>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</si>
  <si>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</si>
  <si>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</si>
  <si>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</si>
  <si>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</si>
  <si>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</si>
  <si>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</si>
  <si>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</si>
  <si>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</si>
  <si>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</si>
  <si>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</si>
  <si>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</si>
  <si>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</si>
  <si>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</si>
  <si>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</si>
  <si>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</si>
  <si>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</si>
  <si>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</si>
  <si>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</si>
  <si>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</si>
  <si>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</si>
  <si>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</si>
  <si>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</si>
  <si>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</si>
  <si>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</si>
  <si>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</si>
  <si>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</si>
  <si>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</si>
  <si>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</si>
  <si>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</si>
  <si>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</si>
  <si>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</si>
  <si>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</si>
  <si>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</si>
  <si>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</si>
  <si>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</si>
  <si>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</si>
  <si>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</si>
  <si>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</si>
  <si>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</si>
  <si>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</si>
  <si>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</si>
  <si>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</si>
  <si>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</si>
  <si>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</si>
  <si>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</si>
  <si>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</si>
  <si>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</si>
  <si>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</si>
  <si>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</si>
  <si>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</si>
  <si>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</si>
  <si>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</si>
  <si>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</si>
  <si>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</si>
  <si>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</si>
  <si>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</si>
  <si>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</si>
  <si>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</si>
  <si>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</si>
  <si>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</si>
  <si>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</si>
  <si>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</si>
  <si>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</si>
  <si>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</si>
  <si>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</si>
  <si>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</si>
  <si>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</si>
  <si>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</si>
  <si>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</si>
  <si>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</si>
  <si>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</si>
  <si>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</si>
  <si>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</si>
  <si>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</si>
  <si>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</si>
  <si>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</si>
  <si>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</si>
  <si>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</si>
  <si>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</si>
  <si>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</si>
  <si>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</si>
  <si>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</si>
  <si>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</si>
  <si>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</si>
  <si>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</si>
  <si>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</si>
  <si>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</si>
  <si>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</si>
  <si>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</si>
  <si>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</si>
  <si>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</si>
  <si>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</si>
  <si>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</si>
  <si>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</si>
  <si>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</si>
  <si>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</si>
  <si>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</si>
  <si>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</si>
  <si>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</si>
  <si>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</si>
  <si>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</si>
  <si>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</si>
  <si>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</si>
  <si>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</si>
  <si>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</si>
  <si>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</si>
  <si>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</si>
  <si>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</si>
  <si>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</si>
  <si>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</si>
  <si>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</si>
  <si>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</si>
  <si>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</si>
  <si>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</si>
  <si>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</si>
  <si>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</si>
  <si>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</si>
  <si>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</si>
  <si>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</si>
  <si>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</si>
  <si>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</si>
  <si>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</si>
  <si>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</si>
  <si>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</si>
  <si>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</si>
  <si>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</si>
  <si>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</si>
  <si>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</si>
  <si>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</si>
  <si>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</si>
  <si>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</si>
  <si>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</si>
  <si>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</si>
  <si>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</si>
  <si>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</si>
  <si>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</si>
  <si>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</si>
  <si>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</si>
  <si>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</si>
  <si>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</si>
  <si>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</si>
  <si>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</si>
  <si>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</si>
  <si>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</si>
  <si>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</si>
  <si>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</si>
  <si>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</si>
  <si>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</si>
  <si>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</si>
  <si>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</si>
  <si>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</si>
  <si>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</si>
  <si>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</si>
  <si>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</si>
  <si>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</si>
  <si>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</si>
  <si>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</si>
  <si>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</si>
  <si>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</si>
  <si>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</si>
  <si>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</si>
  <si>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</si>
  <si>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</si>
  <si>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</si>
  <si>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</si>
  <si>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</si>
  <si>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</si>
  <si>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</si>
  <si>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</si>
  <si>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</si>
  <si>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</si>
  <si>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</si>
  <si>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</si>
  <si>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</si>
  <si>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</si>
  <si>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</si>
  <si>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</si>
  <si>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</si>
  <si>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</si>
  <si>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</si>
  <si>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</si>
  <si>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</si>
  <si>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</si>
  <si>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</si>
  <si>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</si>
  <si>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</si>
  <si>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</si>
  <si>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</si>
  <si>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</si>
  <si>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</si>
  <si>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</si>
  <si>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</si>
  <si>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</si>
  <si>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</si>
  <si>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</si>
  <si>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</si>
  <si>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</si>
  <si>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</si>
  <si>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</si>
  <si>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</si>
  <si>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</si>
  <si>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</si>
  <si>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</si>
  <si>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</si>
  <si>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</si>
  <si>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</si>
  <si>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</si>
  <si>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</si>
  <si>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</si>
  <si>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</si>
  <si>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</si>
  <si>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</si>
  <si>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</si>
  <si>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</si>
  <si>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</si>
  <si>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</si>
  <si>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</si>
  <si>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</si>
  <si>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</si>
  <si>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</si>
  <si>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</si>
  <si>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</si>
  <si>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</si>
  <si>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</si>
  <si>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</si>
  <si>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</si>
  <si>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</si>
  <si>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</si>
  <si>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</si>
  <si>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</si>
  <si>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</si>
  <si>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</si>
  <si>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</si>
  <si>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</si>
  <si>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</si>
  <si>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</si>
  <si>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</si>
  <si>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</si>
  <si>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</si>
  <si>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</si>
  <si>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</si>
  <si>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</si>
  <si>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</si>
  <si>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</si>
  <si>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</si>
  <si>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</si>
  <si>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</si>
  <si>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</si>
  <si>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</si>
  <si>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</si>
  <si>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</si>
  <si>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</si>
  <si>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</si>
  <si>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</si>
  <si>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</si>
  <si>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</si>
  <si>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</si>
  <si>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</si>
  <si>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</si>
  <si>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</si>
  <si>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</si>
  <si>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</si>
  <si>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</si>
  <si>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</si>
  <si>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</si>
  <si>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</si>
  <si>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</si>
  <si>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</si>
  <si>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</si>
  <si>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</si>
  <si>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</si>
  <si>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</si>
  <si>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</si>
  <si>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</si>
  <si>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</si>
  <si>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</si>
  <si>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</si>
  <si>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</si>
  <si>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</si>
  <si>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</si>
  <si>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</si>
  <si>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</si>
  <si>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</si>
  <si>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</si>
  <si>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</si>
  <si>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</si>
  <si>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</si>
  <si>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</si>
  <si>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</si>
  <si>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</si>
  <si>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</si>
  <si>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</si>
  <si>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</si>
  <si>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</si>
  <si>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</si>
  <si>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</si>
  <si>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</si>
  <si>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</si>
  <si>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</si>
  <si>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</si>
  <si>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</si>
  <si>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</si>
  <si>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</si>
  <si>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</si>
  <si>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</si>
  <si>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</si>
  <si>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</si>
  <si>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</si>
  <si>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</si>
  <si>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</si>
  <si>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</si>
  <si>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</si>
  <si>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</si>
  <si>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</si>
  <si>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</si>
  <si>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</si>
  <si>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</si>
  <si>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</si>
  <si>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</si>
  <si>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</si>
  <si>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</si>
  <si>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</si>
  <si>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</si>
  <si>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</si>
  <si>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</si>
  <si>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</si>
  <si>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</si>
  <si>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</si>
  <si>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</si>
  <si>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</si>
  <si>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</si>
  <si>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</si>
  <si>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</si>
  <si>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</si>
  <si>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</si>
  <si>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</si>
  <si>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</si>
  <si>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</si>
  <si>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</si>
  <si>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</si>
  <si>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</si>
  <si>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</si>
  <si>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</si>
  <si>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</si>
  <si>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</si>
  <si>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</si>
  <si>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</si>
  <si>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</si>
  <si>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</si>
  <si>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</si>
  <si>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</si>
  <si>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</si>
  <si>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</si>
  <si>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</si>
  <si>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</si>
  <si>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</si>
  <si>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</si>
  <si>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</si>
  <si>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</si>
  <si>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</si>
  <si>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</si>
  <si>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</si>
  <si>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</si>
  <si>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</si>
  <si>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</si>
  <si>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</si>
  <si>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</si>
  <si>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</si>
  <si>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</si>
  <si>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</si>
  <si>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</si>
  <si>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</si>
  <si>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</si>
  <si>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</si>
  <si>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</si>
  <si>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</si>
  <si>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</si>
  <si>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</si>
  <si>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</si>
  <si>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</si>
  <si>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</si>
  <si>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</si>
  <si>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</si>
  <si>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</si>
  <si>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</si>
  <si>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</si>
  <si>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</si>
  <si>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</si>
  <si>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</si>
  <si>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</si>
  <si>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</si>
  <si>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</si>
  <si>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</si>
  <si>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</si>
  <si>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</si>
  <si>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</si>
  <si>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</si>
  <si>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</si>
  <si>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</si>
  <si>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</si>
  <si>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</si>
  <si>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</si>
  <si>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</si>
  <si>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</si>
  <si>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</si>
  <si>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</si>
  <si>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</si>
  <si>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</si>
  <si>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</si>
  <si>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</si>
  <si>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</si>
  <si>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</si>
  <si>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</si>
  <si>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</si>
  <si>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</si>
  <si>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</si>
  <si>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</si>
  <si>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</si>
  <si>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</si>
  <si>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</si>
  <si>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</si>
  <si>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</si>
  <si>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</si>
  <si>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</si>
  <si>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</si>
  <si>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</si>
  <si>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</si>
  <si>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</si>
  <si>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</si>
  <si>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</si>
  <si>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</si>
  <si>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</si>
  <si>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</si>
  <si>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</si>
  <si>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</si>
  <si>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</si>
  <si>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</si>
  <si>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</si>
  <si>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</si>
  <si>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</si>
  <si>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</si>
  <si>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</si>
  <si>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</si>
  <si>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</si>
  <si>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</si>
  <si>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</si>
  <si>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</si>
  <si>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</si>
  <si>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</si>
  <si>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</si>
  <si>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</si>
  <si>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</si>
  <si>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</si>
  <si>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</si>
  <si>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</si>
  <si>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</si>
  <si>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</si>
  <si>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</si>
  <si>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</si>
  <si>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</si>
  <si>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</si>
  <si>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</si>
  <si>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</si>
  <si>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</si>
  <si>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</si>
  <si>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</si>
  <si>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</si>
  <si>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</si>
  <si>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</si>
  <si>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</si>
  <si>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</si>
  <si>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</si>
  <si>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</si>
  <si>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</si>
  <si>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</si>
  <si>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</si>
  <si>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</si>
  <si>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</si>
  <si>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</si>
  <si>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</si>
  <si>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</si>
  <si>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</si>
  <si>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</si>
  <si>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</si>
  <si>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</si>
  <si>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</si>
  <si>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</si>
  <si>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</si>
  <si>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</si>
  <si>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</si>
  <si>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</si>
  <si>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</si>
  <si>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</si>
  <si>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</si>
  <si>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</si>
  <si>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</si>
  <si>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</si>
  <si>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</si>
  <si>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</si>
  <si>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</si>
  <si>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</si>
  <si>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</si>
  <si>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</si>
  <si>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</si>
  <si>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</si>
  <si>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</si>
  <si>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</si>
  <si>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</si>
  <si>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</si>
  <si>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</si>
  <si>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</si>
  <si>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</si>
  <si>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</si>
  <si>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</si>
  <si>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</si>
  <si>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</si>
  <si>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</si>
  <si>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</si>
  <si>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</si>
  <si>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</si>
  <si>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</si>
  <si>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</si>
  <si>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</si>
  <si>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</si>
  <si>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</si>
  <si>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</si>
  <si>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</si>
  <si>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</si>
  <si>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</si>
  <si>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</si>
  <si>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</si>
  <si>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</si>
  <si>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</si>
  <si>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</si>
  <si>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</si>
  <si>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</si>
  <si>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</si>
  <si>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</si>
  <si>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</si>
  <si>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</si>
  <si>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</si>
  <si>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</si>
  <si>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</si>
  <si>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</si>
  <si>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</si>
  <si>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</si>
  <si>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</si>
  <si>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</si>
  <si>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</si>
  <si>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</si>
  <si>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</si>
  <si>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</si>
  <si>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</si>
  <si>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</si>
  <si>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</si>
  <si>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</si>
  <si>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</si>
  <si>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</si>
  <si>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</si>
  <si>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</si>
  <si>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</si>
  <si>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</si>
  <si>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</si>
  <si>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</si>
  <si>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</si>
  <si>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</si>
  <si>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</si>
  <si>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</si>
  <si>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</si>
  <si>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</si>
  <si>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</si>
  <si>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</si>
  <si>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</si>
  <si>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</si>
  <si>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</si>
  <si>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</si>
  <si>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</si>
  <si>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</si>
  <si>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</si>
  <si>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</si>
  <si>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</si>
  <si>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</si>
  <si>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</si>
  <si>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</si>
  <si>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</si>
  <si>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</si>
  <si>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</si>
  <si>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</si>
  <si>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</si>
  <si>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</si>
  <si>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</si>
  <si>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</si>
  <si>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</si>
  <si>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</si>
  <si>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</si>
  <si>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</si>
  <si>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</si>
  <si>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</si>
  <si>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</si>
  <si>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</si>
  <si>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</si>
  <si>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</si>
  <si>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</si>
  <si>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</si>
  <si>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</si>
  <si>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</si>
  <si>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</si>
  <si>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</si>
  <si>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</si>
  <si>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</si>
  <si>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</si>
  <si>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</si>
  <si>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</si>
  <si>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</si>
  <si>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</si>
  <si>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</si>
  <si>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</si>
  <si>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</si>
  <si>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</si>
  <si>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</si>
  <si>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</si>
  <si>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</si>
  <si>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</si>
  <si>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</si>
  <si>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</si>
  <si>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</si>
  <si>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</si>
  <si>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</si>
  <si>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</si>
  <si>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</si>
  <si>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</si>
  <si>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</si>
  <si>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</si>
  <si>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</si>
  <si>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</si>
  <si>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</si>
  <si>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</si>
  <si>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</si>
  <si>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</si>
  <si>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</si>
  <si>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</si>
  <si>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</si>
  <si>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</si>
  <si>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</si>
  <si>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</si>
  <si>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</si>
  <si>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</si>
  <si>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</si>
  <si>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</si>
  <si>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</si>
  <si>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</si>
  <si>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</si>
  <si>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</si>
  <si>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</si>
  <si>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</si>
  <si>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</si>
  <si>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</si>
  <si>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</si>
  <si>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</si>
  <si>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</si>
  <si>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</si>
  <si>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</si>
  <si>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</si>
  <si>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</si>
  <si>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</si>
  <si>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</si>
  <si>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</si>
  <si>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</si>
  <si>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</si>
  <si>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</si>
  <si>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</si>
  <si>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</si>
  <si>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</si>
  <si>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</si>
  <si>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</si>
  <si>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</si>
  <si>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</si>
  <si>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</si>
  <si>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</si>
  <si>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</si>
  <si>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</si>
  <si>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</si>
  <si>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</si>
  <si>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</si>
  <si>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</si>
  <si>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</si>
  <si>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</si>
  <si>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</si>
  <si>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</si>
  <si>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</si>
  <si>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</si>
  <si>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</si>
  <si>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</si>
  <si>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</si>
  <si>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</si>
  <si>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</si>
  <si>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</si>
  <si>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</si>
  <si>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</si>
  <si>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</si>
  <si>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</si>
  <si>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</si>
  <si>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</si>
  <si>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</si>
  <si>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</si>
  <si>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</si>
  <si>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</si>
  <si>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</si>
  <si>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</si>
  <si>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</si>
  <si>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</si>
  <si>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</si>
  <si>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</si>
  <si>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</si>
  <si>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</si>
  <si>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</si>
  <si>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</si>
  <si>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</si>
  <si>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</si>
  <si>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</si>
  <si>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</si>
  <si>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</si>
  <si>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</si>
  <si>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</si>
  <si>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</si>
  <si>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</si>
  <si>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</si>
  <si>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</si>
  <si>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</si>
  <si>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</si>
  <si>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</si>
  <si>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</si>
  <si>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</si>
  <si>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</si>
  <si>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</si>
  <si>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</si>
  <si>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</si>
  <si>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</si>
  <si>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</si>
  <si>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</si>
  <si>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</si>
  <si>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</si>
  <si>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</si>
  <si>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</si>
  <si>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</si>
  <si>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</si>
  <si>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</si>
  <si>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</si>
  <si>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</si>
  <si>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</si>
  <si>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</si>
  <si>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</si>
  <si>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</si>
  <si>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</si>
  <si>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</si>
  <si>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</si>
  <si>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</si>
  <si>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</si>
  <si>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</si>
  <si>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</si>
  <si>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</si>
  <si>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</si>
  <si>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</si>
  <si>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</si>
  <si>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</si>
  <si>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</si>
  <si>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</si>
  <si>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</si>
  <si>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</si>
  <si>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</si>
  <si>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</si>
  <si>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</si>
  <si>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</si>
  <si>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</si>
  <si>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</si>
  <si>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</si>
  <si>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</si>
  <si>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</si>
  <si>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</si>
  <si>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</si>
  <si>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</si>
  <si>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</si>
  <si>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</si>
  <si>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</si>
  <si>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</si>
  <si>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</si>
  <si>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</si>
  <si>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</si>
  <si>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</si>
  <si>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</si>
  <si>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</si>
  <si>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</si>
  <si>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</si>
  <si>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</si>
  <si>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</si>
  <si>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</si>
  <si>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</si>
  <si>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</si>
  <si>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</si>
  <si>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</si>
  <si>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</si>
  <si>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</si>
  <si>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</si>
  <si>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</si>
  <si>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</si>
  <si>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</si>
  <si>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</si>
  <si>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</si>
  <si>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</si>
  <si>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</si>
  <si>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</si>
  <si>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</si>
  <si>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</si>
  <si>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</si>
  <si>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</si>
  <si>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</si>
  <si>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</si>
  <si>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</si>
  <si>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</si>
  <si>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</si>
  <si>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</si>
  <si>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</si>
  <si>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</si>
  <si>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</si>
  <si>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</si>
  <si>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</si>
  <si>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</si>
  <si>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</si>
  <si>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</si>
  <si>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</si>
  <si>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</si>
  <si>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</si>
  <si>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</si>
  <si>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</si>
  <si>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</si>
  <si>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</si>
  <si>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</si>
  <si>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</si>
  <si>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</si>
  <si>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</si>
  <si>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</si>
  <si>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</si>
  <si>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</si>
  <si>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</si>
  <si>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</si>
  <si>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</si>
  <si>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</si>
  <si>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</si>
  <si>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</si>
  <si>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</si>
  <si>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</si>
  <si>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</si>
  <si>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</si>
  <si>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</si>
  <si>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</si>
  <si>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</si>
  <si>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</si>
  <si>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</si>
  <si>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</si>
  <si>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</si>
  <si>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</si>
  <si>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</si>
  <si>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</si>
  <si>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</si>
  <si>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</si>
  <si>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</si>
  <si>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</si>
  <si>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</si>
  <si>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</si>
  <si>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</si>
  <si>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</si>
  <si>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</si>
  <si>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</si>
  <si>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</si>
  <si>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</si>
  <si>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</si>
  <si>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</si>
  <si>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</si>
  <si>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</si>
  <si>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</si>
  <si>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</si>
  <si>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</si>
  <si>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</si>
  <si>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</si>
  <si>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</si>
  <si>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</si>
  <si>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</si>
  <si>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</si>
  <si>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</si>
  <si>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</si>
  <si>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</si>
  <si>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</si>
  <si>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</si>
  <si>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</si>
  <si>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</si>
  <si>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</si>
  <si>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</si>
  <si>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</si>
  <si>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</si>
  <si>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</si>
  <si>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</si>
  <si>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</si>
  <si>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</si>
  <si>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</si>
  <si>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</si>
  <si>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</si>
  <si>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</si>
  <si>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</si>
  <si>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</si>
  <si>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</si>
  <si>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</si>
  <si>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</si>
  <si>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</si>
  <si>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</si>
  <si>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</si>
  <si>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</si>
  <si>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</si>
  <si>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</si>
  <si>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</si>
  <si>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</si>
  <si>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</si>
  <si>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</si>
  <si>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</si>
  <si>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</si>
  <si>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</si>
  <si>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</si>
  <si>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</si>
  <si>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</si>
  <si>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</si>
  <si>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</si>
  <si>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</si>
  <si>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</si>
  <si>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</si>
  <si>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</si>
  <si>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</si>
  <si>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</si>
  <si>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</si>
  <si>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</si>
  <si>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</si>
  <si>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</si>
  <si>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</si>
  <si>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</si>
  <si>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</si>
  <si>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</si>
  <si>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</si>
  <si>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</si>
  <si>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</si>
  <si>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</si>
  <si>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</si>
  <si>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</si>
  <si>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</si>
  <si>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</si>
  <si>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</si>
  <si>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</si>
  <si>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</si>
  <si>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</si>
  <si>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</si>
  <si>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</si>
  <si>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</si>
  <si>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</si>
  <si>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</si>
  <si>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</si>
  <si>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</si>
  <si>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</si>
  <si>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</si>
  <si>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</si>
  <si>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</si>
  <si>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</si>
  <si>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</si>
  <si>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</si>
  <si>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</si>
  <si>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</si>
  <si>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</si>
  <si>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</si>
  <si>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</si>
  <si>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</si>
  <si>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</si>
  <si>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</si>
  <si>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</si>
  <si>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</si>
  <si>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</si>
  <si>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</si>
  <si>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</si>
  <si>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</si>
  <si>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</si>
  <si>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</si>
  <si>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</si>
  <si>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</si>
  <si>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</si>
  <si>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</si>
  <si>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</si>
  <si>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</si>
  <si>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</si>
  <si>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</si>
  <si>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</si>
  <si>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</si>
  <si>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</si>
  <si>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</si>
  <si>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</si>
  <si>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</si>
  <si>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</si>
  <si>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</si>
  <si>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</si>
  <si>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</si>
  <si>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</si>
  <si>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</si>
  <si>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</si>
  <si>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</si>
  <si>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</si>
  <si>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</si>
  <si>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</si>
  <si>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</si>
  <si>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</si>
  <si>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</si>
  <si>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</si>
  <si>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</si>
  <si>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</si>
  <si>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</si>
  <si>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</si>
  <si>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</si>
  <si>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</si>
  <si>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</si>
  <si>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</si>
  <si>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</si>
  <si>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</si>
  <si>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</si>
  <si>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</si>
  <si>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</si>
  <si>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</si>
  <si>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</si>
  <si>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</si>
  <si>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</si>
  <si>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</si>
  <si>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</si>
  <si>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</si>
  <si>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</si>
  <si>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</si>
  <si>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</si>
  <si>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</si>
  <si>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</si>
  <si>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</si>
  <si>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</si>
  <si>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</si>
  <si>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</si>
  <si>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</si>
  <si>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</si>
  <si>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</si>
  <si>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</si>
  <si>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</si>
  <si>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</si>
  <si>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</si>
  <si>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</si>
  <si>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</si>
  <si>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</si>
  <si>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</si>
  <si>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</si>
  <si>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</si>
  <si>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</si>
  <si>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</si>
  <si>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</si>
  <si>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</si>
  <si>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</si>
  <si>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</si>
  <si>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</si>
  <si>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</si>
  <si>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</si>
  <si>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</si>
  <si>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</si>
  <si>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</si>
  <si>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</si>
  <si>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</si>
  <si>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</si>
  <si>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</si>
  <si>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</si>
  <si>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</si>
  <si>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</si>
  <si>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</si>
  <si>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</si>
  <si>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</si>
  <si>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</si>
  <si>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</si>
  <si>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</si>
  <si>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</si>
  <si>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</si>
  <si>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</si>
  <si>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</si>
  <si>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</si>
  <si>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</si>
  <si>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</si>
  <si>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</si>
  <si>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</si>
  <si>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</si>
  <si>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</si>
  <si>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</si>
  <si>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</si>
  <si>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</si>
  <si>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</si>
  <si>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</si>
  <si>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</si>
  <si>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</si>
  <si>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</si>
  <si>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</si>
  <si>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</si>
  <si>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</si>
  <si>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</si>
  <si>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</si>
  <si>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</si>
  <si>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</si>
  <si>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</si>
  <si>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</si>
  <si>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</si>
  <si>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</si>
  <si>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</si>
  <si>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</si>
  <si>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</si>
  <si>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</si>
  <si>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</si>
  <si>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</si>
  <si>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</si>
  <si>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</si>
  <si>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</si>
  <si>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</si>
  <si>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</si>
  <si>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</si>
  <si>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</si>
  <si>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</si>
  <si>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</si>
  <si>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</si>
  <si>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</si>
  <si>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</si>
  <si>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</si>
  <si>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</si>
  <si>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</si>
  <si>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</si>
  <si>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</si>
  <si>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</si>
  <si>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</si>
  <si>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</si>
  <si>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</si>
  <si>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</si>
  <si>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</si>
  <si>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</si>
  <si>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</si>
  <si>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</si>
  <si>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</si>
  <si>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</si>
  <si>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</si>
  <si>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</si>
  <si>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</si>
  <si>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</si>
  <si>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</si>
  <si>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</si>
  <si>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</si>
  <si>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</si>
  <si>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</si>
  <si>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</si>
  <si>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</si>
  <si>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</si>
  <si>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</si>
  <si>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</si>
  <si>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</si>
  <si>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</si>
  <si>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</si>
  <si>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</si>
  <si>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</si>
  <si>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</si>
  <si>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</si>
  <si>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</si>
  <si>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</si>
  <si>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</si>
  <si>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</si>
  <si>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</si>
  <si>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</si>
  <si>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</si>
  <si>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</si>
  <si>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</si>
  <si>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</si>
  <si>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</si>
  <si>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</si>
  <si>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</si>
  <si>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</si>
  <si>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</si>
  <si>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</si>
  <si>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</si>
  <si>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</si>
  <si>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</si>
  <si>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</si>
  <si>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</si>
  <si>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</si>
  <si>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</si>
  <si>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</si>
  <si>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</si>
  <si>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</si>
  <si>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</si>
  <si>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</si>
  <si>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</si>
  <si>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</si>
  <si>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</si>
  <si>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</si>
  <si>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</si>
  <si>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</si>
  <si>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</si>
  <si>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</si>
  <si>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</si>
  <si>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</si>
  <si>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</si>
  <si>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</si>
  <si>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</si>
  <si>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</si>
  <si>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</si>
  <si>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</si>
  <si>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</si>
  <si>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</si>
  <si>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</si>
  <si>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</si>
  <si>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</si>
  <si>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</si>
  <si>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</si>
  <si>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</si>
  <si>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</si>
  <si>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</si>
  <si>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</si>
  <si>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</si>
  <si>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</si>
  <si>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</si>
  <si>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</si>
  <si>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</si>
  <si>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</si>
  <si>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</si>
  <si>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</si>
  <si>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</si>
  <si>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</si>
  <si>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</si>
  <si>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</si>
  <si>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</si>
  <si>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</si>
  <si>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</si>
  <si>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</si>
  <si>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</si>
  <si>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</si>
  <si>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</si>
  <si>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</si>
  <si>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</si>
  <si>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</si>
  <si>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</si>
  <si>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</si>
  <si>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</si>
  <si>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</si>
  <si>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</si>
  <si>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</si>
  <si>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</si>
  <si>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</si>
  <si>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</si>
  <si>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</si>
  <si>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</si>
  <si>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</si>
  <si>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</si>
  <si>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</si>
  <si>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</si>
  <si>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</si>
  <si>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</si>
  <si>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</si>
  <si>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</si>
  <si>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</si>
  <si>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</si>
  <si>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</si>
  <si>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</si>
  <si>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</si>
  <si>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</si>
  <si>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</si>
  <si>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</si>
  <si>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</si>
  <si>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</si>
  <si>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</si>
  <si>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</si>
  <si>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</si>
  <si>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</si>
  <si>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</si>
  <si>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</si>
  <si>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</si>
  <si>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</si>
  <si>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</si>
  <si>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</si>
  <si>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</si>
  <si>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</si>
  <si>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</si>
  <si>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</si>
  <si>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</si>
  <si>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</si>
  <si>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</si>
  <si>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</si>
  <si>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</si>
  <si>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</si>
  <si>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</si>
  <si>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</si>
  <si>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</si>
  <si>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</si>
  <si>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</si>
  <si>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</si>
  <si>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</si>
  <si>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</si>
  <si>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</si>
  <si>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</si>
  <si>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</si>
  <si>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</si>
  <si>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</si>
  <si>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</si>
  <si>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</si>
  <si>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</si>
  <si>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</si>
  <si>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</si>
  <si>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</si>
  <si>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</si>
  <si>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</si>
  <si>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</si>
  <si>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</si>
  <si>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</si>
  <si>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</si>
  <si>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</si>
  <si>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</si>
  <si>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</si>
  <si>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</si>
  <si>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</si>
  <si>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</si>
  <si>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</si>
  <si>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</si>
  <si>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</si>
  <si>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</si>
  <si>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</si>
  <si>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</si>
  <si>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</si>
  <si>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</si>
  <si>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</si>
  <si>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</si>
  <si>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</si>
  <si>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</si>
  <si>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</si>
  <si>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</si>
  <si>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</si>
  <si>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</si>
  <si>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</si>
  <si>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</si>
  <si>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</si>
  <si>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</si>
  <si>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</si>
  <si>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</si>
  <si>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</si>
  <si>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</si>
  <si>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</si>
  <si>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</si>
  <si>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</si>
  <si>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</si>
  <si>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</si>
  <si>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</si>
  <si>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</si>
  <si>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</si>
  <si>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</si>
  <si>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</si>
  <si>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</si>
  <si>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</si>
  <si>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</si>
  <si>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</si>
  <si>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</si>
  <si>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</si>
  <si>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</si>
  <si>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</si>
  <si>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</si>
  <si>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</si>
  <si>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</si>
  <si>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</si>
  <si>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</si>
  <si>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</si>
  <si>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</si>
  <si>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</si>
  <si>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</si>
  <si>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</si>
  <si>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</si>
  <si>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</si>
  <si>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</si>
  <si>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</si>
  <si>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</si>
  <si>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</si>
  <si>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</si>
  <si>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</si>
  <si>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</si>
  <si>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</si>
  <si>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</si>
  <si>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</si>
  <si>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</si>
  <si>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</si>
  <si>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</si>
  <si>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</si>
  <si>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</si>
  <si>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</si>
  <si>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</si>
  <si>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</si>
  <si>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</si>
  <si>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</si>
  <si>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</si>
  <si>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</si>
  <si>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</si>
  <si>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</si>
  <si>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</si>
  <si>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</si>
  <si>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</si>
  <si>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</si>
  <si>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</si>
  <si>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</si>
  <si>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</si>
  <si>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</si>
  <si>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</si>
  <si>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</si>
  <si>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</si>
  <si>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</si>
  <si>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</si>
  <si>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</si>
  <si>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</si>
  <si>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</si>
  <si>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</si>
  <si>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</si>
  <si>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</si>
  <si>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</si>
  <si>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</si>
  <si>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</si>
  <si>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</si>
  <si>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</si>
  <si>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</si>
  <si>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</si>
  <si>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</si>
  <si>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</si>
  <si>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</si>
  <si>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</si>
  <si>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</si>
  <si>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</si>
  <si>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</si>
  <si>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</si>
  <si>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</si>
  <si>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</si>
  <si>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</si>
  <si>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</si>
  <si>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</si>
  <si>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</si>
  <si>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</si>
  <si>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</si>
  <si>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</si>
  <si>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</si>
  <si>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</si>
  <si>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</si>
  <si>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</si>
  <si>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</si>
  <si>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</si>
  <si>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</si>
  <si>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</si>
  <si>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</si>
  <si>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</si>
  <si>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</si>
  <si>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</si>
  <si>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</si>
  <si>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</si>
  <si>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</si>
  <si>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</si>
  <si>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</si>
  <si>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</si>
  <si>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</si>
  <si>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</si>
  <si>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</si>
  <si>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</si>
  <si>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</si>
  <si>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</si>
  <si>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</si>
  <si>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</si>
  <si>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</si>
  <si>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</si>
  <si>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</si>
  <si>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</si>
  <si>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</si>
  <si>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</si>
  <si>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</si>
  <si>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</si>
  <si>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</si>
  <si>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</si>
  <si>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</si>
  <si>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</si>
  <si>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</si>
  <si>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</si>
  <si>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</si>
  <si>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</si>
  <si>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</si>
  <si>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</si>
  <si>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</si>
  <si>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</si>
  <si>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</si>
  <si>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</si>
  <si>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</si>
  <si>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</si>
  <si>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</si>
  <si>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</si>
  <si>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</si>
  <si>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</si>
  <si>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</si>
  <si>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</si>
  <si>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</si>
  <si>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</si>
  <si>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</si>
  <si>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</si>
  <si>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</si>
  <si>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</si>
  <si>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</si>
  <si>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</si>
  <si>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</si>
  <si>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</si>
  <si>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</si>
  <si>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</si>
  <si>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</si>
  <si>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</si>
  <si>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</si>
  <si>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</si>
  <si>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</si>
  <si>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</si>
  <si>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</si>
  <si>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</si>
  <si>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</si>
  <si>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</si>
  <si>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</si>
  <si>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</si>
  <si>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</si>
  <si>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</si>
  <si>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</si>
  <si>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</si>
  <si>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</si>
  <si>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</si>
  <si>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</si>
  <si>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</si>
  <si>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</si>
  <si>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</si>
  <si>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</si>
  <si>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</si>
  <si>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</si>
  <si>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</si>
  <si>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</si>
  <si>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</si>
  <si>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</si>
  <si>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</si>
  <si>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</si>
  <si>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</si>
  <si>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</si>
  <si>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</si>
  <si>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</si>
  <si>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</si>
  <si>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</si>
  <si>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</si>
  <si>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</si>
  <si>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</si>
  <si>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</si>
  <si>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</si>
  <si>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</si>
  <si>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</si>
  <si>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</si>
  <si>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</si>
  <si>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</si>
  <si>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</si>
  <si>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</si>
  <si>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</si>
  <si>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</si>
  <si>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</si>
  <si>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</si>
  <si>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</si>
  <si>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</si>
  <si>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</si>
  <si>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</si>
  <si>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</si>
  <si>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</si>
  <si>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</si>
  <si>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</si>
  <si>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</si>
  <si>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</si>
  <si>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</si>
  <si>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</si>
  <si>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</si>
  <si>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</si>
  <si>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</si>
  <si>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</si>
  <si>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</si>
  <si>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</si>
  <si>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</si>
  <si>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</si>
  <si>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</si>
  <si>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</si>
  <si>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</si>
  <si>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</si>
  <si>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</si>
  <si>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</si>
  <si>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</si>
  <si>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</si>
  <si>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</si>
  <si>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</si>
  <si>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</si>
  <si>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</si>
  <si>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</si>
  <si>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</si>
  <si>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</si>
  <si>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</si>
  <si>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</si>
  <si>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</si>
  <si>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</si>
  <si>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</si>
  <si>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</si>
  <si>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</si>
  <si>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</si>
  <si>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</si>
  <si>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</si>
  <si>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</si>
  <si>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</si>
  <si>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</si>
  <si>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</si>
  <si>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</si>
  <si>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</si>
  <si>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</si>
  <si>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</si>
  <si>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</si>
  <si>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</si>
  <si>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</si>
  <si>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</si>
  <si>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</si>
  <si>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</si>
  <si>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</si>
  <si>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</si>
  <si>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</si>
  <si>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</si>
  <si>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</si>
  <si>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</si>
  <si>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</si>
  <si>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</si>
  <si>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</si>
  <si>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</si>
  <si>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</si>
  <si>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</si>
  <si>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</si>
  <si>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</si>
  <si>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</si>
  <si>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</si>
  <si>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</si>
  <si>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</si>
  <si>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</si>
  <si>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</si>
  <si>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</si>
  <si>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</si>
  <si>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</si>
  <si>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</si>
  <si>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</si>
  <si>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</si>
  <si>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</si>
  <si>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</si>
  <si>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</si>
  <si>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</si>
  <si>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</si>
  <si>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</si>
  <si>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</si>
  <si>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</si>
  <si>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</si>
  <si>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</si>
  <si>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</si>
  <si>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</si>
  <si>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</si>
  <si>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</si>
  <si>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</si>
  <si>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</si>
  <si>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</si>
  <si>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</si>
  <si>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</si>
  <si>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</si>
  <si>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</si>
  <si>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</si>
  <si>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</si>
  <si>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</si>
  <si>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</si>
  <si>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</si>
  <si>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</si>
  <si>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</si>
  <si>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</si>
  <si>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</si>
  <si>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</si>
  <si>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</si>
  <si>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</si>
  <si>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</si>
  <si>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</si>
  <si>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</si>
  <si>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</si>
  <si>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</si>
  <si>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</si>
  <si>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</si>
  <si>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</si>
  <si>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</si>
  <si>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</si>
  <si>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</si>
  <si>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</si>
  <si>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</si>
  <si>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</si>
  <si>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</si>
  <si>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</si>
  <si>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</si>
  <si>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</si>
  <si>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</si>
  <si>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</si>
  <si>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</si>
  <si>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</si>
  <si>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</si>
  <si>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</si>
  <si>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</si>
  <si>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</si>
  <si>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</si>
  <si>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</si>
  <si>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</si>
  <si>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</si>
  <si>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</si>
  <si>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</si>
  <si>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</si>
  <si>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</si>
  <si>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</si>
  <si>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</si>
  <si>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</si>
  <si>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</si>
  <si>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</si>
  <si>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</si>
  <si>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</si>
  <si>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</si>
  <si>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</si>
  <si>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</si>
  <si>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</si>
  <si>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</si>
  <si>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</si>
  <si>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</si>
  <si>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</si>
  <si>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</si>
  <si>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</si>
  <si>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</si>
  <si>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</si>
  <si>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</si>
  <si>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</si>
  <si>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</si>
  <si>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</si>
  <si>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</si>
  <si>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</si>
  <si>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</si>
  <si>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</si>
  <si>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</si>
  <si>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</si>
  <si>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</si>
  <si>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</si>
  <si>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</si>
  <si>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</si>
  <si>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</si>
  <si>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</si>
  <si>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</si>
  <si>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</si>
  <si>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</si>
  <si>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</si>
  <si>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</si>
  <si>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</si>
  <si>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</si>
  <si>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</si>
  <si>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</si>
  <si>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</si>
  <si>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</si>
  <si>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</si>
  <si>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</si>
  <si>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</si>
  <si>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</si>
  <si>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</si>
  <si>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</si>
  <si>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</si>
  <si>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</si>
  <si>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</si>
  <si>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</si>
  <si>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</si>
  <si>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</si>
  <si>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</si>
  <si>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</si>
  <si>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</si>
  <si>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</si>
  <si>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</si>
  <si>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</si>
  <si>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</si>
  <si>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</si>
  <si>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</si>
  <si>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</si>
  <si>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</si>
  <si>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</si>
  <si>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</si>
  <si>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</si>
  <si>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</si>
  <si>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</si>
  <si>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</si>
  <si>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</si>
  <si>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</si>
  <si>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</si>
  <si>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</si>
  <si>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</si>
  <si>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</si>
  <si>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</si>
  <si>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</si>
  <si>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</si>
  <si>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</si>
  <si>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</si>
  <si>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</si>
  <si>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</si>
  <si>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</si>
  <si>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</si>
  <si>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</si>
  <si>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</si>
  <si>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</si>
  <si>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</si>
  <si>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</si>
  <si>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</si>
  <si>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</si>
  <si>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</si>
  <si>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</si>
  <si>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</si>
  <si>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</si>
  <si>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</si>
  <si>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</si>
  <si>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</si>
  <si>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</si>
  <si>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</si>
  <si>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</si>
  <si>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</si>
  <si>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</si>
  <si>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</si>
  <si>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</si>
  <si>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</si>
  <si>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</si>
  <si>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</si>
  <si>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</si>
  <si>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</si>
  <si>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</si>
  <si>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</si>
  <si>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</si>
  <si>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</si>
  <si>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</si>
  <si>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</si>
  <si>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</si>
  <si>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</si>
  <si>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</si>
  <si>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</si>
  <si>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</si>
  <si>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</si>
  <si>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</si>
  <si>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</si>
  <si>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</si>
  <si>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</si>
  <si>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</si>
  <si>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</si>
  <si>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</si>
  <si>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</si>
  <si>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</si>
  <si>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</si>
  <si>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</si>
  <si>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</si>
  <si>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</si>
  <si>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</si>
  <si>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</si>
  <si>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</si>
  <si>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</si>
  <si>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</si>
  <si>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</si>
  <si>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</si>
  <si>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</si>
  <si>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</si>
  <si>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</si>
  <si>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</si>
  <si>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</si>
  <si>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</si>
  <si>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</si>
  <si>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</si>
  <si>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</si>
  <si>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</si>
  <si>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</si>
  <si>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</si>
  <si>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</si>
  <si>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</si>
  <si>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</si>
  <si>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</si>
  <si>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</si>
  <si>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</si>
  <si>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</si>
  <si>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</si>
  <si>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</si>
  <si>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</si>
  <si>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</si>
  <si>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</si>
  <si>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</si>
  <si>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</si>
  <si>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</si>
  <si>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</si>
  <si>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</si>
  <si>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</si>
  <si>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</si>
  <si>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</si>
  <si>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</si>
  <si>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</si>
  <si>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</si>
  <si>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</si>
  <si>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</si>
  <si>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</si>
  <si>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</si>
  <si>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</si>
  <si>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</si>
  <si>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</si>
  <si>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</si>
  <si>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</si>
  <si>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</si>
  <si>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</si>
  <si>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</si>
  <si>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</si>
  <si>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</si>
  <si>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</si>
  <si>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</si>
  <si>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</si>
  <si>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</si>
  <si>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</si>
  <si>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</si>
  <si>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</si>
  <si>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</si>
  <si>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</si>
  <si>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</si>
  <si>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</si>
  <si>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</si>
  <si>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</si>
  <si>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</si>
  <si>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</si>
  <si>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</si>
  <si>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</si>
  <si>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</si>
  <si>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</si>
  <si>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</si>
  <si>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</si>
  <si>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</si>
  <si>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</si>
  <si>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</si>
  <si>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</si>
  <si>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</si>
  <si>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</si>
  <si>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</si>
  <si>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</si>
  <si>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</si>
  <si>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</si>
  <si>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</si>
  <si>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</si>
  <si>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</si>
  <si>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</si>
  <si>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</si>
  <si>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</si>
  <si>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</si>
  <si>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</si>
  <si>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</si>
  <si>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</si>
  <si>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</si>
  <si>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</si>
  <si>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</si>
  <si>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</si>
  <si>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</si>
  <si>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</si>
  <si>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</si>
  <si>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</si>
  <si>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</si>
  <si>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</si>
  <si>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</si>
  <si>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</si>
  <si>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</si>
  <si>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</si>
  <si>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</si>
  <si>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</si>
  <si>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</si>
  <si>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</si>
  <si>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</si>
  <si>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</si>
  <si>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</si>
  <si>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</si>
  <si>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</si>
  <si>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</si>
  <si>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</si>
  <si>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</si>
  <si>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</si>
  <si>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</si>
  <si>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</si>
  <si>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</si>
  <si>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</si>
  <si>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</si>
  <si>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</si>
  <si>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</si>
  <si>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</si>
  <si>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</si>
  <si>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</si>
  <si>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</si>
  <si>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</si>
  <si>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</si>
  <si>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</si>
  <si>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</si>
  <si>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</si>
  <si>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</si>
  <si>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</si>
  <si>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</si>
  <si>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</si>
  <si>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</si>
  <si>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</si>
  <si>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</si>
  <si>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</si>
  <si>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</si>
  <si>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</si>
  <si>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</si>
  <si>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</si>
  <si>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</si>
  <si>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</si>
  <si>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</si>
  <si>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</si>
  <si>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</si>
  <si>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</si>
  <si>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</si>
  <si>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</si>
  <si>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</si>
  <si>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</si>
  <si>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</si>
  <si>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</si>
  <si>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</si>
  <si>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</si>
  <si>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</si>
  <si>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</si>
  <si>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</si>
  <si>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</si>
  <si>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</si>
  <si>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</si>
  <si>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</si>
  <si>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</si>
  <si>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</si>
  <si>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</si>
  <si>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</si>
  <si>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</si>
  <si>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</si>
  <si>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t>AP1. 지연 픽업</t>
    <phoneticPr fontId="1" type="noConversion"/>
  </si>
  <si>
    <t>AP1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</si>
  <si>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</si>
  <si>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</si>
  <si>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</si>
  <si>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AP1</t>
    <phoneticPr fontId="1" type="noConversion"/>
  </si>
  <si>
    <t>AP1</t>
    <phoneticPr fontId="1" type="noConversion"/>
  </si>
  <si>
    <t>AP2. 미용실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</si>
  <si>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</si>
  <si>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</si>
  <si>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</si>
  <si>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오후 반차 치과</t>
    <phoneticPr fontId="1" type="noConversion"/>
  </si>
  <si>
    <t>엄마 병원 서울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</si>
  <si>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</si>
  <si>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</si>
  <si>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</si>
  <si>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</si>
  <si>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큰 언니네 장례식</t>
    <phoneticPr fontId="1" type="noConversion"/>
  </si>
  <si>
    <t>C1</t>
    <phoneticPr fontId="1" type="noConversion"/>
  </si>
  <si>
    <t>C2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</si>
  <si>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
  - 표준 납기 단축 관련. -&gt; 이건 끝난건가??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 xml:space="preserve">( X, Y, T)  </t>
    </r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</si>
  <si>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</si>
  <si>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</si>
  <si>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t>C2. 기본 컨셉 파악</t>
    <phoneticPr fontId="1" type="noConversion"/>
  </si>
  <si>
    <t>C2</t>
    <phoneticPr fontId="1" type="noConversion"/>
  </si>
  <si>
    <t>AP1</t>
    <phoneticPr fontId="1" type="noConversion"/>
  </si>
  <si>
    <t>AP2. 장례식장</t>
    <phoneticPr fontId="1" type="noConversion"/>
  </si>
  <si>
    <t>P2</t>
    <phoneticPr fontId="1" type="noConversion"/>
  </si>
  <si>
    <t>O</t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</si>
  <si>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</si>
  <si>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</si>
  <si>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</si>
  <si>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</si>
  <si>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</si>
  <si>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</si>
  <si>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</si>
  <si>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</si>
  <si>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</si>
  <si>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AP2</t>
    <phoneticPr fontId="1" type="noConversion"/>
  </si>
  <si>
    <t>AP2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</si>
  <si>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</si>
  <si>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</si>
  <si>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</si>
  <si>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</si>
  <si>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</si>
  <si>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</si>
  <si>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</si>
  <si>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AC1. SDD #18 관련</t>
    <phoneticPr fontId="1" type="noConversion"/>
  </si>
  <si>
    <t>AC1</t>
    <phoneticPr fontId="1" type="noConversion"/>
  </si>
  <si>
    <t>C2</t>
    <phoneticPr fontId="1" type="noConversion"/>
  </si>
  <si>
    <t>O</t>
    <phoneticPr fontId="1" type="noConversion"/>
  </si>
  <si>
    <t>P3</t>
    <phoneticPr fontId="1" type="noConversion"/>
  </si>
  <si>
    <t>퇴근 후 자기전까지 금연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</si>
  <si>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</si>
  <si>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</si>
  <si>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</si>
  <si>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</si>
  <si>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종이책 읽기</t>
    </r>
    <phoneticPr fontId="1" type="noConversion"/>
  </si>
  <si>
    <t>O</t>
    <phoneticPr fontId="1" type="noConversion"/>
  </si>
  <si>
    <t>O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</si>
  <si>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</si>
  <si>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</si>
  <si>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</si>
  <si>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</si>
  <si>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</si>
  <si>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</si>
  <si>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</si>
  <si>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</si>
  <si>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</si>
  <si>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</si>
  <si>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</si>
  <si>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</si>
  <si>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</si>
  <si>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</si>
  <si>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</si>
  <si>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</si>
  <si>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</si>
  <si>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</si>
  <si>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</si>
  <si>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t>AP1. 엄마 병원</t>
    <phoneticPr fontId="1" type="noConversion"/>
  </si>
  <si>
    <t>AP1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</si>
  <si>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</si>
  <si>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기상 6시 30분</t>
    <phoneticPr fontId="1" type="noConversion"/>
  </si>
  <si>
    <t>P2</t>
    <phoneticPr fontId="1" type="noConversion"/>
  </si>
  <si>
    <t>P1</t>
    <phoneticPr fontId="1" type="noConversion"/>
  </si>
  <si>
    <t>이번주에는 계속 뭔가 일이 생기는 구먼…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</si>
  <si>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</si>
  <si>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</si>
  <si>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</si>
  <si>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t>치과 방문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</si>
  <si>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</si>
  <si>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</si>
  <si>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</si>
  <si>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</si>
  <si>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</si>
  <si>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</si>
  <si>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AP1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</si>
  <si>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</si>
  <si>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</si>
  <si>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</si>
  <si>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</si>
  <si>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</si>
  <si>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</si>
  <si>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</si>
  <si>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</si>
  <si>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</si>
  <si>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</si>
  <si>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</si>
  <si>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</si>
  <si>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C2</t>
    <phoneticPr fontId="1" type="noConversion"/>
  </si>
  <si>
    <t>AP1</t>
    <phoneticPr fontId="1" type="noConversion"/>
  </si>
  <si>
    <t>X</t>
    <phoneticPr fontId="1" type="noConversion"/>
  </si>
  <si>
    <t>AC1. A-Lami Check</t>
    <phoneticPr fontId="1" type="noConversion"/>
  </si>
  <si>
    <t>AC1</t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</si>
  <si>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</si>
  <si>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</si>
  <si>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</si>
  <si>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</si>
  <si>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</si>
  <si>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</si>
  <si>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</si>
  <si>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</si>
  <si>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</si>
  <si>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AC1. A-Lami Check</t>
    <phoneticPr fontId="1" type="noConversion"/>
  </si>
  <si>
    <t>C1</t>
    <phoneticPr fontId="1" type="noConversion"/>
  </si>
  <si>
    <t>AC1</t>
    <phoneticPr fontId="1" type="noConversion"/>
  </si>
  <si>
    <t>P3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</si>
  <si>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</si>
  <si>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</si>
  <si>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</si>
  <si>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</si>
  <si>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</si>
  <si>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엄마 병원 </t>
    </r>
    <r>
      <rPr>
        <i/>
        <strike/>
        <sz val="11"/>
        <color rgb="FF7F7F7F"/>
        <rFont val="맑은 고딕"/>
        <family val="3"/>
        <charset val="129"/>
        <scheme val="minor"/>
      </rPr>
      <t>연차 필요</t>
    </r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</si>
  <si>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</si>
  <si>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</si>
  <si>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</si>
  <si>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</si>
  <si>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</si>
  <si>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C1</t>
    <phoneticPr fontId="1" type="noConversion"/>
  </si>
  <si>
    <t>P2</t>
    <phoneticPr fontId="1" type="noConversion"/>
  </si>
  <si>
    <t>C2. 기본 컨셉 파악</t>
    <phoneticPr fontId="1" type="noConversion"/>
  </si>
  <si>
    <t>X</t>
    <phoneticPr fontId="1" type="noConversion"/>
  </si>
  <si>
    <t>C2</t>
    <phoneticPr fontId="1" type="noConversion"/>
  </si>
  <si>
    <t>C1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</si>
  <si>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축구?</t>
    </r>
    <phoneticPr fontId="1" type="noConversion"/>
  </si>
  <si>
    <t>눈치가 보이넹…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</si>
  <si>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</si>
  <si>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</si>
  <si>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</si>
  <si>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</si>
  <si>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</si>
  <si>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</si>
  <si>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</si>
  <si>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</si>
  <si>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</si>
  <si>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</si>
  <si>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P3</t>
    <phoneticPr fontId="1" type="noConversion"/>
  </si>
  <si>
    <t>X</t>
    <phoneticPr fontId="1" type="noConversion"/>
  </si>
  <si>
    <t>P4</t>
    <phoneticPr fontId="1" type="noConversion"/>
  </si>
  <si>
    <t>졸리고 일이 손에 안 잡힌다. 시간만 가고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</si>
  <si>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</si>
  <si>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</si>
  <si>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</si>
  <si>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</si>
  <si>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</si>
  <si>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</si>
  <si>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</si>
  <si>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</si>
  <si>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C1</t>
    <phoneticPr fontId="1" type="noConversion"/>
  </si>
  <si>
    <t>X</t>
    <phoneticPr fontId="1" type="noConversion"/>
  </si>
  <si>
    <t>P3</t>
    <phoneticPr fontId="1" type="noConversion"/>
  </si>
  <si>
    <t>P2</t>
    <phoneticPr fontId="1" type="noConversion"/>
  </si>
  <si>
    <t>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</si>
  <si>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</si>
  <si>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일간 정리를 계속 안하는게 문제다</t>
    <phoneticPr fontId="1" type="noConversion"/>
  </si>
  <si>
    <t>P3</t>
    <phoneticPr fontId="1" type="noConversion"/>
  </si>
  <si>
    <t>3. 퇴근 책 듣기</t>
    <phoneticPr fontId="1" type="noConversion"/>
  </si>
  <si>
    <t>P1. 주간 독서 정리</t>
    <phoneticPr fontId="1" type="noConversion"/>
  </si>
  <si>
    <t>2. 주간 Scribd 정리</t>
    <phoneticPr fontId="1" type="noConversion"/>
  </si>
  <si>
    <t>P3. 주간 클래스 정리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</si>
  <si>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</si>
  <si>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</si>
  <si>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</si>
  <si>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</si>
  <si>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</si>
  <si>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AP2. 아들 스케이트</t>
    <phoneticPr fontId="1" type="noConversion"/>
  </si>
  <si>
    <t>4. 산책</t>
    <phoneticPr fontId="1" type="noConversion"/>
  </si>
  <si>
    <t>O</t>
    <phoneticPr fontId="1" type="noConversion"/>
  </si>
  <si>
    <t>어떻게든 12시 전에 안방에 들어가야 한다.</t>
    <phoneticPr fontId="1" type="noConversion"/>
  </si>
  <si>
    <t>AP1</t>
    <phoneticPr fontId="1" type="noConversion"/>
  </si>
  <si>
    <t>P1</t>
    <phoneticPr fontId="1" type="noConversion"/>
  </si>
  <si>
    <t>취침 00:00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</si>
  <si>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</si>
  <si>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</si>
  <si>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</si>
  <si>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</si>
  <si>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</si>
  <si>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</si>
  <si>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</si>
  <si>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</si>
  <si>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r>
      <t xml:space="preserve">AP3. </t>
    </r>
    <r>
      <rPr>
        <sz val="11"/>
        <color rgb="FF006100"/>
        <rFont val="맑은 고딕"/>
        <family val="3"/>
        <charset val="129"/>
        <scheme val="minor"/>
      </rPr>
      <t>놀숲?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</si>
  <si>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</si>
  <si>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</si>
  <si>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</si>
  <si>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</si>
  <si>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</si>
  <si>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</si>
  <si>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</si>
  <si>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</si>
  <si>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</si>
  <si>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</si>
  <si>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C1. SDD 18호기 개조 검토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</si>
  <si>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</si>
  <si>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</si>
  <si>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</si>
  <si>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</si>
  <si>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5. 저녁 운동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</si>
  <si>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</si>
  <si>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</si>
  <si>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</si>
  <si>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</si>
  <si>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</si>
  <si>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</si>
  <si>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</si>
  <si>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내 일에 집중! 그러나 칼은 간다.</t>
    <phoneticPr fontId="1" type="noConversion"/>
  </si>
  <si>
    <t>C1</t>
    <phoneticPr fontId="1" type="noConversion"/>
  </si>
  <si>
    <t>AC1. SDB 잔건 미팅</t>
    <phoneticPr fontId="1" type="noConversion"/>
  </si>
  <si>
    <t>AC1</t>
    <phoneticPr fontId="1" type="noConversion"/>
  </si>
  <si>
    <t>AC1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</si>
  <si>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</si>
  <si>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</si>
  <si>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</si>
  <si>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</si>
  <si>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</si>
  <si>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</si>
  <si>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</si>
  <si>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</si>
  <si>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</si>
  <si>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</si>
  <si>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</si>
  <si>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</si>
  <si>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</si>
  <si>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</si>
  <si>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</si>
  <si>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</si>
  <si>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AP1. 치과</t>
    <phoneticPr fontId="1" type="noConversion"/>
  </si>
  <si>
    <t>AP1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</si>
  <si>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</si>
  <si>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</si>
  <si>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</si>
  <si>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</si>
  <si>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</si>
  <si>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</si>
  <si>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일간 정리 시간 집중!!</t>
    <phoneticPr fontId="1" type="noConversion"/>
  </si>
  <si>
    <t>C1</t>
    <phoneticPr fontId="1" type="noConversion"/>
  </si>
  <si>
    <t>AC1</t>
    <phoneticPr fontId="1" type="noConversion"/>
  </si>
  <si>
    <t>AC2</t>
    <phoneticPr fontId="1" type="noConversion"/>
  </si>
  <si>
    <t>AC2. SDB 잔건 정리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</si>
  <si>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가압착 </t>
    </r>
    <r>
      <rPr>
        <sz val="11"/>
        <color rgb="FFFF0000"/>
        <rFont val="맑은 고딕"/>
        <family val="3"/>
        <charset val="129"/>
        <scheme val="minor"/>
      </rPr>
      <t>축 제어</t>
    </r>
    <r>
      <rPr>
        <sz val="11"/>
        <color theme="1"/>
        <rFont val="맑은 고딕"/>
        <family val="3"/>
        <charset val="129"/>
        <scheme val="minor"/>
      </rPr>
      <t>( X, Y, T)  - C# 샘플 프로젝트 분석
  - 프로젝트 진행 준비 ( 비전맵 작성, 프로그램 준비 )</t>
    </r>
    <phoneticPr fontId="1" type="noConversion"/>
  </si>
  <si>
    <t>정말 들어가기 싫은데…</t>
    <phoneticPr fontId="1" type="noConversion"/>
  </si>
  <si>
    <t>취침 00:00 을 목표로 해야 한다.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</si>
  <si>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</si>
  <si>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</si>
  <si>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</si>
  <si>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t>C2.도 진행을 해야 한다.</t>
    <phoneticPr fontId="1" type="noConversion"/>
  </si>
  <si>
    <t>P4</t>
    <phoneticPr fontId="1" type="noConversion"/>
  </si>
  <si>
    <t>P2</t>
    <phoneticPr fontId="1" type="noConversion"/>
  </si>
  <si>
    <t>C1</t>
    <phoneticPr fontId="1" type="noConversion"/>
  </si>
  <si>
    <t>P1</t>
    <phoneticPr fontId="1" type="noConversion"/>
  </si>
  <si>
    <t>오후 치과 반차</t>
    <phoneticPr fontId="1" type="noConversion"/>
  </si>
  <si>
    <t>4. 점심 산책</t>
    <phoneticPr fontId="1" type="noConversion"/>
  </si>
  <si>
    <t>X</t>
    <phoneticPr fontId="1" type="noConversion"/>
  </si>
  <si>
    <t>O</t>
    <phoneticPr fontId="1" type="noConversion"/>
  </si>
  <si>
    <t>사내 체육대회</t>
    <phoneticPr fontId="1" type="noConversion"/>
  </si>
  <si>
    <t>C1</t>
    <phoneticPr fontId="1" type="noConversion"/>
  </si>
  <si>
    <t>엄마 병원 연차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</si>
  <si>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</si>
  <si>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</si>
  <si>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</si>
  <si>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t>3. 퇴근 책 듣기</t>
    <phoneticPr fontId="1" type="noConversion"/>
  </si>
  <si>
    <t>P1</t>
    <phoneticPr fontId="1" type="noConversion"/>
  </si>
  <si>
    <t>AC1</t>
    <phoneticPr fontId="1" type="noConversion"/>
  </si>
  <si>
    <t>AC1. SDB 잔건 정리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</si>
  <si>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혁신 가압착 T/T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</si>
  <si>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MMC C# Wrapper</t>
    </r>
    <phoneticPr fontId="1" type="noConversion"/>
  </si>
  <si>
    <t>P3</t>
    <phoneticPr fontId="1" type="noConversion"/>
  </si>
  <si>
    <t>P2</t>
    <phoneticPr fontId="1" type="noConversion"/>
  </si>
  <si>
    <t>AP1. 마라탕?</t>
    <phoneticPr fontId="1" type="noConversion"/>
  </si>
  <si>
    <t>P1</t>
    <phoneticPr fontId="1" type="noConversion"/>
  </si>
  <si>
    <t>P1. 주간 독서내용 정리</t>
    <phoneticPr fontId="1" type="noConversion"/>
  </si>
  <si>
    <t>2. Scribd 보충</t>
    <phoneticPr fontId="1" type="noConversion"/>
  </si>
  <si>
    <t>P3. 클래스 보충</t>
    <phoneticPr fontId="1" type="noConversion"/>
  </si>
  <si>
    <r>
      <t xml:space="preserve">C2. </t>
    </r>
    <r>
      <rPr>
        <i/>
        <sz val="11"/>
        <color rgb="FF7F7F7F"/>
        <rFont val="맑은 고딕"/>
        <family val="3"/>
        <charset val="129"/>
        <scheme val="minor"/>
      </rPr>
      <t>MMC C# Wrapper</t>
    </r>
    <phoneticPr fontId="1" type="noConversion"/>
  </si>
  <si>
    <t>X</t>
    <phoneticPr fontId="1" type="noConversion"/>
  </si>
  <si>
    <t>O</t>
    <phoneticPr fontId="1" type="noConversion"/>
  </si>
  <si>
    <t>P3</t>
    <phoneticPr fontId="1" type="noConversion"/>
  </si>
  <si>
    <t>취침 11:00</t>
    <phoneticPr fontId="1" type="noConversion"/>
  </si>
  <si>
    <t>AP1. 엄마 병원</t>
    <phoneticPr fontId="1" type="noConversion"/>
  </si>
  <si>
    <t>AP1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</si>
  <si>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</si>
  <si>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</si>
  <si>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</si>
  <si>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</si>
  <si>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</si>
  <si>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</si>
  <si>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</si>
  <si>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</si>
  <si>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</si>
  <si>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</si>
  <si>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</si>
  <si>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</si>
  <si>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</si>
  <si>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</si>
  <si>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</si>
  <si>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</si>
  <si>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</si>
  <si>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</si>
  <si>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</si>
  <si>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</si>
  <si>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</si>
  <si>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</si>
  <si>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</si>
  <si>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</si>
  <si>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</si>
  <si>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</si>
  <si>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</si>
  <si>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</si>
  <si>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</si>
  <si>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</si>
  <si>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</si>
  <si>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</si>
  <si>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</si>
  <si>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</si>
  <si>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C2</t>
    <phoneticPr fontId="1" type="noConversion"/>
  </si>
  <si>
    <t>AC1. SDB 잔건 정리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</si>
  <si>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</si>
  <si>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</si>
  <si>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</si>
  <si>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</si>
  <si>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</si>
  <si>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</si>
  <si>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</si>
  <si>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아씨~ KTG… ㅜㅜ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</si>
  <si>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</si>
  <si>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</si>
  <si>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</si>
  <si>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</si>
  <si>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</si>
  <si>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</si>
  <si>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</si>
  <si>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C2</t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</si>
  <si>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혁신 가압착 T/T</t>
    </r>
    <phoneticPr fontId="1" type="noConversion"/>
  </si>
  <si>
    <t>C1</t>
    <phoneticPr fontId="1" type="noConversion"/>
  </si>
  <si>
    <t>C1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</si>
  <si>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VAT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 ( 차주 CXP 카메라 입고 예정 )
  - 프로젝트 진행 준비 ( 비전맵 작성, 프로그램 준비 )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</si>
  <si>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</si>
  <si>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</si>
  <si>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</si>
  <si>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</si>
  <si>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</si>
  <si>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그래도 하라는 데로 하니 조용해지기는 하는구먼…</t>
    <phoneticPr fontId="1" type="noConversion"/>
  </si>
  <si>
    <t>P2</t>
    <phoneticPr fontId="1" type="noConversion"/>
  </si>
  <si>
    <t>C1</t>
    <phoneticPr fontId="1" type="noConversion"/>
  </si>
  <si>
    <t>P3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</si>
  <si>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</si>
  <si>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SDB 잔건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</si>
  <si>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</si>
  <si>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</si>
  <si>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</si>
  <si>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</si>
  <si>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</si>
  <si>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</si>
  <si>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VAT COG Clone</t>
    </r>
    <phoneticPr fontId="1" type="noConversion"/>
  </si>
  <si>
    <t>O</t>
    <phoneticPr fontId="1" type="noConversion"/>
  </si>
  <si>
    <t>다시 절주 진행하자.</t>
    <phoneticPr fontId="1" type="noConversion"/>
  </si>
  <si>
    <t>AC1</t>
    <phoneticPr fontId="1" type="noConversion"/>
  </si>
  <si>
    <t>일간 정리 왜 자꾸 안하고 있지?</t>
    <phoneticPr fontId="1" type="noConversion"/>
  </si>
  <si>
    <t>X</t>
    <phoneticPr fontId="1" type="noConversion"/>
  </si>
  <si>
    <t>근로자의 날</t>
    <phoneticPr fontId="1" type="noConversion"/>
  </si>
  <si>
    <t>어린이날</t>
    <phoneticPr fontId="1" type="noConversion"/>
  </si>
  <si>
    <t>AC1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</si>
  <si>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</si>
  <si>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</si>
  <si>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</si>
  <si>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저녁 독서도…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</si>
  <si>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SDB 잔건 정리</t>
    </r>
    <phoneticPr fontId="1" type="noConversion"/>
  </si>
  <si>
    <t>2. 영어독립 / Scribd / 단어</t>
    <phoneticPr fontId="1" type="noConversion"/>
  </si>
  <si>
    <t>황등 공사, 장인어른 입원</t>
    <phoneticPr fontId="1" type="noConversion"/>
  </si>
  <si>
    <t>저녁 식사 후 산책 추가(단어장 듣기) - 40분</t>
    <phoneticPr fontId="1" type="noConversion"/>
  </si>
  <si>
    <t>P3</t>
    <phoneticPr fontId="1" type="noConversion"/>
  </si>
  <si>
    <t>P4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</si>
  <si>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</si>
  <si>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t>P1</t>
    <phoneticPr fontId="1" type="noConversion"/>
  </si>
  <si>
    <t>P1</t>
    <phoneticPr fontId="1" type="noConversion"/>
  </si>
  <si>
    <t>P2</t>
    <phoneticPr fontId="1" type="noConversion"/>
  </si>
  <si>
    <t>AP1. QM6 정비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</si>
  <si>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</si>
  <si>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</si>
  <si>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</si>
  <si>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</si>
  <si>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AP1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</si>
  <si>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</si>
  <si>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</si>
  <si>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</si>
  <si>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체육대회</t>
    <phoneticPr fontId="1" type="noConversion"/>
  </si>
  <si>
    <t>AC1</t>
    <phoneticPr fontId="1" type="noConversion"/>
  </si>
  <si>
    <t>AP1</t>
    <phoneticPr fontId="1" type="noConversion"/>
  </si>
  <si>
    <t>AP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</si>
  <si>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</si>
  <si>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VAT COG Clone</t>
    </r>
    <phoneticPr fontId="1" type="noConversion"/>
  </si>
  <si>
    <t>P3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</si>
  <si>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</si>
  <si>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</si>
  <si>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</si>
  <si>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</si>
  <si>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</si>
  <si>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</si>
  <si>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</si>
  <si>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AP1. QM6 세차(비 안오면)</t>
    <phoneticPr fontId="1" type="noConversion"/>
  </si>
  <si>
    <t>AP2. 황등 가야 함.</t>
    <phoneticPr fontId="1" type="noConversion"/>
  </si>
  <si>
    <t>P1. 주간 독서 내용 정리</t>
    <phoneticPr fontId="1" type="noConversion"/>
  </si>
  <si>
    <t>P3. 주간 클래스 정리</t>
    <phoneticPr fontId="1" type="noConversion"/>
  </si>
  <si>
    <t>2. Scribd 보충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</si>
  <si>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</si>
  <si>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보고서 작성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b/>
        <sz val="11"/>
        <color rgb="FFFF0000"/>
        <rFont val="맑은 고딕"/>
        <family val="3"/>
        <charset val="129"/>
        <scheme val="minor"/>
      </rPr>
      <t>금연</t>
    </r>
    <r>
      <rPr>
        <sz val="11"/>
        <color rgb="FFFF0000"/>
        <rFont val="맑은 고딕"/>
        <family val="3"/>
        <charset val="129"/>
        <scheme val="minor"/>
      </rPr>
      <t>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 xml:space="preserve">치실 및 워터픽, </t>
    </r>
    <r>
      <rPr>
        <b/>
        <sz val="11"/>
        <color rgb="FFFF0000"/>
        <rFont val="맑은 고딕"/>
        <family val="3"/>
        <charset val="129"/>
        <scheme val="minor"/>
      </rPr>
      <t>야동 안보기</t>
    </r>
    <r>
      <rPr>
        <sz val="11"/>
        <color rgb="FFFF0000"/>
        <rFont val="맑은 고딕"/>
        <family val="3"/>
        <charset val="129"/>
        <scheme val="minor"/>
      </rPr>
      <t xml:space="preserve">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</si>
  <si>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취침 01:00</t>
    <phoneticPr fontId="1" type="noConversion"/>
  </si>
  <si>
    <t>취침 11:00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</si>
  <si>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</si>
  <si>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</si>
  <si>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</si>
  <si>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</si>
  <si>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</si>
  <si>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</si>
  <si>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</si>
  <si>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</si>
  <si>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t>기상 6시 00분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</si>
  <si>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</si>
  <si>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</si>
  <si>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</si>
  <si>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</si>
  <si>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</si>
  <si>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</si>
  <si>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</si>
  <si>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AP1. QM6 세차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</si>
  <si>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</si>
  <si>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</si>
  <si>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</si>
  <si>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</si>
  <si>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</si>
  <si>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</si>
  <si>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문명하셨습니다.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</si>
  <si>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</si>
  <si>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</si>
  <si>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</si>
  <si>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</si>
  <si>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CXP 적용 및 통신 테스트 진행
  - 프로젝트 진행 준비 ( 비전맵 작성, 프로그램 준비 )</t>
    </r>
    <phoneticPr fontId="1" type="noConversion"/>
  </si>
  <si>
    <t>쉬는 날이라고 너무 놀았네;;;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</si>
  <si>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</si>
  <si>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Framework VAT</t>
    </r>
    <r>
      <rPr>
        <sz val="11"/>
        <color theme="1"/>
        <rFont val="맑은 고딕"/>
        <family val="2"/>
        <charset val="129"/>
        <scheme val="minor"/>
      </rPr>
      <t xml:space="preserve"> 작업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</si>
  <si>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CXP Camera</t>
    </r>
    <r>
      <rPr>
        <sz val="11"/>
        <color theme="1"/>
        <rFont val="맑은 고딕"/>
        <family val="2"/>
        <charset val="129"/>
        <scheme val="minor"/>
      </rPr>
      <t xml:space="preserve"> Test</t>
    </r>
    <phoneticPr fontId="1" type="noConversion"/>
  </si>
  <si>
    <t>C2</t>
    <phoneticPr fontId="1" type="noConversion"/>
  </si>
  <si>
    <t>C1</t>
    <phoneticPr fontId="1" type="noConversion"/>
  </si>
  <si>
    <t>다음날 출근하면 가급적 금주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</si>
  <si>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</si>
  <si>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Framework VAT 작업</t>
    </r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</si>
  <si>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</si>
  <si>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</si>
  <si>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</si>
  <si>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</si>
  <si>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</si>
  <si>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</si>
  <si>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</si>
  <si>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</si>
  <si>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</si>
  <si>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</si>
  <si>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</si>
  <si>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</si>
  <si>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</si>
  <si>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</si>
  <si>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AC1. SDB 잔건</t>
    <phoneticPr fontId="1" type="noConversion"/>
  </si>
  <si>
    <t>C2</t>
    <phoneticPr fontId="1" type="noConversion"/>
  </si>
  <si>
    <t>축구?-&gt;이번주 X</t>
    <phoneticPr fontId="1" type="noConversion"/>
  </si>
  <si>
    <t>3. 퇴근 책 듣기</t>
    <phoneticPr fontId="1" type="noConversion"/>
  </si>
  <si>
    <t>P2</t>
    <phoneticPr fontId="1" type="noConversion"/>
  </si>
  <si>
    <t>O</t>
    <phoneticPr fontId="1" type="noConversion"/>
  </si>
  <si>
    <t>O</t>
    <phoneticPr fontId="1" type="noConversion"/>
  </si>
  <si>
    <t>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</si>
  <si>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</si>
  <si>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Framework VAT 작업</t>
    </r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</si>
  <si>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</si>
  <si>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</si>
  <si>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종이책 읽기</t>
    </r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</si>
  <si>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</si>
  <si>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</si>
  <si>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</si>
  <si>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</si>
  <si>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C2</t>
    <phoneticPr fontId="1" type="noConversion"/>
  </si>
  <si>
    <t>C2</t>
    <phoneticPr fontId="1" type="noConversion"/>
  </si>
  <si>
    <t>AC1. PM 보고 미팅</t>
    <phoneticPr fontId="1" type="noConversion"/>
  </si>
  <si>
    <t>AC1</t>
    <phoneticPr fontId="1" type="noConversion"/>
  </si>
  <si>
    <t>AC1</t>
    <phoneticPr fontId="1" type="noConversion"/>
  </si>
  <si>
    <t xml:space="preserve">회식? X </t>
    <phoneticPr fontId="1" type="noConversion"/>
  </si>
  <si>
    <t>P4</t>
    <phoneticPr fontId="1" type="noConversion"/>
  </si>
  <si>
    <t>C2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</si>
  <si>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</si>
  <si>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</si>
  <si>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</si>
  <si>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</si>
  <si>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C2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</si>
  <si>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</si>
  <si>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</si>
  <si>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</si>
  <si>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</si>
  <si>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</si>
  <si>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</si>
  <si>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</si>
  <si>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CXP Camera Test</t>
    </r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</si>
  <si>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</si>
  <si>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</si>
  <si>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</si>
  <si>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취침 22:00</t>
    <phoneticPr fontId="1" type="noConversion"/>
  </si>
  <si>
    <t>P1. 주간 독서 내용 정리</t>
    <phoneticPr fontId="1" type="noConversion"/>
  </si>
  <si>
    <t>P3. 클래스 보충</t>
    <phoneticPr fontId="1" type="noConversion"/>
  </si>
  <si>
    <t>2. Scribd 보충</t>
    <phoneticPr fontId="1" type="noConversion"/>
  </si>
  <si>
    <t>P1</t>
    <phoneticPr fontId="1" type="noConversion"/>
  </si>
  <si>
    <t>P3</t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</si>
  <si>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</si>
  <si>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</si>
  <si>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</si>
  <si>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4. 영어독립 산책/단어</t>
    <phoneticPr fontId="1" type="noConversion"/>
  </si>
  <si>
    <t>왜 점점 회사일을 하고 싶어하지 않을까?</t>
    <phoneticPr fontId="1" type="noConversion"/>
  </si>
  <si>
    <t>P1</t>
    <phoneticPr fontId="1" type="noConversion"/>
  </si>
  <si>
    <t>P1</t>
    <phoneticPr fontId="1" type="noConversion"/>
  </si>
  <si>
    <r>
      <t>P1.</t>
    </r>
    <r>
      <rPr>
        <sz val="11"/>
        <color rgb="FF006100"/>
        <rFont val="맑은 고딕"/>
        <family val="3"/>
        <charset val="129"/>
        <scheme val="minor"/>
      </rPr>
      <t xml:space="preserve"> 주간 독서 보충.(팀장)</t>
    </r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</si>
  <si>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</si>
  <si>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</si>
  <si>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</si>
  <si>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다시 KTG를 부스터로, 어째 STM도 이상한디..</t>
    <phoneticPr fontId="1" type="noConversion"/>
  </si>
  <si>
    <t>AP2. 아들 스케이트</t>
    <phoneticPr fontId="1" type="noConversion"/>
  </si>
  <si>
    <t>AP2</t>
    <phoneticPr fontId="1" type="noConversion"/>
  </si>
  <si>
    <t>2. 영어 독립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</si>
  <si>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</si>
  <si>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</si>
  <si>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</si>
  <si>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</si>
  <si>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</si>
  <si>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</si>
  <si>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</si>
  <si>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</si>
  <si>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취침 11:00</t>
    <phoneticPr fontId="1" type="noConversion"/>
  </si>
  <si>
    <t>P2</t>
    <phoneticPr fontId="1" type="noConversion"/>
  </si>
  <si>
    <t>C1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</si>
  <si>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GPT 활용</t>
    </r>
    <r>
      <rPr>
        <sz val="11"/>
        <color theme="4" tint="-0.499984740745262"/>
        <rFont val="맑은 고딕"/>
        <family val="3"/>
        <charset val="129"/>
        <scheme val="minor"/>
      </rPr>
      <t xml:space="preserve">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(윌라), 황농문 몰입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워터픽, 야동 안보기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</si>
  <si>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</si>
  <si>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</si>
  <si>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</si>
  <si>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</si>
  <si>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</si>
  <si>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</si>
  <si>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</si>
  <si>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</si>
  <si>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일은 열심히 했는데, 기분은 안 좋네..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</si>
  <si>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</si>
  <si>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</si>
  <si>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</si>
  <si>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</si>
  <si>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</si>
  <si>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</si>
  <si>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</si>
  <si>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</si>
  <si>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</si>
  <si>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</si>
  <si>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</si>
  <si>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</si>
  <si>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</si>
  <si>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</si>
  <si>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</si>
  <si>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</si>
  <si>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C2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</si>
  <si>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</si>
  <si>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</si>
  <si>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</si>
  <si>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</si>
  <si>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</si>
  <si>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마곡 Framework 개발</t>
    </r>
    <r>
      <rPr>
        <sz val="11"/>
        <color theme="1"/>
        <rFont val="맑은 고딕"/>
        <family val="2"/>
        <charset val="129"/>
        <scheme val="minor"/>
      </rPr>
      <t xml:space="preserve"> 검토 ( </t>
    </r>
    <r>
      <rPr>
        <sz val="11"/>
        <color rgb="FFFF0000"/>
        <rFont val="맑은 고딕"/>
        <family val="3"/>
        <charset val="129"/>
        <scheme val="minor"/>
      </rPr>
      <t>VAT</t>
    </r>
    <r>
      <rPr>
        <sz val="11"/>
        <color theme="1"/>
        <rFont val="맑은 고딕"/>
        <family val="2"/>
        <charset val="129"/>
        <scheme val="minor"/>
      </rPr>
      <t xml:space="preserve"> 추가 )
  - SDB 잔건 정리 
</t>
    </r>
    <r>
      <rPr>
        <sz val="11"/>
        <color theme="1"/>
        <rFont val="맑은 고딕"/>
        <family val="3"/>
        <charset val="129"/>
        <scheme val="minor"/>
      </rPr>
      <t xml:space="preserve">
C2. SDV, UT IPAD 신작 관련
  - Live 관련 추가 테스트 필요
  - 프로젝트 진행 준비 ( 비전맵 작성, 프로그램 준비 ) , </t>
    </r>
    <r>
      <rPr>
        <sz val="11"/>
        <color rgb="FFFF0000"/>
        <rFont val="맑은 고딕"/>
        <family val="3"/>
        <charset val="129"/>
        <scheme val="minor"/>
      </rPr>
      <t>CRD LineScan</t>
    </r>
    <phoneticPr fontId="1" type="noConversion"/>
  </si>
  <si>
    <t>C2</t>
    <phoneticPr fontId="1" type="noConversion"/>
  </si>
  <si>
    <t>C2</t>
    <phoneticPr fontId="1" type="noConversion"/>
  </si>
  <si>
    <t>축구 x, 회식</t>
    <phoneticPr fontId="1" type="noConversion"/>
  </si>
  <si>
    <t>AC1</t>
    <phoneticPr fontId="1" type="noConversion"/>
  </si>
  <si>
    <t>AC1. 회식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</si>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</sst>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i/>
      <strike/>
      <sz val="11"/>
      <color rgb="FF7F7F7F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strike/>
      <sz val="9"/>
      <color indexed="81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5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</cellStyleXfs>
  <cellXfs count="23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9" fillId="5" borderId="52" xfId="2" applyBorder="1">
      <alignment vertical="center"/>
    </xf>
    <xf numFmtId="0" fontId="41" fillId="0" borderId="46" xfId="4" applyBorder="1">
      <alignment vertical="center"/>
    </xf>
    <xf numFmtId="0" fontId="0" fillId="0" borderId="1" xfId="0" applyFill="1" applyBorder="1" applyAlignment="1">
      <alignment horizontal="center" vertical="center"/>
    </xf>
    <xf numFmtId="0" fontId="41" fillId="0" borderId="46" xfId="4" applyFill="1" applyBorder="1">
      <alignment vertical="center"/>
    </xf>
    <xf numFmtId="0" fontId="20" fillId="11" borderId="1" xfId="3" applyBorder="1" applyAlignment="1">
      <alignment horizontal="center" vertical="center"/>
    </xf>
    <xf numFmtId="0" fontId="0" fillId="0" borderId="52" xfId="0" applyBorder="1">
      <alignment vertical="center"/>
    </xf>
    <xf numFmtId="0" fontId="20" fillId="11" borderId="52" xfId="3" applyBorder="1">
      <alignment vertical="center"/>
    </xf>
    <xf numFmtId="0" fontId="8" fillId="4" borderId="52" xfId="1" applyBorder="1">
      <alignment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5">
    <cellStyle name="나쁨" xfId="3" builtinId="27"/>
    <cellStyle name="보통" xfId="2" builtinId="28"/>
    <cellStyle name="설명 텍스트" xfId="4" builtinId="53"/>
    <cellStyle name="좋음" xfId="1" builtinId="26"/>
    <cellStyle name="표준" xfId="0" builtinId="0"/>
  </cellStyles>
  <dxfs count="87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20" name="TextBox 19"/>
        <xdr:cNvSpPr txBox="1"/>
      </xdr:nvSpPr>
      <xdr:spPr>
        <a:xfrm>
          <a:off x="7285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1" name="TextBox 20"/>
        <xdr:cNvSpPr txBox="1"/>
      </xdr:nvSpPr>
      <xdr:spPr>
        <a:xfrm>
          <a:off x="7274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78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047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요즘 팀장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---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발타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..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인생수업은 어케 정리하지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이건 목차가 다 명언임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CXP Camera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9" name="TextBox 1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20" name="TextBox 19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0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46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62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35150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초 습관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신규 클래스 찾기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C1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8" name="TextBox 17"/>
        <xdr:cNvSpPr txBox="1"/>
      </xdr:nvSpPr>
      <xdr:spPr>
        <a:xfrm>
          <a:off x="70760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9" name="TextBox 18"/>
        <xdr:cNvSpPr txBox="1"/>
      </xdr:nvSpPr>
      <xdr:spPr>
        <a:xfrm>
          <a:off x="706543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22" name="그림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3" name="그림 2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6508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4" name="그림 2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6966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성공습관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팀장의 말투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안해도 될 듯함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논어 정리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읽은게 별로 없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;;)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중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VAT Process Map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C2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혁신 가압착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T/T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테스트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7" name="TextBox 1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8" name="TextBox 17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15</xdr:row>
      <xdr:rowOff>0</xdr:rowOff>
    </xdr:from>
    <xdr:to>
      <xdr:col>5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22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53417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가지 습관 주간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 주간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완독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및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Scripd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class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VAT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작업 항목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6" name="TextBox 1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7" name="TextBox 16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9</xdr:col>
      <xdr:colOff>0</xdr:colOff>
      <xdr:row>15</xdr:row>
      <xdr:rowOff>0</xdr:rowOff>
    </xdr:from>
    <xdr:to>
      <xdr:col>9</xdr:col>
      <xdr:colOff>283365</xdr:colOff>
      <xdr:row>17</xdr:row>
      <xdr:rowOff>186331</xdr:rowOff>
    </xdr:to>
    <xdr:pic>
      <xdr:nvPicPr>
        <xdr:cNvPr id="18" name="그림 1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9" name="그림 1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15</xdr:row>
      <xdr:rowOff>0</xdr:rowOff>
    </xdr:from>
    <xdr:to>
      <xdr:col>21</xdr:col>
      <xdr:colOff>283365</xdr:colOff>
      <xdr:row>17</xdr:row>
      <xdr:rowOff>186331</xdr:rowOff>
    </xdr:to>
    <xdr:pic>
      <xdr:nvPicPr>
        <xdr:cNvPr id="20" name="그림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41917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21" name="그림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764250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마곡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Framework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(at home)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5" name="TextBox 1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6" name="TextBox 15"/>
        <xdr:cNvSpPr txBox="1"/>
      </xdr:nvSpPr>
      <xdr:spPr>
        <a:xfrm>
          <a:off x="65129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습관의 힘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3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4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4" Type="http://schemas.openxmlformats.org/officeDocument/2006/relationships/comments" Target="../comments25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26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4" Type="http://schemas.openxmlformats.org/officeDocument/2006/relationships/comments" Target="../comments27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2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4" Type="http://schemas.openxmlformats.org/officeDocument/2006/relationships/comments" Target="../comments2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10" zoomScale="90" zoomScaleNormal="90" workbookViewId="0">
      <pane xSplit="3" topLeftCell="D1" activePane="topRight" state="frozen"/>
      <selection pane="topRight" activeCell="P22" sqref="P22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3472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3440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45054</v>
      </c>
      <c r="E12" s="124"/>
      <c r="F12" s="124"/>
      <c r="G12" s="125"/>
      <c r="H12" s="123">
        <f>D12+1</f>
        <v>45055</v>
      </c>
      <c r="I12" s="124"/>
      <c r="J12" s="124"/>
      <c r="K12" s="125"/>
      <c r="L12" s="123">
        <f>H12+1</f>
        <v>45056</v>
      </c>
      <c r="M12" s="124"/>
      <c r="N12" s="124"/>
      <c r="O12" s="125"/>
      <c r="P12" s="123">
        <f>L12+1</f>
        <v>45057</v>
      </c>
      <c r="Q12" s="124"/>
      <c r="R12" s="124"/>
      <c r="S12" s="125"/>
      <c r="T12" s="123">
        <f>P12+1</f>
        <v>45058</v>
      </c>
      <c r="U12" s="124"/>
      <c r="V12" s="124"/>
      <c r="W12" s="125"/>
      <c r="X12" s="126">
        <f>T12+1</f>
        <v>45059</v>
      </c>
      <c r="Y12" s="127"/>
      <c r="Z12" s="127"/>
      <c r="AA12" s="128"/>
      <c r="AB12" s="129">
        <f>X12+1</f>
        <v>45060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23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 t="s">
        <v>3437</v>
      </c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 t="s">
        <v>3450</v>
      </c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3463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 t="s">
        <v>76</v>
      </c>
      <c r="I18" s="37"/>
      <c r="J18" s="17"/>
      <c r="K18" s="18"/>
      <c r="L18" s="98" t="s">
        <v>3475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3438</v>
      </c>
      <c r="G23" s="18" t="s">
        <v>3439</v>
      </c>
      <c r="H23" s="40" t="s">
        <v>604</v>
      </c>
      <c r="I23" s="37">
        <v>3</v>
      </c>
      <c r="J23" s="17" t="s">
        <v>3455</v>
      </c>
      <c r="K23" s="18" t="s">
        <v>3456</v>
      </c>
      <c r="L23" s="40" t="s">
        <v>604</v>
      </c>
      <c r="M23" s="37">
        <v>3</v>
      </c>
      <c r="N23" s="17" t="s">
        <v>3464</v>
      </c>
      <c r="O23" s="18" t="s">
        <v>3465</v>
      </c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3441</v>
      </c>
      <c r="F24" s="17" t="s">
        <v>3442</v>
      </c>
      <c r="G24" s="18" t="s">
        <v>3442</v>
      </c>
      <c r="H24" s="40" t="s">
        <v>2080</v>
      </c>
      <c r="I24" s="37" t="s">
        <v>3458</v>
      </c>
      <c r="J24" s="17" t="s">
        <v>3458</v>
      </c>
      <c r="K24" s="18" t="s">
        <v>3458</v>
      </c>
      <c r="L24" s="66" t="s">
        <v>2080</v>
      </c>
      <c r="M24" s="37" t="s">
        <v>3464</v>
      </c>
      <c r="N24" s="17" t="s">
        <v>3466</v>
      </c>
      <c r="O24" s="18" t="s">
        <v>3466</v>
      </c>
      <c r="P24" s="26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3356</v>
      </c>
      <c r="E25" s="37" t="s">
        <v>3442</v>
      </c>
      <c r="F25" s="17" t="s">
        <v>3442</v>
      </c>
      <c r="G25" s="18" t="s">
        <v>3442</v>
      </c>
      <c r="H25" s="66" t="s">
        <v>3356</v>
      </c>
      <c r="I25" s="37" t="s">
        <v>3458</v>
      </c>
      <c r="J25" s="17" t="s">
        <v>3458</v>
      </c>
      <c r="K25" s="18" t="s">
        <v>3458</v>
      </c>
      <c r="L25" s="66" t="s">
        <v>3356</v>
      </c>
      <c r="M25" s="37" t="s">
        <v>3466</v>
      </c>
      <c r="N25" s="17" t="s">
        <v>3473</v>
      </c>
      <c r="O25" s="18" t="s">
        <v>3473</v>
      </c>
      <c r="P25" s="26" t="s">
        <v>3347</v>
      </c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3442</v>
      </c>
      <c r="G26" s="18" t="s">
        <v>3442</v>
      </c>
      <c r="H26" s="26"/>
      <c r="I26" s="38" t="s">
        <v>3458</v>
      </c>
      <c r="J26" s="54" t="s">
        <v>3458</v>
      </c>
      <c r="K26" s="18" t="s">
        <v>3458</v>
      </c>
      <c r="L26" s="26"/>
      <c r="M26" s="38"/>
      <c r="N26" s="54" t="s">
        <v>163</v>
      </c>
      <c r="O26" s="18" t="s">
        <v>3473</v>
      </c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3443</v>
      </c>
      <c r="F27" s="17" t="s">
        <v>3442</v>
      </c>
      <c r="G27" s="18" t="s">
        <v>3442</v>
      </c>
      <c r="H27" s="26"/>
      <c r="I27" s="37" t="s">
        <v>3458</v>
      </c>
      <c r="J27" s="17" t="s">
        <v>3458</v>
      </c>
      <c r="K27" s="18" t="s">
        <v>3458</v>
      </c>
      <c r="L27" s="26"/>
      <c r="M27" s="37"/>
      <c r="N27" s="17" t="s">
        <v>163</v>
      </c>
      <c r="O27" s="18" t="s">
        <v>3473</v>
      </c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 t="s">
        <v>3473</v>
      </c>
      <c r="N28" s="54"/>
      <c r="O28" s="30" t="s">
        <v>3473</v>
      </c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3444</v>
      </c>
      <c r="F29" s="17" t="s">
        <v>3442</v>
      </c>
      <c r="G29" s="18" t="s">
        <v>3445</v>
      </c>
      <c r="H29" s="26"/>
      <c r="I29" s="55" t="s">
        <v>3458</v>
      </c>
      <c r="J29" s="17" t="s">
        <v>3459</v>
      </c>
      <c r="K29" s="18" t="s">
        <v>3458</v>
      </c>
      <c r="L29" s="26"/>
      <c r="M29" s="55" t="s">
        <v>163</v>
      </c>
      <c r="N29" s="17" t="s">
        <v>163</v>
      </c>
      <c r="O29" s="18" t="s">
        <v>3473</v>
      </c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3445</v>
      </c>
      <c r="F30" s="17" t="s">
        <v>33</v>
      </c>
      <c r="G30" s="18" t="s">
        <v>3445</v>
      </c>
      <c r="H30" s="26"/>
      <c r="I30" s="37" t="s">
        <v>3458</v>
      </c>
      <c r="J30" s="17" t="s">
        <v>3458</v>
      </c>
      <c r="K30" s="18" t="s">
        <v>3458</v>
      </c>
      <c r="L30" s="26"/>
      <c r="M30" s="37" t="s">
        <v>3473</v>
      </c>
      <c r="N30" s="17" t="s">
        <v>3473</v>
      </c>
      <c r="O30" s="18" t="s">
        <v>3473</v>
      </c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33</v>
      </c>
      <c r="G31" s="18" t="s">
        <v>3445</v>
      </c>
      <c r="H31" s="26"/>
      <c r="I31" s="38"/>
      <c r="J31" s="54" t="s">
        <v>3458</v>
      </c>
      <c r="K31" s="18" t="s">
        <v>3460</v>
      </c>
      <c r="L31" s="26"/>
      <c r="M31" s="38"/>
      <c r="N31" s="54" t="s">
        <v>3473</v>
      </c>
      <c r="O31" s="18" t="s">
        <v>3473</v>
      </c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33</v>
      </c>
      <c r="F32" s="17" t="s">
        <v>33</v>
      </c>
      <c r="G32" s="18" t="s">
        <v>3445</v>
      </c>
      <c r="H32" s="26"/>
      <c r="I32" s="37" t="s">
        <v>3458</v>
      </c>
      <c r="J32" s="17" t="s">
        <v>3461</v>
      </c>
      <c r="K32" s="18" t="s">
        <v>3458</v>
      </c>
      <c r="L32" s="40" t="s">
        <v>3477</v>
      </c>
      <c r="M32" s="37" t="s">
        <v>3473</v>
      </c>
      <c r="N32" s="17" t="s">
        <v>3473</v>
      </c>
      <c r="O32" s="18" t="s">
        <v>3474</v>
      </c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3274</v>
      </c>
      <c r="E33" s="38"/>
      <c r="F33" s="28">
        <v>2</v>
      </c>
      <c r="G33" s="18">
        <v>4</v>
      </c>
      <c r="H33" s="66" t="s">
        <v>3274</v>
      </c>
      <c r="I33" s="38"/>
      <c r="J33" s="28">
        <v>2</v>
      </c>
      <c r="K33" s="18">
        <v>2</v>
      </c>
      <c r="L33" s="66" t="s">
        <v>3274</v>
      </c>
      <c r="M33" s="38" t="s">
        <v>3473</v>
      </c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 t="s">
        <v>33</v>
      </c>
      <c r="F34" s="54" t="s">
        <v>33</v>
      </c>
      <c r="G34" s="18" t="s">
        <v>3445</v>
      </c>
      <c r="H34" s="66" t="s">
        <v>2242</v>
      </c>
      <c r="I34" s="55">
        <v>4</v>
      </c>
      <c r="J34" s="54" t="s">
        <v>3458</v>
      </c>
      <c r="K34" s="18" t="s">
        <v>3458</v>
      </c>
      <c r="L34" s="40" t="s">
        <v>2242</v>
      </c>
      <c r="M34" s="55" t="s">
        <v>3476</v>
      </c>
      <c r="N34" s="54" t="s">
        <v>3476</v>
      </c>
      <c r="O34" s="18" t="s">
        <v>3476</v>
      </c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3446</v>
      </c>
      <c r="F35" s="17" t="s">
        <v>3445</v>
      </c>
      <c r="G35" s="34">
        <v>2</v>
      </c>
      <c r="H35" s="26"/>
      <c r="I35" s="37" t="s">
        <v>3458</v>
      </c>
      <c r="J35" s="17" t="s">
        <v>3458</v>
      </c>
      <c r="K35" s="34" t="s">
        <v>3458</v>
      </c>
      <c r="L35" s="40" t="s">
        <v>624</v>
      </c>
      <c r="M35" s="37" t="s">
        <v>3476</v>
      </c>
      <c r="N35" s="17" t="s">
        <v>3476</v>
      </c>
      <c r="O35" s="34" t="s">
        <v>3476</v>
      </c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3447</v>
      </c>
      <c r="F36" s="17" t="s">
        <v>3448</v>
      </c>
      <c r="G36" s="18"/>
      <c r="H36" s="40" t="s">
        <v>624</v>
      </c>
      <c r="I36" s="37" t="s">
        <v>3461</v>
      </c>
      <c r="J36" s="17" t="s">
        <v>3462</v>
      </c>
      <c r="K36" s="18"/>
      <c r="L36" s="26"/>
      <c r="M36" s="37" t="s">
        <v>3476</v>
      </c>
      <c r="N36" s="17" t="s">
        <v>3473</v>
      </c>
      <c r="O36" s="18">
        <v>2</v>
      </c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3451</v>
      </c>
      <c r="E37" s="37">
        <v>3</v>
      </c>
      <c r="F37" s="17">
        <v>3</v>
      </c>
      <c r="G37" s="18"/>
      <c r="H37" s="40" t="s">
        <v>21</v>
      </c>
      <c r="I37" s="37">
        <v>3</v>
      </c>
      <c r="J37" s="17">
        <v>3</v>
      </c>
      <c r="K37" s="18"/>
      <c r="L37" s="26"/>
      <c r="M37" s="37" t="s">
        <v>3478</v>
      </c>
      <c r="N37" s="17"/>
      <c r="O37" s="18">
        <v>3</v>
      </c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29" t="s">
        <v>2823</v>
      </c>
      <c r="I38" s="37">
        <v>5</v>
      </c>
      <c r="J38" s="17">
        <v>5</v>
      </c>
      <c r="K38" s="18">
        <v>5</v>
      </c>
      <c r="L38" s="40" t="s">
        <v>2823</v>
      </c>
      <c r="M38" s="37">
        <v>3</v>
      </c>
      <c r="N38" s="17"/>
      <c r="O38" s="18" t="s">
        <v>3479</v>
      </c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3452</v>
      </c>
      <c r="E39" s="39"/>
      <c r="F39" s="20"/>
      <c r="G39" s="21"/>
      <c r="H39" s="85" t="s">
        <v>3467</v>
      </c>
      <c r="I39" s="39"/>
      <c r="J39" s="20"/>
      <c r="K39" s="21"/>
      <c r="L39" s="84" t="s">
        <v>3481</v>
      </c>
      <c r="M39" s="39" t="s">
        <v>3480</v>
      </c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7</v>
      </c>
      <c r="F40" s="149"/>
      <c r="G40" s="150"/>
      <c r="H40" s="72" t="s">
        <v>1238</v>
      </c>
      <c r="I40" s="148">
        <v>7</v>
      </c>
      <c r="J40" s="149"/>
      <c r="K40" s="150"/>
      <c r="L40" s="72" t="s">
        <v>1238</v>
      </c>
      <c r="M40" s="148">
        <v>8</v>
      </c>
      <c r="N40" s="149"/>
      <c r="O40" s="150"/>
      <c r="P40" s="72" t="s">
        <v>1238</v>
      </c>
      <c r="Q40" s="148"/>
      <c r="R40" s="149"/>
      <c r="S40" s="150"/>
      <c r="T40" s="72" t="s">
        <v>1238</v>
      </c>
      <c r="U40" s="148"/>
      <c r="V40" s="149"/>
      <c r="W40" s="150"/>
      <c r="X40" s="72" t="s">
        <v>1238</v>
      </c>
      <c r="Y40" s="148"/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7"/>
      <c r="C41" s="108"/>
      <c r="D41" s="73" t="s">
        <v>1239</v>
      </c>
      <c r="E41" s="151">
        <v>4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/>
      <c r="R41" s="152"/>
      <c r="S41" s="153"/>
      <c r="T41" s="73" t="s">
        <v>1239</v>
      </c>
      <c r="U41" s="151"/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</v>
      </c>
      <c r="F42" s="155"/>
      <c r="G42" s="156"/>
      <c r="H42" s="74" t="s">
        <v>1240</v>
      </c>
      <c r="I42" s="154">
        <v>2</v>
      </c>
      <c r="J42" s="155"/>
      <c r="K42" s="156"/>
      <c r="L42" s="74" t="s">
        <v>1240</v>
      </c>
      <c r="M42" s="154">
        <v>1</v>
      </c>
      <c r="N42" s="155"/>
      <c r="O42" s="156"/>
      <c r="P42" s="74" t="s">
        <v>1240</v>
      </c>
      <c r="Q42" s="154"/>
      <c r="R42" s="155"/>
      <c r="S42" s="156"/>
      <c r="T42" s="74" t="s">
        <v>1240</v>
      </c>
      <c r="U42" s="154"/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60"/>
      <c r="Q43" s="161"/>
      <c r="R43" s="161"/>
      <c r="S43" s="162"/>
      <c r="T43" s="160"/>
      <c r="U43" s="161"/>
      <c r="V43" s="161"/>
      <c r="W43" s="162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9"/>
      <c r="C44" s="110"/>
      <c r="D44" s="166" t="s">
        <v>3449</v>
      </c>
      <c r="E44" s="167"/>
      <c r="F44" s="167"/>
      <c r="G44" s="168"/>
      <c r="H44" s="163"/>
      <c r="I44" s="164"/>
      <c r="J44" s="164"/>
      <c r="K44" s="165"/>
      <c r="L44" s="163"/>
      <c r="M44" s="164"/>
      <c r="N44" s="164"/>
      <c r="O44" s="165"/>
      <c r="P44" s="163"/>
      <c r="Q44" s="164"/>
      <c r="R44" s="164"/>
      <c r="S44" s="165"/>
      <c r="T44" s="163"/>
      <c r="U44" s="164"/>
      <c r="V44" s="164"/>
      <c r="W44" s="165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69"/>
      <c r="E47" s="170"/>
      <c r="F47" s="170"/>
      <c r="G47" s="171"/>
      <c r="H47" s="169"/>
      <c r="I47" s="170"/>
      <c r="J47" s="170"/>
      <c r="K47" s="171"/>
      <c r="L47" s="169"/>
      <c r="M47" s="170"/>
      <c r="N47" s="170"/>
      <c r="O47" s="171"/>
      <c r="P47" s="169"/>
      <c r="Q47" s="170"/>
      <c r="R47" s="170"/>
      <c r="S47" s="171"/>
      <c r="T47" s="169"/>
      <c r="U47" s="170"/>
      <c r="V47" s="170"/>
      <c r="W47" s="171"/>
      <c r="X47" s="169"/>
      <c r="Y47" s="170"/>
      <c r="Z47" s="170"/>
      <c r="AA47" s="171"/>
      <c r="AB47" s="169"/>
      <c r="AC47" s="170"/>
      <c r="AD47" s="170"/>
      <c r="AE47" s="17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28</v>
      </c>
      <c r="F50" s="1"/>
      <c r="G50" s="1"/>
      <c r="H50" s="1"/>
      <c r="I50" s="1">
        <f>COUNTIF($I$16:$K$39, "C"&amp;"*")</f>
        <v>30</v>
      </c>
      <c r="J50" s="1"/>
      <c r="K50" s="1"/>
      <c r="L50" s="1"/>
      <c r="M50" s="1">
        <f>COUNTIF($M$16:$O$39, "C"&amp;"*")</f>
        <v>25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7</v>
      </c>
      <c r="C51" s="71">
        <f t="shared" si="1"/>
        <v>2.3333333333333335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7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13</v>
      </c>
      <c r="C54" s="71">
        <f t="shared" si="1"/>
        <v>4.333333333333333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8</v>
      </c>
      <c r="C55" s="71">
        <f t="shared" si="1"/>
        <v>2.6666666666666665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13</v>
      </c>
      <c r="C56" s="71">
        <f t="shared" si="1"/>
        <v>4.333333333333333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75" priority="38" operator="equal">
      <formula>$B$14+0</formula>
    </cfRule>
    <cfRule type="cellIs" dxfId="874" priority="39" operator="equal">
      <formula>$B$14</formula>
    </cfRule>
  </conditionalFormatting>
  <conditionalFormatting sqref="C16:C39">
    <cfRule type="cellIs" dxfId="873" priority="37" operator="equal">
      <formula>$B$14+1</formula>
    </cfRule>
  </conditionalFormatting>
  <conditionalFormatting sqref="D12:AE12">
    <cfRule type="timePeriod" dxfId="872" priority="36" timePeriod="today">
      <formula>FLOOR(D12,1)=TODAY()</formula>
    </cfRule>
  </conditionalFormatting>
  <conditionalFormatting sqref="E16:G39">
    <cfRule type="notContainsBlanks" dxfId="871" priority="34">
      <formula>LEN(TRIM(E16))&gt;0</formula>
    </cfRule>
    <cfRule type="containsText" dxfId="870" priority="35" operator="containsText" text="1234567789">
      <formula>NOT(ISERROR(SEARCH("1234567789",E16)))</formula>
    </cfRule>
  </conditionalFormatting>
  <conditionalFormatting sqref="E16:G39">
    <cfRule type="containsText" dxfId="869" priority="31" operator="containsText" text="A">
      <formula>NOT(ISERROR(SEARCH("A",E16)))</formula>
    </cfRule>
    <cfRule type="containsText" dxfId="868" priority="32" operator="containsText" text="P">
      <formula>NOT(ISERROR(SEARCH("P",E16)))</formula>
    </cfRule>
    <cfRule type="containsText" dxfId="867" priority="33" operator="containsText" text="C">
      <formula>NOT(ISERROR(SEARCH("C",E16)))</formula>
    </cfRule>
  </conditionalFormatting>
  <conditionalFormatting sqref="I16:K39">
    <cfRule type="notContainsBlanks" dxfId="866" priority="29">
      <formula>LEN(TRIM(I16))&gt;0</formula>
    </cfRule>
    <cfRule type="containsText" dxfId="865" priority="30" operator="containsText" text="1234567789">
      <formula>NOT(ISERROR(SEARCH("1234567789",I16)))</formula>
    </cfRule>
  </conditionalFormatting>
  <conditionalFormatting sqref="I16:K39">
    <cfRule type="containsText" dxfId="864" priority="26" operator="containsText" text="A">
      <formula>NOT(ISERROR(SEARCH("A",I16)))</formula>
    </cfRule>
    <cfRule type="containsText" dxfId="863" priority="27" operator="containsText" text="P">
      <formula>NOT(ISERROR(SEARCH("P",I16)))</formula>
    </cfRule>
    <cfRule type="containsText" dxfId="862" priority="28" operator="containsText" text="C">
      <formula>NOT(ISERROR(SEARCH("C",I16)))</formula>
    </cfRule>
  </conditionalFormatting>
  <conditionalFormatting sqref="M16:O39">
    <cfRule type="notContainsBlanks" dxfId="861" priority="24">
      <formula>LEN(TRIM(M16))&gt;0</formula>
    </cfRule>
    <cfRule type="containsText" dxfId="860" priority="25" operator="containsText" text="1234567789">
      <formula>NOT(ISERROR(SEARCH("1234567789",M16)))</formula>
    </cfRule>
  </conditionalFormatting>
  <conditionalFormatting sqref="M16:O39">
    <cfRule type="containsText" dxfId="859" priority="21" operator="containsText" text="A">
      <formula>NOT(ISERROR(SEARCH("A",M16)))</formula>
    </cfRule>
    <cfRule type="containsText" dxfId="858" priority="22" operator="containsText" text="P">
      <formula>NOT(ISERROR(SEARCH("P",M16)))</formula>
    </cfRule>
    <cfRule type="containsText" dxfId="857" priority="23" operator="containsText" text="C">
      <formula>NOT(ISERROR(SEARCH("C",M16)))</formula>
    </cfRule>
  </conditionalFormatting>
  <conditionalFormatting sqref="Q16:S39">
    <cfRule type="notContainsBlanks" dxfId="856" priority="19">
      <formula>LEN(TRIM(Q16))&gt;0</formula>
    </cfRule>
    <cfRule type="containsText" dxfId="855" priority="20" operator="containsText" text="1234567789">
      <formula>NOT(ISERROR(SEARCH("1234567789",Q16)))</formula>
    </cfRule>
  </conditionalFormatting>
  <conditionalFormatting sqref="Q16:S39">
    <cfRule type="containsText" dxfId="854" priority="16" operator="containsText" text="A">
      <formula>NOT(ISERROR(SEARCH("A",Q16)))</formula>
    </cfRule>
    <cfRule type="containsText" dxfId="853" priority="17" operator="containsText" text="P">
      <formula>NOT(ISERROR(SEARCH("P",Q16)))</formula>
    </cfRule>
    <cfRule type="containsText" dxfId="852" priority="18" operator="containsText" text="C">
      <formula>NOT(ISERROR(SEARCH("C",Q16)))</formula>
    </cfRule>
  </conditionalFormatting>
  <conditionalFormatting sqref="U16:W39">
    <cfRule type="notContainsBlanks" dxfId="851" priority="14">
      <formula>LEN(TRIM(U16))&gt;0</formula>
    </cfRule>
    <cfRule type="containsText" dxfId="850" priority="15" operator="containsText" text="1234567789">
      <formula>NOT(ISERROR(SEARCH("1234567789",U16)))</formula>
    </cfRule>
  </conditionalFormatting>
  <conditionalFormatting sqref="U16:W39">
    <cfRule type="containsText" dxfId="849" priority="11" operator="containsText" text="A">
      <formula>NOT(ISERROR(SEARCH("A",U16)))</formula>
    </cfRule>
    <cfRule type="containsText" dxfId="848" priority="12" operator="containsText" text="P">
      <formula>NOT(ISERROR(SEARCH("P",U16)))</formula>
    </cfRule>
    <cfRule type="containsText" dxfId="847" priority="13" operator="containsText" text="C">
      <formula>NOT(ISERROR(SEARCH("C",U16)))</formula>
    </cfRule>
  </conditionalFormatting>
  <conditionalFormatting sqref="Y16:AA39">
    <cfRule type="notContainsBlanks" dxfId="846" priority="9">
      <formula>LEN(TRIM(Y16))&gt;0</formula>
    </cfRule>
    <cfRule type="containsText" dxfId="845" priority="10" operator="containsText" text="1234567789">
      <formula>NOT(ISERROR(SEARCH("1234567789",Y16)))</formula>
    </cfRule>
  </conditionalFormatting>
  <conditionalFormatting sqref="Y16:AA39">
    <cfRule type="containsText" dxfId="844" priority="6" operator="containsText" text="A">
      <formula>NOT(ISERROR(SEARCH("A",Y16)))</formula>
    </cfRule>
    <cfRule type="containsText" dxfId="843" priority="7" operator="containsText" text="P">
      <formula>NOT(ISERROR(SEARCH("P",Y16)))</formula>
    </cfRule>
    <cfRule type="containsText" dxfId="842" priority="8" operator="containsText" text="C">
      <formula>NOT(ISERROR(SEARCH("C",Y16)))</formula>
    </cfRule>
  </conditionalFormatting>
  <conditionalFormatting sqref="AC16:AE39">
    <cfRule type="notContainsBlanks" dxfId="841" priority="4">
      <formula>LEN(TRIM(AC16))&gt;0</formula>
    </cfRule>
    <cfRule type="containsText" dxfId="840" priority="5" operator="containsText" text="1234567789">
      <formula>NOT(ISERROR(SEARCH("1234567789",AC16)))</formula>
    </cfRule>
  </conditionalFormatting>
  <conditionalFormatting sqref="AC16:AE39">
    <cfRule type="containsText" dxfId="839" priority="1" operator="containsText" text="A">
      <formula>NOT(ISERROR(SEARCH("A",AC16)))</formula>
    </cfRule>
    <cfRule type="containsText" dxfId="838" priority="2" operator="containsText" text="P">
      <formula>NOT(ISERROR(SEARCH("P",AC16)))</formula>
    </cfRule>
    <cfRule type="containsText" dxfId="83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H1" activePane="topRight" state="frozen"/>
      <selection pane="topRight" activeCell="Z29" sqref="Z29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2754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2681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45005</v>
      </c>
      <c r="E12" s="124"/>
      <c r="F12" s="124"/>
      <c r="G12" s="125"/>
      <c r="H12" s="123">
        <f>D12+1</f>
        <v>45006</v>
      </c>
      <c r="I12" s="124"/>
      <c r="J12" s="124"/>
      <c r="K12" s="125"/>
      <c r="L12" s="123">
        <f>H12+1</f>
        <v>45007</v>
      </c>
      <c r="M12" s="124"/>
      <c r="N12" s="124"/>
      <c r="O12" s="125"/>
      <c r="P12" s="123">
        <f>L12+1</f>
        <v>45008</v>
      </c>
      <c r="Q12" s="124"/>
      <c r="R12" s="124"/>
      <c r="S12" s="125"/>
      <c r="T12" s="123">
        <f>P12+1</f>
        <v>45009</v>
      </c>
      <c r="U12" s="124"/>
      <c r="V12" s="124"/>
      <c r="W12" s="125"/>
      <c r="X12" s="126">
        <f>T12+1</f>
        <v>45010</v>
      </c>
      <c r="Y12" s="127"/>
      <c r="Z12" s="127"/>
      <c r="AA12" s="128"/>
      <c r="AB12" s="129">
        <f>X12+1</f>
        <v>45011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23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2693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2797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2714</v>
      </c>
      <c r="E17" s="37"/>
      <c r="F17" s="17"/>
      <c r="G17" s="18"/>
      <c r="H17" s="26"/>
      <c r="I17" s="37"/>
      <c r="J17" s="17"/>
      <c r="K17" s="18"/>
      <c r="L17" s="26" t="s">
        <v>2731</v>
      </c>
      <c r="M17" s="37"/>
      <c r="N17" s="17"/>
      <c r="O17" s="18"/>
      <c r="P17" s="26" t="s">
        <v>2751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2778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2774</v>
      </c>
      <c r="AA22" s="34" t="s">
        <v>2774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2673</v>
      </c>
      <c r="G23" s="18" t="s">
        <v>2674</v>
      </c>
      <c r="H23" s="40" t="s">
        <v>604</v>
      </c>
      <c r="I23" s="37">
        <v>3</v>
      </c>
      <c r="J23" s="17" t="s">
        <v>2694</v>
      </c>
      <c r="K23" s="18" t="s">
        <v>2695</v>
      </c>
      <c r="L23" s="40" t="s">
        <v>604</v>
      </c>
      <c r="M23" s="37">
        <v>3</v>
      </c>
      <c r="N23" s="17" t="s">
        <v>2709</v>
      </c>
      <c r="O23" s="18" t="s">
        <v>2710</v>
      </c>
      <c r="P23" s="40" t="s">
        <v>604</v>
      </c>
      <c r="Q23" s="37">
        <v>3</v>
      </c>
      <c r="R23" s="17" t="s">
        <v>2732</v>
      </c>
      <c r="S23" s="18" t="s">
        <v>2733</v>
      </c>
      <c r="T23" s="40" t="s">
        <v>604</v>
      </c>
      <c r="U23" s="37">
        <v>3</v>
      </c>
      <c r="V23" s="17" t="s">
        <v>2755</v>
      </c>
      <c r="W23" s="18" t="s">
        <v>2756</v>
      </c>
      <c r="X23" s="32"/>
      <c r="Y23" s="37" t="s">
        <v>2774</v>
      </c>
      <c r="Z23" s="17" t="s">
        <v>2774</v>
      </c>
      <c r="AA23" s="18" t="s">
        <v>2774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2680</v>
      </c>
      <c r="G24" s="18" t="s">
        <v>2678</v>
      </c>
      <c r="H24" s="66" t="s">
        <v>2080</v>
      </c>
      <c r="I24" s="37" t="s">
        <v>2694</v>
      </c>
      <c r="J24" s="17" t="s">
        <v>2694</v>
      </c>
      <c r="K24" s="18" t="s">
        <v>2694</v>
      </c>
      <c r="L24" s="66" t="s">
        <v>2080</v>
      </c>
      <c r="M24" s="37" t="s">
        <v>2709</v>
      </c>
      <c r="N24" s="17" t="s">
        <v>2709</v>
      </c>
      <c r="O24" s="18" t="s">
        <v>2713</v>
      </c>
      <c r="P24" s="66" t="s">
        <v>2080</v>
      </c>
      <c r="Q24" s="37" t="s">
        <v>2732</v>
      </c>
      <c r="R24" s="17" t="s">
        <v>2732</v>
      </c>
      <c r="S24" s="18" t="s">
        <v>2736</v>
      </c>
      <c r="T24" s="40" t="s">
        <v>2768</v>
      </c>
      <c r="U24" s="37" t="s">
        <v>2758</v>
      </c>
      <c r="V24" s="17" t="s">
        <v>2758</v>
      </c>
      <c r="W24" s="18" t="s">
        <v>2759</v>
      </c>
      <c r="X24" s="40" t="s">
        <v>2769</v>
      </c>
      <c r="Y24" s="37" t="s">
        <v>2774</v>
      </c>
      <c r="Z24" s="17" t="s">
        <v>2774</v>
      </c>
      <c r="AA24" s="18"/>
      <c r="AB24" s="40" t="s">
        <v>2739</v>
      </c>
      <c r="AC24" s="37" t="s">
        <v>2785</v>
      </c>
      <c r="AD24" s="17" t="s">
        <v>2785</v>
      </c>
      <c r="AE24" s="18" t="s">
        <v>2786</v>
      </c>
    </row>
    <row r="25" spans="2:31" x14ac:dyDescent="0.3">
      <c r="B25" s="7">
        <v>9</v>
      </c>
      <c r="C25" s="4">
        <v>10</v>
      </c>
      <c r="D25" s="66" t="s">
        <v>2609</v>
      </c>
      <c r="E25" s="37" t="s">
        <v>2677</v>
      </c>
      <c r="F25" s="17" t="s">
        <v>2677</v>
      </c>
      <c r="G25" s="18" t="s">
        <v>2677</v>
      </c>
      <c r="H25" s="66" t="s">
        <v>2609</v>
      </c>
      <c r="I25" s="37" t="s">
        <v>2694</v>
      </c>
      <c r="J25" s="17" t="s">
        <v>2697</v>
      </c>
      <c r="K25" s="18" t="s">
        <v>2697</v>
      </c>
      <c r="L25" s="66" t="s">
        <v>2609</v>
      </c>
      <c r="M25" s="37" t="s">
        <v>2709</v>
      </c>
      <c r="N25" s="17" t="s">
        <v>2709</v>
      </c>
      <c r="O25" s="18" t="s">
        <v>2713</v>
      </c>
      <c r="P25" s="66" t="s">
        <v>2609</v>
      </c>
      <c r="Q25" s="37" t="s">
        <v>2736</v>
      </c>
      <c r="R25" s="17" t="s">
        <v>2733</v>
      </c>
      <c r="S25" s="18" t="s">
        <v>2733</v>
      </c>
      <c r="T25" s="66" t="s">
        <v>2609</v>
      </c>
      <c r="U25" s="37" t="s">
        <v>2760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2785</v>
      </c>
      <c r="AD25" s="17" t="s">
        <v>2785</v>
      </c>
      <c r="AE25" s="18" t="s">
        <v>2785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2677</v>
      </c>
      <c r="G26" s="18" t="s">
        <v>2677</v>
      </c>
      <c r="H26" s="29" t="s">
        <v>2705</v>
      </c>
      <c r="I26" s="38"/>
      <c r="J26" s="54" t="s">
        <v>2698</v>
      </c>
      <c r="K26" s="18" t="s">
        <v>2698</v>
      </c>
      <c r="L26" s="26"/>
      <c r="M26" s="38"/>
      <c r="N26" s="54" t="s">
        <v>2715</v>
      </c>
      <c r="O26" s="18" t="s">
        <v>1926</v>
      </c>
      <c r="P26" s="40" t="s">
        <v>2737</v>
      </c>
      <c r="Q26" s="38"/>
      <c r="R26" s="54" t="s">
        <v>2740</v>
      </c>
      <c r="S26" s="18" t="s">
        <v>2740</v>
      </c>
      <c r="T26" s="26"/>
      <c r="U26" s="38"/>
      <c r="V26" s="54" t="s">
        <v>2761</v>
      </c>
      <c r="W26" s="18" t="s">
        <v>2761</v>
      </c>
      <c r="X26" s="40" t="s">
        <v>2780</v>
      </c>
      <c r="Y26" s="38">
        <v>3</v>
      </c>
      <c r="Z26" s="54" t="s">
        <v>2775</v>
      </c>
      <c r="AA26" s="18" t="s">
        <v>2779</v>
      </c>
      <c r="AB26" s="26"/>
      <c r="AC26" s="38" t="s">
        <v>2785</v>
      </c>
      <c r="AD26" s="54" t="s">
        <v>2785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2680</v>
      </c>
      <c r="F27" s="17" t="s">
        <v>2680</v>
      </c>
      <c r="G27" s="18" t="s">
        <v>2677</v>
      </c>
      <c r="H27" s="26"/>
      <c r="I27" s="37" t="s">
        <v>2699</v>
      </c>
      <c r="J27" s="17" t="s">
        <v>2296</v>
      </c>
      <c r="K27" s="18" t="s">
        <v>2296</v>
      </c>
      <c r="L27" s="26"/>
      <c r="M27" s="37" t="s">
        <v>2716</v>
      </c>
      <c r="N27" s="17" t="s">
        <v>2716</v>
      </c>
      <c r="O27" s="18" t="s">
        <v>2283</v>
      </c>
      <c r="P27" s="26"/>
      <c r="Q27" s="37" t="s">
        <v>2740</v>
      </c>
      <c r="R27" s="17" t="s">
        <v>2741</v>
      </c>
      <c r="S27" s="18" t="s">
        <v>2742</v>
      </c>
      <c r="T27" s="26"/>
      <c r="U27" s="37" t="s">
        <v>2762</v>
      </c>
      <c r="V27" s="17" t="s">
        <v>2763</v>
      </c>
      <c r="W27" s="18" t="s">
        <v>2763</v>
      </c>
      <c r="X27" s="40" t="s">
        <v>2622</v>
      </c>
      <c r="Y27" s="37" t="s">
        <v>2775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2682</v>
      </c>
      <c r="H29" s="26"/>
      <c r="I29" s="55" t="s">
        <v>2701</v>
      </c>
      <c r="J29" s="17" t="s">
        <v>2701</v>
      </c>
      <c r="K29" s="18" t="s">
        <v>2701</v>
      </c>
      <c r="L29" s="26"/>
      <c r="M29" s="55" t="s">
        <v>2719</v>
      </c>
      <c r="N29" s="17" t="s">
        <v>2718</v>
      </c>
      <c r="O29" s="18" t="s">
        <v>1450</v>
      </c>
      <c r="P29" s="26"/>
      <c r="Q29" s="55" t="s">
        <v>2743</v>
      </c>
      <c r="R29" s="17" t="s">
        <v>2741</v>
      </c>
      <c r="S29" s="18" t="s">
        <v>2743</v>
      </c>
      <c r="T29" s="26"/>
      <c r="U29" s="55" t="s">
        <v>2764</v>
      </c>
      <c r="V29" s="17" t="s">
        <v>2764</v>
      </c>
      <c r="W29" s="18" t="s">
        <v>2765</v>
      </c>
      <c r="X29" s="26"/>
      <c r="Y29" s="55"/>
      <c r="Z29" s="17"/>
      <c r="AA29" s="18" t="s">
        <v>2782</v>
      </c>
      <c r="AB29" s="40" t="s">
        <v>2787</v>
      </c>
      <c r="AC29" s="55"/>
      <c r="AD29" s="17" t="s">
        <v>2789</v>
      </c>
      <c r="AE29" s="18" t="s">
        <v>2790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2683</v>
      </c>
      <c r="F30" s="17" t="s">
        <v>2682</v>
      </c>
      <c r="G30" s="18" t="s">
        <v>2682</v>
      </c>
      <c r="H30" s="26"/>
      <c r="I30" s="37" t="s">
        <v>2701</v>
      </c>
      <c r="J30" s="17" t="s">
        <v>2702</v>
      </c>
      <c r="K30" s="18" t="s">
        <v>2702</v>
      </c>
      <c r="L30" s="26"/>
      <c r="M30" s="37" t="s">
        <v>1450</v>
      </c>
      <c r="N30" s="17" t="s">
        <v>1450</v>
      </c>
      <c r="O30" s="18" t="s">
        <v>2721</v>
      </c>
      <c r="P30" s="26"/>
      <c r="Q30" s="37" t="s">
        <v>2743</v>
      </c>
      <c r="R30" s="17" t="s">
        <v>2741</v>
      </c>
      <c r="S30" s="18" t="s">
        <v>2743</v>
      </c>
      <c r="T30" s="26"/>
      <c r="U30" s="37" t="s">
        <v>2764</v>
      </c>
      <c r="V30" s="17" t="s">
        <v>2764</v>
      </c>
      <c r="W30" s="18" t="s">
        <v>19</v>
      </c>
      <c r="X30" s="40" t="s">
        <v>2781</v>
      </c>
      <c r="Y30" s="37">
        <v>2</v>
      </c>
      <c r="Z30" s="17">
        <v>2</v>
      </c>
      <c r="AA30" s="18">
        <v>2</v>
      </c>
      <c r="AB30" s="26"/>
      <c r="AC30" s="37" t="s">
        <v>2789</v>
      </c>
      <c r="AD30" s="17" t="s">
        <v>2789</v>
      </c>
      <c r="AE30" s="18" t="s">
        <v>2791</v>
      </c>
    </row>
    <row r="31" spans="2:31" x14ac:dyDescent="0.3">
      <c r="B31" s="8">
        <v>15</v>
      </c>
      <c r="C31" s="5">
        <v>16</v>
      </c>
      <c r="D31" s="26"/>
      <c r="E31" s="38" t="s">
        <v>2682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2720</v>
      </c>
      <c r="M31" s="38"/>
      <c r="N31" s="54" t="s">
        <v>2721</v>
      </c>
      <c r="O31" s="18" t="s">
        <v>2723</v>
      </c>
      <c r="P31" s="26"/>
      <c r="Q31" s="38"/>
      <c r="R31" s="54" t="s">
        <v>2741</v>
      </c>
      <c r="S31" s="18" t="s">
        <v>2743</v>
      </c>
      <c r="T31" s="26"/>
      <c r="U31" s="38"/>
      <c r="V31" s="95" t="s">
        <v>2766</v>
      </c>
      <c r="W31" s="48"/>
      <c r="X31" s="26"/>
      <c r="Y31" s="38"/>
      <c r="Z31" s="54"/>
      <c r="AA31" s="18"/>
      <c r="AB31" s="26"/>
      <c r="AC31" s="38" t="s">
        <v>2789</v>
      </c>
      <c r="AD31" s="54" t="s">
        <v>2789</v>
      </c>
      <c r="AE31" s="18" t="s">
        <v>2789</v>
      </c>
    </row>
    <row r="32" spans="2:31" x14ac:dyDescent="0.3">
      <c r="B32" s="8">
        <v>16</v>
      </c>
      <c r="C32" s="5">
        <v>17</v>
      </c>
      <c r="D32" s="26"/>
      <c r="E32" s="37" t="s">
        <v>2684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2725</v>
      </c>
      <c r="M32" s="37" t="s">
        <v>2723</v>
      </c>
      <c r="N32" s="17" t="s">
        <v>2722</v>
      </c>
      <c r="O32" s="18" t="s">
        <v>2724</v>
      </c>
      <c r="P32" s="26"/>
      <c r="Q32" s="37" t="s">
        <v>2743</v>
      </c>
      <c r="R32" s="17" t="s">
        <v>2741</v>
      </c>
      <c r="S32" s="18" t="s">
        <v>2743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2789</v>
      </c>
      <c r="AD32" s="17" t="s">
        <v>2789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2703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2744</v>
      </c>
      <c r="S33" s="18" t="s">
        <v>2744</v>
      </c>
      <c r="T33" s="40" t="s">
        <v>605</v>
      </c>
      <c r="U33" s="38"/>
      <c r="V33" s="28" t="s">
        <v>2767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2679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2704</v>
      </c>
      <c r="K35" s="34"/>
      <c r="L35" s="40" t="s">
        <v>624</v>
      </c>
      <c r="M35" s="37">
        <v>5</v>
      </c>
      <c r="N35" s="17" t="s">
        <v>2726</v>
      </c>
      <c r="O35" s="34">
        <v>2</v>
      </c>
      <c r="P35" s="40" t="s">
        <v>2480</v>
      </c>
      <c r="Q35" s="37" t="s">
        <v>2745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2692</v>
      </c>
      <c r="E38" s="37">
        <v>5</v>
      </c>
      <c r="F38" s="17"/>
      <c r="G38" s="18"/>
      <c r="H38" s="29" t="s">
        <v>2687</v>
      </c>
      <c r="I38" s="37">
        <v>5</v>
      </c>
      <c r="J38" s="17">
        <v>5</v>
      </c>
      <c r="K38" s="18"/>
      <c r="L38" s="40" t="s">
        <v>2447</v>
      </c>
      <c r="M38" s="37"/>
      <c r="N38" s="17"/>
      <c r="O38" s="18"/>
      <c r="P38" s="29" t="s">
        <v>2750</v>
      </c>
      <c r="Q38" s="37"/>
      <c r="R38" s="17"/>
      <c r="S38" s="18"/>
      <c r="T38" s="66" t="s">
        <v>2406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2688</v>
      </c>
      <c r="E39" s="39" t="s">
        <v>2685</v>
      </c>
      <c r="F39" s="20" t="s">
        <v>2686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2727</v>
      </c>
      <c r="N39" s="20" t="s">
        <v>2727</v>
      </c>
      <c r="O39" s="21" t="s">
        <v>123</v>
      </c>
      <c r="P39" s="83" t="s">
        <v>2157</v>
      </c>
      <c r="Q39" s="39"/>
      <c r="R39" s="20"/>
      <c r="S39" s="21" t="s">
        <v>2749</v>
      </c>
      <c r="T39" s="84" t="s">
        <v>2187</v>
      </c>
      <c r="U39" s="39" t="s">
        <v>2772</v>
      </c>
      <c r="V39" s="20" t="s">
        <v>2773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10</v>
      </c>
      <c r="F40" s="149"/>
      <c r="G40" s="150"/>
      <c r="H40" s="72" t="s">
        <v>1238</v>
      </c>
      <c r="I40" s="148">
        <v>8</v>
      </c>
      <c r="J40" s="149"/>
      <c r="K40" s="150"/>
      <c r="L40" s="72" t="s">
        <v>1238</v>
      </c>
      <c r="M40" s="148">
        <v>10</v>
      </c>
      <c r="N40" s="149"/>
      <c r="O40" s="150"/>
      <c r="P40" s="72" t="s">
        <v>1238</v>
      </c>
      <c r="Q40" s="148">
        <v>7</v>
      </c>
      <c r="R40" s="149"/>
      <c r="S40" s="150"/>
      <c r="T40" s="72" t="s">
        <v>1238</v>
      </c>
      <c r="U40" s="148">
        <v>9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5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0</v>
      </c>
      <c r="F42" s="155"/>
      <c r="G42" s="156"/>
      <c r="H42" s="74" t="s">
        <v>1240</v>
      </c>
      <c r="I42" s="154">
        <v>2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2</v>
      </c>
      <c r="R42" s="155"/>
      <c r="S42" s="156"/>
      <c r="T42" s="74" t="s">
        <v>1240</v>
      </c>
      <c r="U42" s="154">
        <v>0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72" t="s">
        <v>2606</v>
      </c>
      <c r="E43" s="173"/>
      <c r="F43" s="173"/>
      <c r="G43" s="174"/>
      <c r="H43" s="157" t="s">
        <v>2035</v>
      </c>
      <c r="I43" s="158"/>
      <c r="J43" s="158"/>
      <c r="K43" s="159"/>
      <c r="L43" s="157" t="s">
        <v>2801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90" t="s">
        <v>2373</v>
      </c>
      <c r="AC43" s="191"/>
      <c r="AD43" s="191"/>
      <c r="AE43" s="192"/>
    </row>
    <row r="44" spans="2:31" x14ac:dyDescent="0.3">
      <c r="B44" s="109"/>
      <c r="C44" s="110"/>
      <c r="D44" s="163"/>
      <c r="E44" s="164"/>
      <c r="F44" s="164"/>
      <c r="G44" s="165"/>
      <c r="H44" s="166" t="s">
        <v>2706</v>
      </c>
      <c r="I44" s="167"/>
      <c r="J44" s="167"/>
      <c r="K44" s="168"/>
      <c r="L44" s="163"/>
      <c r="M44" s="164"/>
      <c r="N44" s="164"/>
      <c r="O44" s="165"/>
      <c r="P44" s="166" t="s">
        <v>2746</v>
      </c>
      <c r="Q44" s="167"/>
      <c r="R44" s="167"/>
      <c r="S44" s="168"/>
      <c r="T44" s="166" t="s">
        <v>2788</v>
      </c>
      <c r="U44" s="167"/>
      <c r="V44" s="167"/>
      <c r="W44" s="168"/>
      <c r="X44" s="163"/>
      <c r="Y44" s="164"/>
      <c r="Z44" s="164"/>
      <c r="AA44" s="165"/>
      <c r="AB44" s="166" t="s">
        <v>2798</v>
      </c>
      <c r="AC44" s="167"/>
      <c r="AD44" s="167"/>
      <c r="AE44" s="168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69"/>
      <c r="E47" s="170"/>
      <c r="F47" s="170"/>
      <c r="G47" s="171"/>
      <c r="H47" s="169"/>
      <c r="I47" s="170"/>
      <c r="J47" s="170"/>
      <c r="K47" s="171"/>
      <c r="L47" s="169"/>
      <c r="M47" s="170"/>
      <c r="N47" s="170"/>
      <c r="O47" s="171"/>
      <c r="P47" s="169"/>
      <c r="Q47" s="170"/>
      <c r="R47" s="170"/>
      <c r="S47" s="171"/>
      <c r="T47" s="169"/>
      <c r="U47" s="170"/>
      <c r="V47" s="170"/>
      <c r="W47" s="171"/>
      <c r="X47" s="169"/>
      <c r="Y47" s="170"/>
      <c r="Z47" s="170"/>
      <c r="AA47" s="171"/>
      <c r="AB47" s="169"/>
      <c r="AC47" s="170"/>
      <c r="AD47" s="170"/>
      <c r="AE47" s="17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 U16:W30 U31 W31 V31:V32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 U16:W30 U31 W31 V31:V32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33:W39 U32 W32">
    <cfRule type="notContainsBlanks" dxfId="509" priority="14">
      <formula>LEN(TRIM(U32))&gt;0</formula>
    </cfRule>
    <cfRule type="containsText" dxfId="508" priority="15" operator="containsText" text="1234567789">
      <formula>NOT(ISERROR(SEARCH("1234567789",U32)))</formula>
    </cfRule>
  </conditionalFormatting>
  <conditionalFormatting sqref="U33:W39 U32 W32">
    <cfRule type="containsText" dxfId="507" priority="11" operator="containsText" text="A">
      <formula>NOT(ISERROR(SEARCH("A",U32)))</formula>
    </cfRule>
    <cfRule type="containsText" dxfId="506" priority="12" operator="containsText" text="P">
      <formula>NOT(ISERROR(SEARCH("P",U32)))</formula>
    </cfRule>
    <cfRule type="containsText" dxfId="505" priority="13" operator="containsText" text="C">
      <formula>NOT(ISERROR(SEARCH("C",U32)))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2467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2593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44998</v>
      </c>
      <c r="E12" s="124"/>
      <c r="F12" s="124"/>
      <c r="G12" s="125"/>
      <c r="H12" s="123">
        <f>D12+1</f>
        <v>44999</v>
      </c>
      <c r="I12" s="124"/>
      <c r="J12" s="124"/>
      <c r="K12" s="125"/>
      <c r="L12" s="123">
        <f>H12+1</f>
        <v>45000</v>
      </c>
      <c r="M12" s="124"/>
      <c r="N12" s="124"/>
      <c r="O12" s="125"/>
      <c r="P12" s="123">
        <f>L12+1</f>
        <v>45001</v>
      </c>
      <c r="Q12" s="124"/>
      <c r="R12" s="124"/>
      <c r="S12" s="125"/>
      <c r="T12" s="123">
        <f>P12+1</f>
        <v>45002</v>
      </c>
      <c r="U12" s="124"/>
      <c r="V12" s="124"/>
      <c r="W12" s="125"/>
      <c r="X12" s="126">
        <f>T12+1</f>
        <v>45003</v>
      </c>
      <c r="Y12" s="127"/>
      <c r="Z12" s="127"/>
      <c r="AA12" s="128"/>
      <c r="AB12" s="129">
        <f>X12+1</f>
        <v>45004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23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2667</v>
      </c>
      <c r="Y15" s="36" t="s">
        <v>8</v>
      </c>
      <c r="Z15" s="14" t="s">
        <v>9</v>
      </c>
      <c r="AA15" s="15" t="s">
        <v>10</v>
      </c>
      <c r="AB15" s="25" t="s">
        <v>2668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2563</v>
      </c>
      <c r="E16" s="37"/>
      <c r="F16" s="17"/>
      <c r="G16" s="18"/>
      <c r="H16" s="26" t="s">
        <v>2564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2617</v>
      </c>
      <c r="M17" s="37"/>
      <c r="N17" s="17"/>
      <c r="O17" s="18"/>
      <c r="P17" s="26" t="s">
        <v>2618</v>
      </c>
      <c r="Q17" s="37"/>
      <c r="R17" s="17"/>
      <c r="S17" s="18"/>
      <c r="T17" s="26" t="s">
        <v>2618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2535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2538</v>
      </c>
      <c r="G23" s="18" t="s">
        <v>2539</v>
      </c>
      <c r="H23" s="40" t="s">
        <v>604</v>
      </c>
      <c r="I23" s="37">
        <v>3</v>
      </c>
      <c r="J23" s="17" t="s">
        <v>2554</v>
      </c>
      <c r="K23" s="18" t="s">
        <v>2555</v>
      </c>
      <c r="L23" s="40" t="s">
        <v>604</v>
      </c>
      <c r="M23" s="37">
        <v>3</v>
      </c>
      <c r="N23" s="17" t="s">
        <v>2579</v>
      </c>
      <c r="O23" s="18" t="s">
        <v>2580</v>
      </c>
      <c r="P23" s="40" t="s">
        <v>604</v>
      </c>
      <c r="Q23" s="37">
        <v>3</v>
      </c>
      <c r="R23" s="17" t="s">
        <v>2604</v>
      </c>
      <c r="S23" s="18" t="s">
        <v>2605</v>
      </c>
      <c r="T23" s="40" t="s">
        <v>604</v>
      </c>
      <c r="U23" s="37">
        <v>3</v>
      </c>
      <c r="V23" s="17" t="s">
        <v>2619</v>
      </c>
      <c r="W23" s="18" t="s">
        <v>2620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2659</v>
      </c>
      <c r="AE23" s="18" t="s">
        <v>2660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2539</v>
      </c>
      <c r="F24" s="17" t="s">
        <v>2538</v>
      </c>
      <c r="G24" s="18" t="s">
        <v>2539</v>
      </c>
      <c r="H24" s="66" t="s">
        <v>2080</v>
      </c>
      <c r="I24" s="37" t="s">
        <v>2558</v>
      </c>
      <c r="J24" s="17" t="s">
        <v>2558</v>
      </c>
      <c r="K24" s="18" t="s">
        <v>2558</v>
      </c>
      <c r="L24" s="40" t="s">
        <v>2080</v>
      </c>
      <c r="M24" s="37" t="s">
        <v>2583</v>
      </c>
      <c r="N24" s="17" t="s">
        <v>2583</v>
      </c>
      <c r="O24" s="18" t="s">
        <v>2584</v>
      </c>
      <c r="P24" s="29" t="s">
        <v>2080</v>
      </c>
      <c r="Q24" s="37" t="s">
        <v>2607</v>
      </c>
      <c r="R24" s="17" t="s">
        <v>2605</v>
      </c>
      <c r="S24" s="18" t="s">
        <v>2605</v>
      </c>
      <c r="T24" s="66" t="s">
        <v>2080</v>
      </c>
      <c r="U24" s="37" t="s">
        <v>2620</v>
      </c>
      <c r="V24" s="17" t="s">
        <v>2620</v>
      </c>
      <c r="W24" s="18" t="s">
        <v>2624</v>
      </c>
      <c r="X24" s="40" t="s">
        <v>2645</v>
      </c>
      <c r="Y24" s="37" t="s">
        <v>2635</v>
      </c>
      <c r="Z24" s="17">
        <v>2</v>
      </c>
      <c r="AA24" s="18"/>
      <c r="AB24" s="26"/>
      <c r="AC24" s="37" t="s">
        <v>2659</v>
      </c>
      <c r="AD24" s="17" t="s">
        <v>2659</v>
      </c>
      <c r="AE24" s="18" t="s">
        <v>2659</v>
      </c>
    </row>
    <row r="25" spans="2:31" x14ac:dyDescent="0.3">
      <c r="B25" s="7">
        <v>9</v>
      </c>
      <c r="C25" s="4">
        <v>10</v>
      </c>
      <c r="D25" s="40" t="s">
        <v>2542</v>
      </c>
      <c r="E25" s="37" t="s">
        <v>2537</v>
      </c>
      <c r="F25" s="17" t="s">
        <v>2537</v>
      </c>
      <c r="G25" s="18" t="s">
        <v>2538</v>
      </c>
      <c r="H25" s="66" t="s">
        <v>2149</v>
      </c>
      <c r="I25" s="37" t="s">
        <v>2558</v>
      </c>
      <c r="J25" s="17" t="s">
        <v>2558</v>
      </c>
      <c r="K25" s="18" t="s">
        <v>2560</v>
      </c>
      <c r="L25" s="29" t="s">
        <v>2482</v>
      </c>
      <c r="M25" s="37" t="s">
        <v>2585</v>
      </c>
      <c r="N25" s="17" t="s">
        <v>2587</v>
      </c>
      <c r="O25" s="18">
        <v>2</v>
      </c>
      <c r="P25" s="29" t="s">
        <v>2482</v>
      </c>
      <c r="Q25" s="37" t="s">
        <v>2605</v>
      </c>
      <c r="R25" s="17" t="s">
        <v>2607</v>
      </c>
      <c r="S25" s="18" t="s">
        <v>2607</v>
      </c>
      <c r="T25" s="66" t="s">
        <v>2609</v>
      </c>
      <c r="U25" s="37" t="s">
        <v>2624</v>
      </c>
      <c r="V25" s="17" t="s">
        <v>2624</v>
      </c>
      <c r="W25" s="18" t="s">
        <v>2619</v>
      </c>
      <c r="X25" s="40" t="s">
        <v>2646</v>
      </c>
      <c r="Y25" s="37" t="s">
        <v>2639</v>
      </c>
      <c r="Z25" s="17" t="s">
        <v>2640</v>
      </c>
      <c r="AA25" s="18" t="s">
        <v>2640</v>
      </c>
      <c r="AB25" s="26"/>
      <c r="AC25" s="37" t="s">
        <v>2659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2538</v>
      </c>
      <c r="G26" s="18" t="s">
        <v>2538</v>
      </c>
      <c r="H26" s="26"/>
      <c r="I26" s="38"/>
      <c r="J26" s="54" t="s">
        <v>2561</v>
      </c>
      <c r="K26" s="18" t="s">
        <v>2561</v>
      </c>
      <c r="L26" s="26"/>
      <c r="M26" s="38"/>
      <c r="N26" s="54" t="s">
        <v>2587</v>
      </c>
      <c r="O26" s="18" t="s">
        <v>2588</v>
      </c>
      <c r="P26" s="66" t="s">
        <v>2609</v>
      </c>
      <c r="Q26" s="38"/>
      <c r="R26" s="54" t="s">
        <v>2607</v>
      </c>
      <c r="S26" s="18" t="s">
        <v>2607</v>
      </c>
      <c r="T26" s="26"/>
      <c r="U26" s="38"/>
      <c r="V26" s="54" t="s">
        <v>2624</v>
      </c>
      <c r="W26" s="18" t="s">
        <v>2625</v>
      </c>
      <c r="X26" s="26"/>
      <c r="Y26" s="38" t="s">
        <v>2640</v>
      </c>
      <c r="Z26" s="54" t="s">
        <v>2640</v>
      </c>
      <c r="AA26" s="18" t="s">
        <v>2640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2538</v>
      </c>
      <c r="F27" s="17" t="s">
        <v>2538</v>
      </c>
      <c r="G27" s="18" t="s">
        <v>2538</v>
      </c>
      <c r="H27" s="26"/>
      <c r="I27" s="37" t="s">
        <v>2561</v>
      </c>
      <c r="J27" s="17" t="s">
        <v>2561</v>
      </c>
      <c r="K27" s="18" t="s">
        <v>2561</v>
      </c>
      <c r="L27" s="26"/>
      <c r="M27" s="37" t="s">
        <v>2590</v>
      </c>
      <c r="N27" s="17" t="s">
        <v>2591</v>
      </c>
      <c r="O27" s="18" t="s">
        <v>2591</v>
      </c>
      <c r="P27" s="26"/>
      <c r="Q27" s="37" t="s">
        <v>2607</v>
      </c>
      <c r="R27" s="17" t="s">
        <v>2607</v>
      </c>
      <c r="S27" s="18" t="s">
        <v>2607</v>
      </c>
      <c r="T27" s="26"/>
      <c r="U27" s="37" t="s">
        <v>1450</v>
      </c>
      <c r="V27" s="17" t="s">
        <v>1450</v>
      </c>
      <c r="W27" s="18" t="s">
        <v>1450</v>
      </c>
      <c r="X27" s="40" t="s">
        <v>2622</v>
      </c>
      <c r="Y27" s="37" t="s">
        <v>2635</v>
      </c>
      <c r="Z27" s="17">
        <v>2</v>
      </c>
      <c r="AA27" s="18">
        <v>4</v>
      </c>
      <c r="AB27" s="26"/>
      <c r="AC27" s="37" t="s">
        <v>2662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2566</v>
      </c>
      <c r="J29" s="17" t="s">
        <v>2567</v>
      </c>
      <c r="K29" s="18" t="s">
        <v>2568</v>
      </c>
      <c r="L29" s="26"/>
      <c r="M29" s="55" t="s">
        <v>2591</v>
      </c>
      <c r="N29" s="17" t="s">
        <v>2591</v>
      </c>
      <c r="O29" s="48"/>
      <c r="P29" s="26"/>
      <c r="Q29" s="55" t="s">
        <v>2607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2647</v>
      </c>
      <c r="Y29" s="55" t="s">
        <v>2643</v>
      </c>
      <c r="Z29" s="17" t="s">
        <v>2643</v>
      </c>
      <c r="AA29" s="18" t="s">
        <v>2643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2536</v>
      </c>
      <c r="G30" s="18" t="s">
        <v>2536</v>
      </c>
      <c r="H30" s="26"/>
      <c r="I30" s="37" t="s">
        <v>2570</v>
      </c>
      <c r="J30" s="17" t="s">
        <v>2570</v>
      </c>
      <c r="K30" s="18" t="s">
        <v>2571</v>
      </c>
      <c r="L30" s="26"/>
      <c r="M30" s="46"/>
      <c r="N30" s="17" t="s">
        <v>2585</v>
      </c>
      <c r="O30" s="18" t="s">
        <v>2592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2653</v>
      </c>
      <c r="Y30" s="37" t="s">
        <v>2644</v>
      </c>
      <c r="Z30" s="17" t="s">
        <v>2644</v>
      </c>
      <c r="AA30" s="18" t="s">
        <v>2644</v>
      </c>
      <c r="AB30" s="26"/>
      <c r="AC30" s="37"/>
      <c r="AD30" s="17" t="s">
        <v>2663</v>
      </c>
      <c r="AE30" s="18" t="s">
        <v>2663</v>
      </c>
    </row>
    <row r="31" spans="2:31" x14ac:dyDescent="0.3">
      <c r="B31" s="8">
        <v>15</v>
      </c>
      <c r="C31" s="5">
        <v>16</v>
      </c>
      <c r="D31" s="26"/>
      <c r="E31" s="38" t="s">
        <v>2536</v>
      </c>
      <c r="F31" s="54" t="s">
        <v>2543</v>
      </c>
      <c r="G31" s="18"/>
      <c r="H31" s="26"/>
      <c r="I31" s="38"/>
      <c r="J31" s="54" t="s">
        <v>2569</v>
      </c>
      <c r="K31" s="18" t="s">
        <v>2569</v>
      </c>
      <c r="L31" s="26"/>
      <c r="M31" s="38"/>
      <c r="N31" s="54" t="s">
        <v>2585</v>
      </c>
      <c r="O31" s="18" t="s">
        <v>2585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2627</v>
      </c>
      <c r="W31" s="18" t="s">
        <v>2627</v>
      </c>
      <c r="X31" s="26"/>
      <c r="Y31" s="38" t="s">
        <v>2644</v>
      </c>
      <c r="Z31" s="54" t="s">
        <v>2644</v>
      </c>
      <c r="AA31" s="18" t="s">
        <v>2650</v>
      </c>
      <c r="AB31" s="40" t="s">
        <v>2661</v>
      </c>
      <c r="AC31" s="38" t="s">
        <v>2664</v>
      </c>
      <c r="AD31" s="54" t="s">
        <v>2663</v>
      </c>
      <c r="AE31" s="18" t="s">
        <v>2663</v>
      </c>
    </row>
    <row r="32" spans="2:31" x14ac:dyDescent="0.3">
      <c r="B32" s="8">
        <v>16</v>
      </c>
      <c r="C32" s="5">
        <v>17</v>
      </c>
      <c r="D32" s="40" t="s">
        <v>2548</v>
      </c>
      <c r="E32" s="37" t="s">
        <v>2544</v>
      </c>
      <c r="F32" s="17" t="s">
        <v>2545</v>
      </c>
      <c r="G32" s="18" t="s">
        <v>2546</v>
      </c>
      <c r="H32" s="26"/>
      <c r="I32" s="37" t="s">
        <v>2572</v>
      </c>
      <c r="J32" s="17" t="s">
        <v>2572</v>
      </c>
      <c r="K32" s="18" t="s">
        <v>2573</v>
      </c>
      <c r="L32" s="40" t="s">
        <v>2586</v>
      </c>
      <c r="M32" s="37" t="s">
        <v>2585</v>
      </c>
      <c r="N32" s="17" t="s">
        <v>2585</v>
      </c>
      <c r="O32" s="18" t="s">
        <v>2594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2630</v>
      </c>
      <c r="W32" s="18" t="s">
        <v>123</v>
      </c>
      <c r="X32" s="26"/>
      <c r="Y32" s="37"/>
      <c r="Z32" s="17" t="s">
        <v>2648</v>
      </c>
      <c r="AA32" s="18">
        <v>3</v>
      </c>
      <c r="AB32" s="26"/>
      <c r="AC32" s="37" t="s">
        <v>2663</v>
      </c>
      <c r="AD32" s="17" t="s">
        <v>2663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2547</v>
      </c>
      <c r="F33" s="28" t="s">
        <v>2547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2597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2632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2436</v>
      </c>
      <c r="I34" s="55">
        <v>2</v>
      </c>
      <c r="J34" s="54"/>
      <c r="K34" s="18" t="s">
        <v>2574</v>
      </c>
      <c r="L34" s="40" t="s">
        <v>2598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2574</v>
      </c>
      <c r="J35" s="17" t="s">
        <v>2574</v>
      </c>
      <c r="K35" s="34"/>
      <c r="L35" s="40" t="s">
        <v>2595</v>
      </c>
      <c r="M35" s="37" t="s">
        <v>2599</v>
      </c>
      <c r="N35" s="17">
        <v>2</v>
      </c>
      <c r="O35" s="34">
        <v>2</v>
      </c>
      <c r="P35" s="40" t="s">
        <v>2480</v>
      </c>
      <c r="Q35" s="37" t="s">
        <v>1450</v>
      </c>
      <c r="R35" s="17">
        <v>2</v>
      </c>
      <c r="S35" s="34" t="s">
        <v>2608</v>
      </c>
      <c r="T35" s="40" t="s">
        <v>624</v>
      </c>
      <c r="U35" s="37">
        <v>3</v>
      </c>
      <c r="V35" s="17">
        <v>3</v>
      </c>
      <c r="W35" s="34"/>
      <c r="X35" s="40" t="s">
        <v>2633</v>
      </c>
      <c r="Y35" s="37" t="s">
        <v>2649</v>
      </c>
      <c r="Z35" s="17" t="s">
        <v>2649</v>
      </c>
      <c r="AA35" s="34" t="s">
        <v>2649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2649</v>
      </c>
      <c r="Z36" s="17" t="s">
        <v>2649</v>
      </c>
      <c r="AA36" s="18" t="s">
        <v>2649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2596</v>
      </c>
      <c r="M37" s="37"/>
      <c r="N37" s="17" t="s">
        <v>2601</v>
      </c>
      <c r="O37" s="18" t="s">
        <v>2601</v>
      </c>
      <c r="P37" s="29" t="s">
        <v>2610</v>
      </c>
      <c r="Q37" s="37"/>
      <c r="R37" s="17"/>
      <c r="S37" s="18"/>
      <c r="T37" s="26"/>
      <c r="U37" s="37"/>
      <c r="V37" s="17"/>
      <c r="W37" s="18"/>
      <c r="X37" s="26"/>
      <c r="Y37" s="37" t="s">
        <v>2651</v>
      </c>
      <c r="Z37" s="17" t="s">
        <v>2652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2559</v>
      </c>
      <c r="E38" s="37">
        <v>5</v>
      </c>
      <c r="F38" s="17"/>
      <c r="G38" s="18"/>
      <c r="H38" s="29" t="s">
        <v>2581</v>
      </c>
      <c r="I38" s="37">
        <v>5</v>
      </c>
      <c r="J38" s="17"/>
      <c r="K38" s="18"/>
      <c r="L38" s="29" t="s">
        <v>2602</v>
      </c>
      <c r="M38" s="37" t="s">
        <v>2601</v>
      </c>
      <c r="N38" s="17" t="s">
        <v>2601</v>
      </c>
      <c r="O38" s="18" t="s">
        <v>2601</v>
      </c>
      <c r="P38" s="29" t="s">
        <v>2611</v>
      </c>
      <c r="Q38" s="37"/>
      <c r="R38" s="17"/>
      <c r="S38" s="18"/>
      <c r="T38" s="29" t="s">
        <v>2634</v>
      </c>
      <c r="U38" s="37"/>
      <c r="V38" s="17"/>
      <c r="W38" s="18"/>
      <c r="X38" s="26"/>
      <c r="Y38" s="37" t="s">
        <v>2654</v>
      </c>
      <c r="Z38" s="17"/>
      <c r="AA38" s="18"/>
      <c r="AB38" s="40" t="s">
        <v>2666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2550</v>
      </c>
      <c r="F39" s="20" t="s">
        <v>2551</v>
      </c>
      <c r="G39" s="21"/>
      <c r="H39" s="85" t="s">
        <v>2582</v>
      </c>
      <c r="I39" s="39"/>
      <c r="J39" s="20"/>
      <c r="K39" s="21"/>
      <c r="L39" s="85" t="s">
        <v>2603</v>
      </c>
      <c r="M39" s="39" t="s">
        <v>2601</v>
      </c>
      <c r="N39" s="20"/>
      <c r="O39" s="21"/>
      <c r="P39" s="83" t="s">
        <v>2157</v>
      </c>
      <c r="Q39" s="39"/>
      <c r="R39" s="20" t="s">
        <v>2612</v>
      </c>
      <c r="S39" s="21"/>
      <c r="T39" s="85" t="s">
        <v>2642</v>
      </c>
      <c r="U39" s="39"/>
      <c r="V39" s="20"/>
      <c r="W39" s="21"/>
      <c r="X39" s="84" t="s">
        <v>2655</v>
      </c>
      <c r="Y39" s="39"/>
      <c r="Z39" s="20"/>
      <c r="AA39" s="21"/>
      <c r="AB39" s="27"/>
      <c r="AC39" s="39" t="s">
        <v>2665</v>
      </c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10</v>
      </c>
      <c r="F40" s="149"/>
      <c r="G40" s="150"/>
      <c r="H40" s="72" t="s">
        <v>1238</v>
      </c>
      <c r="I40" s="148">
        <v>8</v>
      </c>
      <c r="J40" s="149"/>
      <c r="K40" s="150"/>
      <c r="L40" s="72" t="s">
        <v>1238</v>
      </c>
      <c r="M40" s="148">
        <v>8</v>
      </c>
      <c r="N40" s="149"/>
      <c r="O40" s="150"/>
      <c r="P40" s="72" t="s">
        <v>1238</v>
      </c>
      <c r="Q40" s="148">
        <v>5</v>
      </c>
      <c r="R40" s="149"/>
      <c r="S40" s="150"/>
      <c r="T40" s="72" t="s">
        <v>1238</v>
      </c>
      <c r="U40" s="148">
        <v>6</v>
      </c>
      <c r="V40" s="149"/>
      <c r="W40" s="150"/>
      <c r="X40" s="72" t="s">
        <v>1238</v>
      </c>
      <c r="Y40" s="148">
        <v>10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2</v>
      </c>
      <c r="F41" s="152"/>
      <c r="G41" s="153"/>
      <c r="H41" s="73" t="s">
        <v>1239</v>
      </c>
      <c r="I41" s="151">
        <v>2</v>
      </c>
      <c r="J41" s="152"/>
      <c r="K41" s="153"/>
      <c r="L41" s="73" t="s">
        <v>1239</v>
      </c>
      <c r="M41" s="151">
        <v>0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2</v>
      </c>
      <c r="F42" s="155"/>
      <c r="G42" s="156"/>
      <c r="H42" s="74" t="s">
        <v>1240</v>
      </c>
      <c r="I42" s="154">
        <v>2</v>
      </c>
      <c r="J42" s="155"/>
      <c r="K42" s="156"/>
      <c r="L42" s="74" t="s">
        <v>1240</v>
      </c>
      <c r="M42" s="154">
        <v>5</v>
      </c>
      <c r="N42" s="155"/>
      <c r="O42" s="156"/>
      <c r="P42" s="74" t="s">
        <v>1240</v>
      </c>
      <c r="Q42" s="154">
        <v>5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0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90" t="s">
        <v>2123</v>
      </c>
      <c r="M43" s="191"/>
      <c r="N43" s="191"/>
      <c r="O43" s="192"/>
      <c r="P43" s="172" t="s">
        <v>2606</v>
      </c>
      <c r="Q43" s="173"/>
      <c r="R43" s="173"/>
      <c r="S43" s="174"/>
      <c r="T43" s="157" t="s">
        <v>2035</v>
      </c>
      <c r="U43" s="158"/>
      <c r="V43" s="158"/>
      <c r="W43" s="159"/>
      <c r="X43" s="172" t="s">
        <v>2123</v>
      </c>
      <c r="Y43" s="173"/>
      <c r="Z43" s="173"/>
      <c r="AA43" s="174"/>
      <c r="AB43" s="190" t="s">
        <v>2669</v>
      </c>
      <c r="AC43" s="191"/>
      <c r="AD43" s="191"/>
      <c r="AE43" s="192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3"/>
      <c r="M44" s="164"/>
      <c r="N44" s="164"/>
      <c r="O44" s="165"/>
      <c r="P44" s="166" t="s">
        <v>2613</v>
      </c>
      <c r="Q44" s="167"/>
      <c r="R44" s="167"/>
      <c r="S44" s="168"/>
      <c r="T44" s="163"/>
      <c r="U44" s="164"/>
      <c r="V44" s="164"/>
      <c r="W44" s="165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69"/>
      <c r="E47" s="170"/>
      <c r="F47" s="170"/>
      <c r="G47" s="171"/>
      <c r="H47" s="169"/>
      <c r="I47" s="170"/>
      <c r="J47" s="170"/>
      <c r="K47" s="171"/>
      <c r="L47" s="169"/>
      <c r="M47" s="170"/>
      <c r="N47" s="170"/>
      <c r="O47" s="171"/>
      <c r="P47" s="169"/>
      <c r="Q47" s="170"/>
      <c r="R47" s="170"/>
      <c r="S47" s="171"/>
      <c r="T47" s="169"/>
      <c r="U47" s="170"/>
      <c r="V47" s="170"/>
      <c r="W47" s="171"/>
      <c r="X47" s="169"/>
      <c r="Y47" s="170"/>
      <c r="Z47" s="170"/>
      <c r="AA47" s="171"/>
      <c r="AB47" s="169"/>
      <c r="AC47" s="170"/>
      <c r="AD47" s="170"/>
      <c r="AE47" s="17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C55" sqref="C55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2467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2510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44991</v>
      </c>
      <c r="E12" s="124"/>
      <c r="F12" s="124"/>
      <c r="G12" s="125"/>
      <c r="H12" s="123">
        <f>D12+1</f>
        <v>44992</v>
      </c>
      <c r="I12" s="124"/>
      <c r="J12" s="124"/>
      <c r="K12" s="125"/>
      <c r="L12" s="123">
        <f>H12+1</f>
        <v>44993</v>
      </c>
      <c r="M12" s="124"/>
      <c r="N12" s="124"/>
      <c r="O12" s="125"/>
      <c r="P12" s="123">
        <f>L12+1</f>
        <v>44994</v>
      </c>
      <c r="Q12" s="124"/>
      <c r="R12" s="124"/>
      <c r="S12" s="125"/>
      <c r="T12" s="123">
        <f>P12+1</f>
        <v>44995</v>
      </c>
      <c r="U12" s="124"/>
      <c r="V12" s="124"/>
      <c r="W12" s="125"/>
      <c r="X12" s="126">
        <f>T12+1</f>
        <v>44996</v>
      </c>
      <c r="Y12" s="127"/>
      <c r="Z12" s="127"/>
      <c r="AA12" s="128"/>
      <c r="AB12" s="129">
        <f>X12+1</f>
        <v>44997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23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2419</v>
      </c>
      <c r="E16" s="37"/>
      <c r="F16" s="17"/>
      <c r="G16" s="18"/>
      <c r="H16" s="26" t="s">
        <v>277</v>
      </c>
      <c r="I16" s="37"/>
      <c r="J16" s="17"/>
      <c r="K16" s="18"/>
      <c r="L16" s="26" t="s">
        <v>2562</v>
      </c>
      <c r="M16" s="37"/>
      <c r="N16" s="17"/>
      <c r="O16" s="18"/>
      <c r="P16" s="26" t="s">
        <v>277</v>
      </c>
      <c r="Q16" s="37"/>
      <c r="R16" s="17"/>
      <c r="S16" s="18"/>
      <c r="T16" s="26" t="s">
        <v>2493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2511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2522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2414</v>
      </c>
      <c r="K23" s="18" t="s">
        <v>2415</v>
      </c>
      <c r="L23" s="40" t="s">
        <v>604</v>
      </c>
      <c r="M23" s="37">
        <v>3</v>
      </c>
      <c r="N23" s="17" t="s">
        <v>2443</v>
      </c>
      <c r="O23" s="18" t="s">
        <v>2444</v>
      </c>
      <c r="P23" s="40" t="s">
        <v>604</v>
      </c>
      <c r="Q23" s="37">
        <v>3</v>
      </c>
      <c r="R23" s="17" t="s">
        <v>2463</v>
      </c>
      <c r="S23" s="18" t="s">
        <v>2464</v>
      </c>
      <c r="T23" s="40" t="s">
        <v>604</v>
      </c>
      <c r="U23" s="37">
        <v>3</v>
      </c>
      <c r="V23" s="17" t="s">
        <v>2491</v>
      </c>
      <c r="W23" s="18" t="s">
        <v>2490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2522</v>
      </c>
      <c r="AD23" s="17" t="s">
        <v>2522</v>
      </c>
      <c r="AE23" s="18" t="s">
        <v>2522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2414</v>
      </c>
      <c r="J24" s="17" t="s">
        <v>2418</v>
      </c>
      <c r="K24" s="18" t="s">
        <v>2414</v>
      </c>
      <c r="L24" s="66" t="s">
        <v>2080</v>
      </c>
      <c r="M24" s="37"/>
      <c r="N24" s="17" t="s">
        <v>2450</v>
      </c>
      <c r="O24" s="18" t="s">
        <v>2450</v>
      </c>
      <c r="P24" s="66" t="s">
        <v>2481</v>
      </c>
      <c r="Q24" s="37" t="s">
        <v>2464</v>
      </c>
      <c r="R24" s="17" t="s">
        <v>2464</v>
      </c>
      <c r="S24" s="18" t="s">
        <v>2464</v>
      </c>
      <c r="T24" s="29" t="s">
        <v>2499</v>
      </c>
      <c r="U24" s="37" t="s">
        <v>2490</v>
      </c>
      <c r="V24" s="17" t="s">
        <v>2490</v>
      </c>
      <c r="W24" s="18" t="s">
        <v>2490</v>
      </c>
      <c r="X24" s="40" t="s">
        <v>2506</v>
      </c>
      <c r="Y24" s="37" t="s">
        <v>2504</v>
      </c>
      <c r="Z24" s="17"/>
      <c r="AA24" s="18" t="s">
        <v>2504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2416</v>
      </c>
      <c r="E25" s="37" t="s">
        <v>1628</v>
      </c>
      <c r="F25" s="17" t="s">
        <v>1628</v>
      </c>
      <c r="G25" s="18" t="s">
        <v>1628</v>
      </c>
      <c r="H25" s="66" t="s">
        <v>2449</v>
      </c>
      <c r="I25" s="37" t="s">
        <v>2415</v>
      </c>
      <c r="J25" s="17" t="s">
        <v>2415</v>
      </c>
      <c r="K25" s="18" t="s">
        <v>2415</v>
      </c>
      <c r="L25" s="40" t="s">
        <v>2451</v>
      </c>
      <c r="M25" s="37" t="s">
        <v>2450</v>
      </c>
      <c r="N25" s="17" t="s">
        <v>2450</v>
      </c>
      <c r="O25" s="18" t="s">
        <v>2450</v>
      </c>
      <c r="P25" s="29" t="s">
        <v>2482</v>
      </c>
      <c r="Q25" s="37" t="s">
        <v>2464</v>
      </c>
      <c r="R25" s="17" t="s">
        <v>2464</v>
      </c>
      <c r="S25" s="18" t="s">
        <v>2464</v>
      </c>
      <c r="T25" s="26"/>
      <c r="U25" s="37" t="s">
        <v>2490</v>
      </c>
      <c r="V25" s="17" t="s">
        <v>2490</v>
      </c>
      <c r="W25" s="18" t="s">
        <v>2490</v>
      </c>
      <c r="X25" s="40" t="s">
        <v>2507</v>
      </c>
      <c r="Y25" s="37" t="s">
        <v>2505</v>
      </c>
      <c r="Z25" s="17" t="s">
        <v>2504</v>
      </c>
      <c r="AA25" s="18" t="s">
        <v>2504</v>
      </c>
      <c r="AB25" s="26"/>
      <c r="AC25" s="37" t="s">
        <v>2527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2417</v>
      </c>
      <c r="I26" s="38"/>
      <c r="J26" s="54" t="s">
        <v>2420</v>
      </c>
      <c r="K26" s="18" t="s">
        <v>2420</v>
      </c>
      <c r="L26" s="26"/>
      <c r="M26" s="38" t="s">
        <v>2450</v>
      </c>
      <c r="N26" s="54" t="s">
        <v>2450</v>
      </c>
      <c r="O26" s="18" t="s">
        <v>2450</v>
      </c>
      <c r="P26" s="40" t="s">
        <v>2468</v>
      </c>
      <c r="Q26" s="38"/>
      <c r="R26" s="54" t="s">
        <v>2469</v>
      </c>
      <c r="S26" s="18" t="s">
        <v>2470</v>
      </c>
      <c r="T26" s="26"/>
      <c r="U26" s="38"/>
      <c r="V26" s="54" t="s">
        <v>2490</v>
      </c>
      <c r="W26" s="18" t="s">
        <v>2490</v>
      </c>
      <c r="X26" s="40" t="s">
        <v>2512</v>
      </c>
      <c r="Y26" s="38"/>
      <c r="Z26" s="54" t="s">
        <v>2513</v>
      </c>
      <c r="AA26" s="18" t="s">
        <v>2513</v>
      </c>
      <c r="AB26" s="40" t="s">
        <v>2523</v>
      </c>
      <c r="AC26" s="38"/>
      <c r="AD26" s="54"/>
      <c r="AE26" s="18" t="s">
        <v>2528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2420</v>
      </c>
      <c r="J27" s="17" t="s">
        <v>2420</v>
      </c>
      <c r="K27" s="18" t="s">
        <v>2420</v>
      </c>
      <c r="L27" s="26"/>
      <c r="M27" s="37" t="s">
        <v>2450</v>
      </c>
      <c r="N27" s="17" t="s">
        <v>2450</v>
      </c>
      <c r="O27" s="18" t="s">
        <v>2450</v>
      </c>
      <c r="P27" s="26"/>
      <c r="Q27" s="37" t="s">
        <v>2471</v>
      </c>
      <c r="R27" s="17" t="s">
        <v>2471</v>
      </c>
      <c r="S27" s="18" t="s">
        <v>2339</v>
      </c>
      <c r="T27" s="26"/>
      <c r="U27" s="37" t="s">
        <v>2490</v>
      </c>
      <c r="V27" s="17" t="s">
        <v>2490</v>
      </c>
      <c r="W27" s="18" t="s">
        <v>2490</v>
      </c>
      <c r="X27" s="40" t="s">
        <v>2508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2530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2509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2423</v>
      </c>
      <c r="J29" s="17" t="s">
        <v>2424</v>
      </c>
      <c r="K29" s="18" t="s">
        <v>2425</v>
      </c>
      <c r="L29" s="26"/>
      <c r="M29" s="55" t="s">
        <v>2450</v>
      </c>
      <c r="N29" s="17" t="s">
        <v>2450</v>
      </c>
      <c r="O29" s="18" t="s">
        <v>2450</v>
      </c>
      <c r="P29" s="26"/>
      <c r="Q29" s="55" t="s">
        <v>2472</v>
      </c>
      <c r="R29" s="17" t="s">
        <v>2472</v>
      </c>
      <c r="S29" s="18" t="s">
        <v>2474</v>
      </c>
      <c r="T29" s="29" t="s">
        <v>2482</v>
      </c>
      <c r="U29" s="55" t="s">
        <v>2490</v>
      </c>
      <c r="V29" s="17" t="s">
        <v>2490</v>
      </c>
      <c r="W29" s="18" t="s">
        <v>2490</v>
      </c>
      <c r="X29" s="26"/>
      <c r="Y29" s="55" t="s">
        <v>2518</v>
      </c>
      <c r="Z29" s="17" t="s">
        <v>2519</v>
      </c>
      <c r="AA29" s="18" t="s">
        <v>2519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2426</v>
      </c>
      <c r="J30" s="17" t="s">
        <v>2425</v>
      </c>
      <c r="K30" s="18" t="s">
        <v>2425</v>
      </c>
      <c r="L30" s="26"/>
      <c r="M30" s="37" t="s">
        <v>2450</v>
      </c>
      <c r="N30" s="17" t="s">
        <v>2450</v>
      </c>
      <c r="O30" s="18" t="s">
        <v>2450</v>
      </c>
      <c r="P30" s="26"/>
      <c r="Q30" s="37" t="s">
        <v>2475</v>
      </c>
      <c r="R30" s="17" t="s">
        <v>2475</v>
      </c>
      <c r="S30" s="18" t="s">
        <v>2476</v>
      </c>
      <c r="T30" s="26"/>
      <c r="U30" s="37" t="s">
        <v>2490</v>
      </c>
      <c r="V30" s="17" t="s">
        <v>2490</v>
      </c>
      <c r="W30" s="18" t="s">
        <v>2490</v>
      </c>
      <c r="X30" s="40" t="s">
        <v>2514</v>
      </c>
      <c r="Y30" s="37" t="s">
        <v>2519</v>
      </c>
      <c r="Z30" s="17" t="s">
        <v>2520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2427</v>
      </c>
      <c r="K31" s="18" t="s">
        <v>2428</v>
      </c>
      <c r="L31" s="26"/>
      <c r="M31" s="38" t="s">
        <v>2450</v>
      </c>
      <c r="N31" s="54" t="s">
        <v>2450</v>
      </c>
      <c r="O31" s="18" t="s">
        <v>2450</v>
      </c>
      <c r="P31" s="66" t="s">
        <v>2477</v>
      </c>
      <c r="Q31" s="38"/>
      <c r="R31" s="54">
        <v>2</v>
      </c>
      <c r="S31" s="18">
        <v>2</v>
      </c>
      <c r="T31" s="26"/>
      <c r="U31" s="38"/>
      <c r="V31" s="54" t="s">
        <v>2497</v>
      </c>
      <c r="W31" s="18" t="s">
        <v>2497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2427</v>
      </c>
      <c r="J32" s="17" t="s">
        <v>2427</v>
      </c>
      <c r="K32" s="18" t="s">
        <v>2429</v>
      </c>
      <c r="L32" s="40" t="s">
        <v>2452</v>
      </c>
      <c r="M32" s="37" t="s">
        <v>1450</v>
      </c>
      <c r="N32" s="17" t="s">
        <v>1450</v>
      </c>
      <c r="O32" s="18" t="s">
        <v>1450</v>
      </c>
      <c r="P32" s="26"/>
      <c r="Q32" s="37" t="s">
        <v>2475</v>
      </c>
      <c r="R32" s="17" t="s">
        <v>2475</v>
      </c>
      <c r="S32" s="18" t="s">
        <v>2475</v>
      </c>
      <c r="T32" s="26"/>
      <c r="U32" s="37" t="s">
        <v>2497</v>
      </c>
      <c r="V32" s="17" t="s">
        <v>391</v>
      </c>
      <c r="W32" s="18" t="s">
        <v>391</v>
      </c>
      <c r="X32" s="40" t="s">
        <v>2515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2432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2521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2436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2498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2433</v>
      </c>
      <c r="J35" s="17" t="s">
        <v>2435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2480</v>
      </c>
      <c r="Q35" s="37" t="s">
        <v>2478</v>
      </c>
      <c r="R35" s="17" t="s">
        <v>2479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2456</v>
      </c>
      <c r="M36" s="37" t="s">
        <v>2454</v>
      </c>
      <c r="N36" s="17" t="s">
        <v>2455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2446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2485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2406</v>
      </c>
      <c r="E38" s="37">
        <v>5</v>
      </c>
      <c r="F38" s="17"/>
      <c r="G38" s="18"/>
      <c r="H38" s="40" t="s">
        <v>2447</v>
      </c>
      <c r="I38" s="37">
        <v>5</v>
      </c>
      <c r="J38" s="17"/>
      <c r="K38" s="18"/>
      <c r="L38" s="40" t="s">
        <v>2447</v>
      </c>
      <c r="M38" s="37"/>
      <c r="N38" s="17"/>
      <c r="O38" s="18"/>
      <c r="P38" s="40" t="s">
        <v>2486</v>
      </c>
      <c r="Q38" s="37">
        <v>5</v>
      </c>
      <c r="R38" s="17"/>
      <c r="S38" s="18"/>
      <c r="T38" s="40" t="s">
        <v>2447</v>
      </c>
      <c r="U38" s="37"/>
      <c r="V38" s="17"/>
      <c r="W38" s="18"/>
      <c r="X38" s="26"/>
      <c r="Y38" s="37"/>
      <c r="Z38" s="17"/>
      <c r="AA38" s="18"/>
      <c r="AB38" s="40" t="s">
        <v>2531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2404</v>
      </c>
      <c r="G39" s="21" t="s">
        <v>2405</v>
      </c>
      <c r="H39" s="84" t="s">
        <v>2448</v>
      </c>
      <c r="I39" s="39" t="s">
        <v>2442</v>
      </c>
      <c r="J39" s="20" t="s">
        <v>2442</v>
      </c>
      <c r="K39" s="21" t="s">
        <v>2441</v>
      </c>
      <c r="L39" s="84" t="s">
        <v>2462</v>
      </c>
      <c r="M39" s="39"/>
      <c r="N39" s="20" t="s">
        <v>2460</v>
      </c>
      <c r="O39" s="21" t="s">
        <v>2461</v>
      </c>
      <c r="P39" s="84" t="s">
        <v>2487</v>
      </c>
      <c r="Q39" s="39"/>
      <c r="R39" s="20" t="s">
        <v>2483</v>
      </c>
      <c r="S39" s="21" t="s">
        <v>2484</v>
      </c>
      <c r="T39" s="84" t="s">
        <v>2187</v>
      </c>
      <c r="U39" s="39" t="s">
        <v>2502</v>
      </c>
      <c r="V39" s="20" t="s">
        <v>2502</v>
      </c>
      <c r="W39" s="21" t="s">
        <v>2501</v>
      </c>
      <c r="X39" s="85" t="s">
        <v>2279</v>
      </c>
      <c r="Y39" s="39"/>
      <c r="Z39" s="20"/>
      <c r="AA39" s="21"/>
      <c r="AB39" s="27"/>
      <c r="AC39" s="39" t="s">
        <v>2529</v>
      </c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11</v>
      </c>
      <c r="F40" s="149"/>
      <c r="G40" s="150"/>
      <c r="H40" s="72" t="s">
        <v>1238</v>
      </c>
      <c r="I40" s="148">
        <v>11</v>
      </c>
      <c r="J40" s="149"/>
      <c r="K40" s="150"/>
      <c r="L40" s="72" t="s">
        <v>1238</v>
      </c>
      <c r="M40" s="148">
        <v>12</v>
      </c>
      <c r="N40" s="149"/>
      <c r="O40" s="150"/>
      <c r="P40" s="72" t="s">
        <v>1238</v>
      </c>
      <c r="Q40" s="148">
        <v>12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>
        <v>10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2</v>
      </c>
      <c r="J41" s="152"/>
      <c r="K41" s="153"/>
      <c r="L41" s="73" t="s">
        <v>1239</v>
      </c>
      <c r="M41" s="151">
        <v>1</v>
      </c>
      <c r="N41" s="152"/>
      <c r="O41" s="153"/>
      <c r="P41" s="73" t="s">
        <v>1239</v>
      </c>
      <c r="Q41" s="151">
        <v>2</v>
      </c>
      <c r="R41" s="152"/>
      <c r="S41" s="153"/>
      <c r="T41" s="73" t="s">
        <v>1239</v>
      </c>
      <c r="U41" s="151">
        <v>0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1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90" t="s">
        <v>2492</v>
      </c>
      <c r="U43" s="191"/>
      <c r="V43" s="191"/>
      <c r="W43" s="192"/>
      <c r="X43" s="190" t="s">
        <v>2492</v>
      </c>
      <c r="Y43" s="191"/>
      <c r="Z43" s="191"/>
      <c r="AA43" s="192"/>
      <c r="AB43" s="190" t="s">
        <v>2123</v>
      </c>
      <c r="AC43" s="191"/>
      <c r="AD43" s="191"/>
      <c r="AE43" s="192"/>
    </row>
    <row r="44" spans="2:31" x14ac:dyDescent="0.3">
      <c r="B44" s="109"/>
      <c r="C44" s="110"/>
      <c r="D44" s="166" t="s">
        <v>2407</v>
      </c>
      <c r="E44" s="167"/>
      <c r="F44" s="167"/>
      <c r="G44" s="168"/>
      <c r="H44" s="166" t="s">
        <v>2421</v>
      </c>
      <c r="I44" s="167"/>
      <c r="J44" s="167"/>
      <c r="K44" s="168"/>
      <c r="L44" s="163"/>
      <c r="M44" s="164"/>
      <c r="N44" s="164"/>
      <c r="O44" s="165"/>
      <c r="P44" s="163"/>
      <c r="Q44" s="164"/>
      <c r="R44" s="164"/>
      <c r="S44" s="165"/>
      <c r="T44" s="166" t="s">
        <v>2496</v>
      </c>
      <c r="U44" s="167"/>
      <c r="V44" s="167"/>
      <c r="W44" s="168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84" t="s">
        <v>2430</v>
      </c>
      <c r="I45" s="185"/>
      <c r="J45" s="185"/>
      <c r="K45" s="186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69"/>
      <c r="E47" s="170"/>
      <c r="F47" s="170"/>
      <c r="G47" s="171"/>
      <c r="H47" s="169"/>
      <c r="I47" s="170"/>
      <c r="J47" s="170"/>
      <c r="K47" s="171"/>
      <c r="L47" s="169"/>
      <c r="M47" s="170"/>
      <c r="N47" s="170"/>
      <c r="O47" s="171"/>
      <c r="P47" s="169"/>
      <c r="Q47" s="170"/>
      <c r="R47" s="170"/>
      <c r="S47" s="171"/>
      <c r="T47" s="169"/>
      <c r="U47" s="170"/>
      <c r="V47" s="170"/>
      <c r="W47" s="171"/>
      <c r="X47" s="169"/>
      <c r="Y47" s="170"/>
      <c r="Z47" s="170"/>
      <c r="AA47" s="171"/>
      <c r="AB47" s="169"/>
      <c r="AC47" s="170"/>
      <c r="AD47" s="170"/>
      <c r="AE47" s="17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2240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2155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44984</v>
      </c>
      <c r="E12" s="124"/>
      <c r="F12" s="124"/>
      <c r="G12" s="125"/>
      <c r="H12" s="123">
        <f>D12+1</f>
        <v>44985</v>
      </c>
      <c r="I12" s="124"/>
      <c r="J12" s="124"/>
      <c r="K12" s="125"/>
      <c r="L12" s="129">
        <f>H12+1</f>
        <v>44986</v>
      </c>
      <c r="M12" s="130"/>
      <c r="N12" s="130"/>
      <c r="O12" s="131"/>
      <c r="P12" s="123">
        <f>L12+1</f>
        <v>44987</v>
      </c>
      <c r="Q12" s="124"/>
      <c r="R12" s="124"/>
      <c r="S12" s="125"/>
      <c r="T12" s="123">
        <f>P12+1</f>
        <v>44988</v>
      </c>
      <c r="U12" s="124"/>
      <c r="V12" s="124"/>
      <c r="W12" s="125"/>
      <c r="X12" s="126">
        <f>T12+1</f>
        <v>44989</v>
      </c>
      <c r="Y12" s="127"/>
      <c r="Z12" s="127"/>
      <c r="AA12" s="128"/>
      <c r="AB12" s="129">
        <f>X12+1</f>
        <v>44990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8" t="s">
        <v>32</v>
      </c>
      <c r="M13" s="139"/>
      <c r="N13" s="139"/>
      <c r="O13" s="140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23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7</v>
      </c>
      <c r="F40" s="149"/>
      <c r="G40" s="150"/>
      <c r="H40" s="72" t="s">
        <v>1238</v>
      </c>
      <c r="I40" s="148">
        <v>6</v>
      </c>
      <c r="J40" s="149"/>
      <c r="K40" s="150"/>
      <c r="L40" s="72" t="s">
        <v>1238</v>
      </c>
      <c r="M40" s="148">
        <v>6</v>
      </c>
      <c r="N40" s="149"/>
      <c r="O40" s="150"/>
      <c r="P40" s="72" t="s">
        <v>1238</v>
      </c>
      <c r="Q40" s="148">
        <v>6</v>
      </c>
      <c r="R40" s="149"/>
      <c r="S40" s="150"/>
      <c r="T40" s="72" t="s">
        <v>1238</v>
      </c>
      <c r="U40" s="148">
        <v>8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7"/>
      <c r="C41" s="108"/>
      <c r="D41" s="73" t="s">
        <v>1239</v>
      </c>
      <c r="E41" s="151">
        <v>1</v>
      </c>
      <c r="F41" s="152"/>
      <c r="G41" s="153"/>
      <c r="H41" s="73" t="s">
        <v>1239</v>
      </c>
      <c r="I41" s="151">
        <v>1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5</v>
      </c>
      <c r="R41" s="152"/>
      <c r="S41" s="153"/>
      <c r="T41" s="73" t="s">
        <v>1239</v>
      </c>
      <c r="U41" s="151">
        <v>2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6</v>
      </c>
      <c r="F42" s="155"/>
      <c r="G42" s="156"/>
      <c r="H42" s="74" t="s">
        <v>1240</v>
      </c>
      <c r="I42" s="154">
        <v>5</v>
      </c>
      <c r="J42" s="155"/>
      <c r="K42" s="156"/>
      <c r="L42" s="74" t="s">
        <v>1240</v>
      </c>
      <c r="M42" s="154">
        <v>4</v>
      </c>
      <c r="N42" s="155"/>
      <c r="O42" s="156"/>
      <c r="P42" s="74" t="s">
        <v>1240</v>
      </c>
      <c r="Q42" s="154">
        <v>1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72" t="s">
        <v>2287</v>
      </c>
      <c r="M43" s="173"/>
      <c r="N43" s="173"/>
      <c r="O43" s="174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72" t="s">
        <v>2123</v>
      </c>
      <c r="Y43" s="173"/>
      <c r="Z43" s="173"/>
      <c r="AA43" s="174"/>
      <c r="AB43" s="172" t="s">
        <v>2373</v>
      </c>
      <c r="AC43" s="173"/>
      <c r="AD43" s="173"/>
      <c r="AE43" s="174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6" t="s">
        <v>2307</v>
      </c>
      <c r="M44" s="167"/>
      <c r="N44" s="167"/>
      <c r="O44" s="168"/>
      <c r="P44" s="166" t="s">
        <v>2307</v>
      </c>
      <c r="Q44" s="167"/>
      <c r="R44" s="167"/>
      <c r="S44" s="168"/>
      <c r="T44" s="187" t="s">
        <v>2307</v>
      </c>
      <c r="U44" s="188"/>
      <c r="V44" s="188"/>
      <c r="W44" s="189"/>
      <c r="X44" s="166" t="s">
        <v>2362</v>
      </c>
      <c r="Y44" s="167"/>
      <c r="Z44" s="167"/>
      <c r="AA44" s="168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6" t="s">
        <v>2347</v>
      </c>
      <c r="U45" s="167"/>
      <c r="V45" s="167"/>
      <c r="W45" s="168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69"/>
      <c r="E47" s="170"/>
      <c r="F47" s="170"/>
      <c r="G47" s="171"/>
      <c r="H47" s="169"/>
      <c r="I47" s="170"/>
      <c r="J47" s="170"/>
      <c r="K47" s="171"/>
      <c r="L47" s="169"/>
      <c r="M47" s="170"/>
      <c r="N47" s="170"/>
      <c r="O47" s="171"/>
      <c r="P47" s="169"/>
      <c r="Q47" s="170"/>
      <c r="R47" s="170"/>
      <c r="S47" s="171"/>
      <c r="T47" s="169"/>
      <c r="U47" s="170"/>
      <c r="V47" s="170"/>
      <c r="W47" s="171"/>
      <c r="X47" s="169"/>
      <c r="Y47" s="170"/>
      <c r="Z47" s="170"/>
      <c r="AA47" s="171"/>
      <c r="AB47" s="169"/>
      <c r="AC47" s="170"/>
      <c r="AD47" s="170"/>
      <c r="AE47" s="17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2240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2155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44977</v>
      </c>
      <c r="E12" s="124"/>
      <c r="F12" s="124"/>
      <c r="G12" s="125"/>
      <c r="H12" s="123">
        <f>D12+1</f>
        <v>44978</v>
      </c>
      <c r="I12" s="124"/>
      <c r="J12" s="124"/>
      <c r="K12" s="125"/>
      <c r="L12" s="123">
        <f>H12+1</f>
        <v>44979</v>
      </c>
      <c r="M12" s="124"/>
      <c r="N12" s="124"/>
      <c r="O12" s="125"/>
      <c r="P12" s="123">
        <f>L12+1</f>
        <v>44980</v>
      </c>
      <c r="Q12" s="124"/>
      <c r="R12" s="124"/>
      <c r="S12" s="125"/>
      <c r="T12" s="123">
        <f>P12+1</f>
        <v>44981</v>
      </c>
      <c r="U12" s="124"/>
      <c r="V12" s="124"/>
      <c r="W12" s="125"/>
      <c r="X12" s="126">
        <f>T12+1</f>
        <v>44982</v>
      </c>
      <c r="Y12" s="127"/>
      <c r="Z12" s="127"/>
      <c r="AA12" s="128"/>
      <c r="AB12" s="129">
        <f>X12+1</f>
        <v>44983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23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8</v>
      </c>
      <c r="F40" s="149"/>
      <c r="G40" s="150"/>
      <c r="H40" s="72" t="s">
        <v>1238</v>
      </c>
      <c r="I40" s="148">
        <v>9</v>
      </c>
      <c r="J40" s="149"/>
      <c r="K40" s="150"/>
      <c r="L40" s="72" t="s">
        <v>1238</v>
      </c>
      <c r="M40" s="148">
        <v>9</v>
      </c>
      <c r="N40" s="149"/>
      <c r="O40" s="150"/>
      <c r="P40" s="72" t="s">
        <v>1238</v>
      </c>
      <c r="Q40" s="148">
        <v>12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/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7"/>
      <c r="C41" s="108"/>
      <c r="D41" s="73" t="s">
        <v>1239</v>
      </c>
      <c r="E41" s="151">
        <v>6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2</v>
      </c>
      <c r="R41" s="152"/>
      <c r="S41" s="153"/>
      <c r="T41" s="73" t="s">
        <v>1239</v>
      </c>
      <c r="U41" s="151">
        <v>5</v>
      </c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0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0</v>
      </c>
      <c r="N42" s="155"/>
      <c r="O42" s="156"/>
      <c r="P42" s="74" t="s">
        <v>1240</v>
      </c>
      <c r="Q42" s="154">
        <v>0</v>
      </c>
      <c r="R42" s="155"/>
      <c r="S42" s="156"/>
      <c r="T42" s="74" t="s">
        <v>1240</v>
      </c>
      <c r="U42" s="154">
        <v>1</v>
      </c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60"/>
      <c r="AC43" s="161"/>
      <c r="AD43" s="161"/>
      <c r="AE43" s="162"/>
    </row>
    <row r="44" spans="2:31" x14ac:dyDescent="0.3">
      <c r="B44" s="109"/>
      <c r="C44" s="110"/>
      <c r="D44" s="163"/>
      <c r="E44" s="164"/>
      <c r="F44" s="164"/>
      <c r="G44" s="165"/>
      <c r="H44" s="166" t="s">
        <v>2174</v>
      </c>
      <c r="I44" s="167"/>
      <c r="J44" s="167"/>
      <c r="K44" s="168"/>
      <c r="L44" s="166" t="s">
        <v>2200</v>
      </c>
      <c r="M44" s="167"/>
      <c r="N44" s="167"/>
      <c r="O44" s="168"/>
      <c r="P44" s="166" t="s">
        <v>2221</v>
      </c>
      <c r="Q44" s="167"/>
      <c r="R44" s="167"/>
      <c r="S44" s="168"/>
      <c r="T44" s="163"/>
      <c r="U44" s="164"/>
      <c r="V44" s="164"/>
      <c r="W44" s="165"/>
      <c r="X44" s="163" t="s">
        <v>2272</v>
      </c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6" t="s">
        <v>2175</v>
      </c>
      <c r="I45" s="167"/>
      <c r="J45" s="167"/>
      <c r="K45" s="168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69"/>
      <c r="E47" s="170"/>
      <c r="F47" s="170"/>
      <c r="G47" s="171"/>
      <c r="H47" s="169"/>
      <c r="I47" s="170"/>
      <c r="J47" s="170"/>
      <c r="K47" s="171"/>
      <c r="L47" s="169"/>
      <c r="M47" s="170"/>
      <c r="N47" s="170"/>
      <c r="O47" s="171"/>
      <c r="P47" s="169"/>
      <c r="Q47" s="170"/>
      <c r="R47" s="170"/>
      <c r="S47" s="171"/>
      <c r="T47" s="169"/>
      <c r="U47" s="170"/>
      <c r="V47" s="170"/>
      <c r="W47" s="171"/>
      <c r="X47" s="169"/>
      <c r="Y47" s="170"/>
      <c r="Z47" s="170"/>
      <c r="AA47" s="171"/>
      <c r="AB47" s="169"/>
      <c r="AC47" s="170"/>
      <c r="AD47" s="170"/>
      <c r="AE47" s="17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D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2079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2072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44970</v>
      </c>
      <c r="E11" s="124"/>
      <c r="F11" s="124"/>
      <c r="G11" s="125"/>
      <c r="H11" s="123">
        <f>D11+1</f>
        <v>44971</v>
      </c>
      <c r="I11" s="124"/>
      <c r="J11" s="124"/>
      <c r="K11" s="125"/>
      <c r="L11" s="123">
        <f>H11+1</f>
        <v>44972</v>
      </c>
      <c r="M11" s="124"/>
      <c r="N11" s="124"/>
      <c r="O11" s="125"/>
      <c r="P11" s="123">
        <f>L11+1</f>
        <v>44973</v>
      </c>
      <c r="Q11" s="124"/>
      <c r="R11" s="124"/>
      <c r="S11" s="125"/>
      <c r="T11" s="123">
        <f>P11+1</f>
        <v>44974</v>
      </c>
      <c r="U11" s="124"/>
      <c r="V11" s="124"/>
      <c r="W11" s="125"/>
      <c r="X11" s="126">
        <f>T11+1</f>
        <v>44975</v>
      </c>
      <c r="Y11" s="127"/>
      <c r="Z11" s="127"/>
      <c r="AA11" s="128"/>
      <c r="AB11" s="129">
        <f>X11+1</f>
        <v>44976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23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/>
      <c r="F39" s="149"/>
      <c r="G39" s="150"/>
      <c r="H39" s="72" t="s">
        <v>1238</v>
      </c>
      <c r="I39" s="148">
        <v>8</v>
      </c>
      <c r="J39" s="149"/>
      <c r="K39" s="150"/>
      <c r="L39" s="72" t="s">
        <v>1238</v>
      </c>
      <c r="M39" s="148">
        <v>9</v>
      </c>
      <c r="N39" s="149"/>
      <c r="O39" s="150"/>
      <c r="P39" s="72" t="s">
        <v>1238</v>
      </c>
      <c r="Q39" s="148">
        <v>9</v>
      </c>
      <c r="R39" s="149"/>
      <c r="S39" s="150"/>
      <c r="T39" s="72" t="s">
        <v>1238</v>
      </c>
      <c r="U39" s="148">
        <v>5</v>
      </c>
      <c r="V39" s="149"/>
      <c r="W39" s="150"/>
      <c r="X39" s="72" t="s">
        <v>1238</v>
      </c>
      <c r="Y39" s="148">
        <v>8</v>
      </c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/>
      <c r="F40" s="152"/>
      <c r="G40" s="153"/>
      <c r="H40" s="73" t="s">
        <v>1239</v>
      </c>
      <c r="I40" s="151">
        <v>3</v>
      </c>
      <c r="J40" s="152"/>
      <c r="K40" s="153"/>
      <c r="L40" s="73" t="s">
        <v>1239</v>
      </c>
      <c r="M40" s="151">
        <v>2</v>
      </c>
      <c r="N40" s="152"/>
      <c r="O40" s="153"/>
      <c r="P40" s="73" t="s">
        <v>1239</v>
      </c>
      <c r="Q40" s="151">
        <v>3</v>
      </c>
      <c r="R40" s="152"/>
      <c r="S40" s="153"/>
      <c r="T40" s="73" t="s">
        <v>1239</v>
      </c>
      <c r="U40" s="151">
        <v>3</v>
      </c>
      <c r="V40" s="152"/>
      <c r="W40" s="153"/>
      <c r="X40" s="73" t="s">
        <v>1239</v>
      </c>
      <c r="Y40" s="151">
        <v>2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/>
      <c r="F41" s="155"/>
      <c r="G41" s="156"/>
      <c r="H41" s="74" t="s">
        <v>1240</v>
      </c>
      <c r="I41" s="154">
        <v>0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1</v>
      </c>
      <c r="V41" s="155"/>
      <c r="W41" s="156"/>
      <c r="X41" s="74" t="s">
        <v>1240</v>
      </c>
      <c r="Y41" s="154">
        <v>0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60"/>
      <c r="E42" s="161"/>
      <c r="F42" s="161"/>
      <c r="G42" s="162"/>
      <c r="H42" s="157" t="s">
        <v>2035</v>
      </c>
      <c r="I42" s="158"/>
      <c r="J42" s="158"/>
      <c r="K42" s="159"/>
      <c r="L42" s="157" t="s">
        <v>2035</v>
      </c>
      <c r="M42" s="158"/>
      <c r="N42" s="158"/>
      <c r="O42" s="159"/>
      <c r="P42" s="157" t="s">
        <v>2060</v>
      </c>
      <c r="Q42" s="158"/>
      <c r="R42" s="158"/>
      <c r="S42" s="159"/>
      <c r="T42" s="157" t="s">
        <v>2035</v>
      </c>
      <c r="U42" s="158"/>
      <c r="V42" s="158"/>
      <c r="W42" s="159"/>
      <c r="X42" s="157" t="s">
        <v>2035</v>
      </c>
      <c r="Y42" s="158"/>
      <c r="Z42" s="158"/>
      <c r="AA42" s="159"/>
      <c r="AB42" s="157" t="s">
        <v>2123</v>
      </c>
      <c r="AC42" s="158"/>
      <c r="AD42" s="158"/>
      <c r="AE42" s="159"/>
    </row>
    <row r="43" spans="2:31" x14ac:dyDescent="0.3">
      <c r="B43" s="109"/>
      <c r="C43" s="110"/>
      <c r="D43" s="163"/>
      <c r="E43" s="164"/>
      <c r="F43" s="164"/>
      <c r="G43" s="165"/>
      <c r="H43" s="163"/>
      <c r="I43" s="164"/>
      <c r="J43" s="164"/>
      <c r="K43" s="165"/>
      <c r="L43" s="166" t="s">
        <v>2036</v>
      </c>
      <c r="M43" s="167"/>
      <c r="N43" s="167"/>
      <c r="O43" s="168"/>
      <c r="P43" s="163"/>
      <c r="Q43" s="164"/>
      <c r="R43" s="164"/>
      <c r="S43" s="165"/>
      <c r="T43" s="166" t="s">
        <v>2101</v>
      </c>
      <c r="U43" s="167"/>
      <c r="V43" s="167"/>
      <c r="W43" s="168"/>
      <c r="X43" s="163"/>
      <c r="Y43" s="164"/>
      <c r="Z43" s="164"/>
      <c r="AA43" s="165"/>
      <c r="AB43" s="163"/>
      <c r="AC43" s="164"/>
      <c r="AD43" s="164"/>
      <c r="AE43" s="165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3"/>
      <c r="M44" s="164"/>
      <c r="N44" s="164"/>
      <c r="O44" s="165"/>
      <c r="P44" s="163"/>
      <c r="Q44" s="164"/>
      <c r="R44" s="164"/>
      <c r="S44" s="165"/>
      <c r="T44" s="163"/>
      <c r="U44" s="164"/>
      <c r="V44" s="164"/>
      <c r="W44" s="165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ht="17.25" thickBot="1" x14ac:dyDescent="0.35">
      <c r="B46" s="111"/>
      <c r="C46" s="112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1659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1652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44963</v>
      </c>
      <c r="E11" s="124"/>
      <c r="F11" s="124"/>
      <c r="G11" s="125"/>
      <c r="H11" s="123">
        <f>D11+1</f>
        <v>44964</v>
      </c>
      <c r="I11" s="124"/>
      <c r="J11" s="124"/>
      <c r="K11" s="125"/>
      <c r="L11" s="123">
        <f>H11+1</f>
        <v>44965</v>
      </c>
      <c r="M11" s="124"/>
      <c r="N11" s="124"/>
      <c r="O11" s="125"/>
      <c r="P11" s="123">
        <f>L11+1</f>
        <v>44966</v>
      </c>
      <c r="Q11" s="124"/>
      <c r="R11" s="124"/>
      <c r="S11" s="125"/>
      <c r="T11" s="123">
        <f>P11+1</f>
        <v>44967</v>
      </c>
      <c r="U11" s="124"/>
      <c r="V11" s="124"/>
      <c r="W11" s="125"/>
      <c r="X11" s="126">
        <f>T11+1</f>
        <v>44968</v>
      </c>
      <c r="Y11" s="127"/>
      <c r="Z11" s="127"/>
      <c r="AA11" s="128"/>
      <c r="AB11" s="129">
        <f>X11+1</f>
        <v>44969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23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/>
      <c r="F39" s="149"/>
      <c r="G39" s="150"/>
      <c r="H39" s="72" t="s">
        <v>1238</v>
      </c>
      <c r="I39" s="148">
        <v>9</v>
      </c>
      <c r="J39" s="149"/>
      <c r="K39" s="150"/>
      <c r="L39" s="72" t="s">
        <v>1238</v>
      </c>
      <c r="M39" s="148">
        <v>8</v>
      </c>
      <c r="N39" s="149"/>
      <c r="O39" s="150"/>
      <c r="P39" s="72" t="s">
        <v>1238</v>
      </c>
      <c r="Q39" s="148">
        <v>10</v>
      </c>
      <c r="R39" s="149"/>
      <c r="S39" s="150"/>
      <c r="T39" s="72" t="s">
        <v>1238</v>
      </c>
      <c r="U39" s="148"/>
      <c r="V39" s="149"/>
      <c r="W39" s="150"/>
      <c r="X39" s="72" t="s">
        <v>1238</v>
      </c>
      <c r="Y39" s="148"/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/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4</v>
      </c>
      <c r="N40" s="152"/>
      <c r="O40" s="153"/>
      <c r="P40" s="73" t="s">
        <v>1239</v>
      </c>
      <c r="Q40" s="151">
        <v>3</v>
      </c>
      <c r="R40" s="152"/>
      <c r="S40" s="153"/>
      <c r="T40" s="73" t="s">
        <v>1239</v>
      </c>
      <c r="U40" s="151"/>
      <c r="V40" s="152"/>
      <c r="W40" s="153"/>
      <c r="X40" s="73" t="s">
        <v>1239</v>
      </c>
      <c r="Y40" s="151"/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/>
      <c r="F41" s="155"/>
      <c r="G41" s="156"/>
      <c r="H41" s="74" t="s">
        <v>1240</v>
      </c>
      <c r="I41" s="154">
        <v>1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/>
      <c r="V41" s="155"/>
      <c r="W41" s="156"/>
      <c r="X41" s="74" t="s">
        <v>1240</v>
      </c>
      <c r="Y41" s="154"/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60"/>
      <c r="E42" s="161"/>
      <c r="F42" s="161"/>
      <c r="G42" s="162"/>
      <c r="H42" s="157" t="s">
        <v>1930</v>
      </c>
      <c r="I42" s="158"/>
      <c r="J42" s="158"/>
      <c r="K42" s="159"/>
      <c r="L42" s="157" t="s">
        <v>1930</v>
      </c>
      <c r="M42" s="158"/>
      <c r="N42" s="158"/>
      <c r="O42" s="159"/>
      <c r="P42" s="157" t="s">
        <v>514</v>
      </c>
      <c r="Q42" s="158"/>
      <c r="R42" s="158"/>
      <c r="S42" s="159"/>
      <c r="T42" s="172" t="s">
        <v>1970</v>
      </c>
      <c r="U42" s="173"/>
      <c r="V42" s="173"/>
      <c r="W42" s="174"/>
      <c r="X42" s="172" t="s">
        <v>1970</v>
      </c>
      <c r="Y42" s="173"/>
      <c r="Z42" s="173"/>
      <c r="AA42" s="174"/>
      <c r="AB42" s="160"/>
      <c r="AC42" s="161"/>
      <c r="AD42" s="161"/>
      <c r="AE42" s="162"/>
    </row>
    <row r="43" spans="2:31" x14ac:dyDescent="0.3">
      <c r="B43" s="109"/>
      <c r="C43" s="110"/>
      <c r="D43" s="163"/>
      <c r="E43" s="164"/>
      <c r="F43" s="164"/>
      <c r="G43" s="165"/>
      <c r="H43" s="166" t="s">
        <v>1913</v>
      </c>
      <c r="I43" s="167"/>
      <c r="J43" s="167"/>
      <c r="K43" s="168"/>
      <c r="L43" s="166" t="s">
        <v>1931</v>
      </c>
      <c r="M43" s="167"/>
      <c r="N43" s="167"/>
      <c r="O43" s="168"/>
      <c r="P43" s="187" t="s">
        <v>1952</v>
      </c>
      <c r="Q43" s="188"/>
      <c r="R43" s="188"/>
      <c r="S43" s="189"/>
      <c r="T43" s="184" t="s">
        <v>1983</v>
      </c>
      <c r="U43" s="185"/>
      <c r="V43" s="185"/>
      <c r="W43" s="186"/>
      <c r="X43" s="163"/>
      <c r="Y43" s="164"/>
      <c r="Z43" s="164"/>
      <c r="AA43" s="165"/>
      <c r="AB43" s="163"/>
      <c r="AC43" s="164"/>
      <c r="AD43" s="164"/>
      <c r="AE43" s="165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6" t="s">
        <v>1932</v>
      </c>
      <c r="M44" s="167"/>
      <c r="N44" s="167"/>
      <c r="O44" s="168"/>
      <c r="P44" s="166" t="s">
        <v>1958</v>
      </c>
      <c r="Q44" s="167"/>
      <c r="R44" s="167"/>
      <c r="S44" s="168"/>
      <c r="T44" s="163"/>
      <c r="U44" s="164"/>
      <c r="V44" s="164"/>
      <c r="W44" s="165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87" t="s">
        <v>1939</v>
      </c>
      <c r="M45" s="188"/>
      <c r="N45" s="188"/>
      <c r="O45" s="189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ht="17.25" thickBot="1" x14ac:dyDescent="0.35">
      <c r="B46" s="111"/>
      <c r="C46" s="112"/>
      <c r="D46" s="169"/>
      <c r="E46" s="170"/>
      <c r="F46" s="170"/>
      <c r="G46" s="171"/>
      <c r="H46" s="169"/>
      <c r="I46" s="170"/>
      <c r="J46" s="170"/>
      <c r="K46" s="171"/>
      <c r="L46" s="193" t="s">
        <v>1940</v>
      </c>
      <c r="M46" s="194"/>
      <c r="N46" s="194"/>
      <c r="O46" s="195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1659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1652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44956</v>
      </c>
      <c r="E11" s="124"/>
      <c r="F11" s="124"/>
      <c r="G11" s="125"/>
      <c r="H11" s="123">
        <f>D11+1</f>
        <v>44957</v>
      </c>
      <c r="I11" s="124"/>
      <c r="J11" s="124"/>
      <c r="K11" s="125"/>
      <c r="L11" s="123">
        <f>H11+1</f>
        <v>44958</v>
      </c>
      <c r="M11" s="124"/>
      <c r="N11" s="124"/>
      <c r="O11" s="125"/>
      <c r="P11" s="123">
        <f>L11+1</f>
        <v>44959</v>
      </c>
      <c r="Q11" s="124"/>
      <c r="R11" s="124"/>
      <c r="S11" s="125"/>
      <c r="T11" s="123">
        <f>P11+1</f>
        <v>44960</v>
      </c>
      <c r="U11" s="124"/>
      <c r="V11" s="124"/>
      <c r="W11" s="125"/>
      <c r="X11" s="126">
        <f>T11+1</f>
        <v>44961</v>
      </c>
      <c r="Y11" s="127"/>
      <c r="Z11" s="127"/>
      <c r="AA11" s="128"/>
      <c r="AB11" s="129">
        <f>X11+1</f>
        <v>44962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23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>
        <v>11</v>
      </c>
      <c r="F39" s="149"/>
      <c r="G39" s="150"/>
      <c r="H39" s="72" t="s">
        <v>1238</v>
      </c>
      <c r="I39" s="148">
        <v>10</v>
      </c>
      <c r="J39" s="149"/>
      <c r="K39" s="150"/>
      <c r="L39" s="72" t="s">
        <v>1238</v>
      </c>
      <c r="M39" s="148">
        <v>8</v>
      </c>
      <c r="N39" s="149"/>
      <c r="O39" s="150"/>
      <c r="P39" s="72" t="s">
        <v>1238</v>
      </c>
      <c r="Q39" s="148">
        <v>7</v>
      </c>
      <c r="R39" s="149"/>
      <c r="S39" s="150"/>
      <c r="T39" s="72" t="s">
        <v>1238</v>
      </c>
      <c r="U39" s="148">
        <v>3</v>
      </c>
      <c r="V39" s="149"/>
      <c r="W39" s="150"/>
      <c r="X39" s="72" t="s">
        <v>1238</v>
      </c>
      <c r="Y39" s="148">
        <v>6</v>
      </c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>
        <v>4</v>
      </c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2</v>
      </c>
      <c r="N40" s="152"/>
      <c r="O40" s="153"/>
      <c r="P40" s="73" t="s">
        <v>1239</v>
      </c>
      <c r="Q40" s="151">
        <v>7</v>
      </c>
      <c r="R40" s="152"/>
      <c r="S40" s="153"/>
      <c r="T40" s="73" t="s">
        <v>1239</v>
      </c>
      <c r="U40" s="151">
        <v>5</v>
      </c>
      <c r="V40" s="152"/>
      <c r="W40" s="153"/>
      <c r="X40" s="73" t="s">
        <v>1239</v>
      </c>
      <c r="Y40" s="151">
        <v>2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>
        <v>1</v>
      </c>
      <c r="F41" s="155"/>
      <c r="G41" s="156"/>
      <c r="H41" s="74" t="s">
        <v>1240</v>
      </c>
      <c r="I41" s="154">
        <v>0</v>
      </c>
      <c r="J41" s="155"/>
      <c r="K41" s="156"/>
      <c r="L41" s="74" t="s">
        <v>1240</v>
      </c>
      <c r="M41" s="154">
        <v>2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3</v>
      </c>
      <c r="V41" s="155"/>
      <c r="W41" s="156"/>
      <c r="X41" s="74" t="s">
        <v>1240</v>
      </c>
      <c r="Y41" s="154">
        <v>2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72" t="s">
        <v>1688</v>
      </c>
      <c r="E42" s="173"/>
      <c r="F42" s="173"/>
      <c r="G42" s="174"/>
      <c r="H42" s="157" t="s">
        <v>1715</v>
      </c>
      <c r="I42" s="158"/>
      <c r="J42" s="158"/>
      <c r="K42" s="159"/>
      <c r="L42" s="157" t="s">
        <v>1736</v>
      </c>
      <c r="M42" s="158"/>
      <c r="N42" s="158"/>
      <c r="O42" s="159"/>
      <c r="P42" s="172" t="s">
        <v>1761</v>
      </c>
      <c r="Q42" s="173"/>
      <c r="R42" s="173"/>
      <c r="S42" s="174"/>
      <c r="T42" s="190" t="s">
        <v>1779</v>
      </c>
      <c r="U42" s="191"/>
      <c r="V42" s="191"/>
      <c r="W42" s="192"/>
      <c r="X42" s="190" t="s">
        <v>1804</v>
      </c>
      <c r="Y42" s="191"/>
      <c r="Z42" s="191"/>
      <c r="AA42" s="192"/>
      <c r="AB42" s="190" t="s">
        <v>1830</v>
      </c>
      <c r="AC42" s="191"/>
      <c r="AD42" s="191"/>
      <c r="AE42" s="192"/>
    </row>
    <row r="43" spans="2:31" x14ac:dyDescent="0.3">
      <c r="B43" s="109"/>
      <c r="C43" s="110"/>
      <c r="D43" s="163"/>
      <c r="E43" s="164"/>
      <c r="F43" s="164"/>
      <c r="G43" s="165"/>
      <c r="H43" s="163"/>
      <c r="I43" s="164"/>
      <c r="J43" s="164"/>
      <c r="K43" s="165"/>
      <c r="L43" s="166" t="s">
        <v>1748</v>
      </c>
      <c r="M43" s="167"/>
      <c r="N43" s="167"/>
      <c r="O43" s="168"/>
      <c r="P43" s="196" t="s">
        <v>1770</v>
      </c>
      <c r="Q43" s="164"/>
      <c r="R43" s="164"/>
      <c r="S43" s="165"/>
      <c r="T43" s="163"/>
      <c r="U43" s="164"/>
      <c r="V43" s="164"/>
      <c r="W43" s="165"/>
      <c r="X43" s="163"/>
      <c r="Y43" s="164"/>
      <c r="Z43" s="164"/>
      <c r="AA43" s="165"/>
      <c r="AB43" s="163"/>
      <c r="AC43" s="164"/>
      <c r="AD43" s="164"/>
      <c r="AE43" s="165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3"/>
      <c r="M44" s="164"/>
      <c r="N44" s="164"/>
      <c r="O44" s="165"/>
      <c r="P44" s="163"/>
      <c r="Q44" s="164"/>
      <c r="R44" s="164"/>
      <c r="S44" s="165"/>
      <c r="T44" s="163"/>
      <c r="U44" s="164"/>
      <c r="V44" s="164"/>
      <c r="W44" s="165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ht="17.25" thickBot="1" x14ac:dyDescent="0.35">
      <c r="B46" s="111"/>
      <c r="C46" s="112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1442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1564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44949</v>
      </c>
      <c r="E11" s="124"/>
      <c r="F11" s="124"/>
      <c r="G11" s="125"/>
      <c r="H11" s="123">
        <f>D11+1</f>
        <v>44950</v>
      </c>
      <c r="I11" s="124"/>
      <c r="J11" s="124"/>
      <c r="K11" s="125"/>
      <c r="L11" s="123">
        <f>H11+1</f>
        <v>44951</v>
      </c>
      <c r="M11" s="124"/>
      <c r="N11" s="124"/>
      <c r="O11" s="125"/>
      <c r="P11" s="123">
        <f>L11+1</f>
        <v>44952</v>
      </c>
      <c r="Q11" s="124"/>
      <c r="R11" s="124"/>
      <c r="S11" s="125"/>
      <c r="T11" s="123">
        <f>P11+1</f>
        <v>44953</v>
      </c>
      <c r="U11" s="124"/>
      <c r="V11" s="124"/>
      <c r="W11" s="125"/>
      <c r="X11" s="126">
        <f>T11+1</f>
        <v>44954</v>
      </c>
      <c r="Y11" s="127"/>
      <c r="Z11" s="127"/>
      <c r="AA11" s="128"/>
      <c r="AB11" s="129">
        <f>X11+1</f>
        <v>44955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23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/>
      <c r="F39" s="149"/>
      <c r="G39" s="150"/>
      <c r="H39" s="72" t="s">
        <v>1238</v>
      </c>
      <c r="I39" s="148"/>
      <c r="J39" s="149"/>
      <c r="K39" s="150"/>
      <c r="L39" s="72" t="s">
        <v>1238</v>
      </c>
      <c r="M39" s="148">
        <v>6</v>
      </c>
      <c r="N39" s="149"/>
      <c r="O39" s="150"/>
      <c r="P39" s="72" t="s">
        <v>1238</v>
      </c>
      <c r="Q39" s="148">
        <v>3</v>
      </c>
      <c r="R39" s="149"/>
      <c r="S39" s="150"/>
      <c r="T39" s="72" t="s">
        <v>1238</v>
      </c>
      <c r="U39" s="148">
        <v>8</v>
      </c>
      <c r="V39" s="149"/>
      <c r="W39" s="150"/>
      <c r="X39" s="72" t="s">
        <v>1238</v>
      </c>
      <c r="Y39" s="148">
        <v>6</v>
      </c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/>
      <c r="F40" s="152"/>
      <c r="G40" s="153"/>
      <c r="H40" s="73" t="s">
        <v>1239</v>
      </c>
      <c r="I40" s="151"/>
      <c r="J40" s="152"/>
      <c r="K40" s="153"/>
      <c r="L40" s="73" t="s">
        <v>1239</v>
      </c>
      <c r="M40" s="151">
        <v>7</v>
      </c>
      <c r="N40" s="152"/>
      <c r="O40" s="153"/>
      <c r="P40" s="73" t="s">
        <v>1239</v>
      </c>
      <c r="Q40" s="151">
        <v>7</v>
      </c>
      <c r="R40" s="152"/>
      <c r="S40" s="153"/>
      <c r="T40" s="73" t="s">
        <v>1239</v>
      </c>
      <c r="U40" s="151">
        <v>4</v>
      </c>
      <c r="V40" s="152"/>
      <c r="W40" s="153"/>
      <c r="X40" s="73" t="s">
        <v>1239</v>
      </c>
      <c r="Y40" s="151">
        <v>4</v>
      </c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/>
      <c r="F41" s="155"/>
      <c r="G41" s="156"/>
      <c r="H41" s="74" t="s">
        <v>1240</v>
      </c>
      <c r="I41" s="154"/>
      <c r="J41" s="155"/>
      <c r="K41" s="156"/>
      <c r="L41" s="74" t="s">
        <v>1240</v>
      </c>
      <c r="M41" s="154">
        <v>1</v>
      </c>
      <c r="N41" s="155"/>
      <c r="O41" s="156"/>
      <c r="P41" s="74" t="s">
        <v>1240</v>
      </c>
      <c r="Q41" s="154">
        <v>3</v>
      </c>
      <c r="R41" s="155"/>
      <c r="S41" s="156"/>
      <c r="T41" s="74" t="s">
        <v>1240</v>
      </c>
      <c r="U41" s="154">
        <v>4</v>
      </c>
      <c r="V41" s="155"/>
      <c r="W41" s="156"/>
      <c r="X41" s="74" t="s">
        <v>1240</v>
      </c>
      <c r="Y41" s="154">
        <v>0</v>
      </c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60"/>
      <c r="E42" s="161"/>
      <c r="F42" s="161"/>
      <c r="G42" s="162"/>
      <c r="H42" s="160"/>
      <c r="I42" s="161"/>
      <c r="J42" s="161"/>
      <c r="K42" s="162"/>
      <c r="L42" s="172" t="s">
        <v>1584</v>
      </c>
      <c r="M42" s="173"/>
      <c r="N42" s="173"/>
      <c r="O42" s="174"/>
      <c r="P42" s="190" t="s">
        <v>1610</v>
      </c>
      <c r="Q42" s="191"/>
      <c r="R42" s="191"/>
      <c r="S42" s="192"/>
      <c r="T42" s="157" t="s">
        <v>1632</v>
      </c>
      <c r="U42" s="158"/>
      <c r="V42" s="158"/>
      <c r="W42" s="159"/>
      <c r="X42" s="157" t="s">
        <v>1661</v>
      </c>
      <c r="Y42" s="158"/>
      <c r="Z42" s="158"/>
      <c r="AA42" s="159"/>
      <c r="AB42" s="160"/>
      <c r="AC42" s="161"/>
      <c r="AD42" s="161"/>
      <c r="AE42" s="162"/>
    </row>
    <row r="43" spans="2:31" x14ac:dyDescent="0.3">
      <c r="B43" s="109"/>
      <c r="C43" s="110"/>
      <c r="D43" s="163"/>
      <c r="E43" s="164"/>
      <c r="F43" s="164"/>
      <c r="G43" s="165"/>
      <c r="H43" s="163"/>
      <c r="I43" s="164"/>
      <c r="J43" s="164"/>
      <c r="K43" s="165"/>
      <c r="L43" s="166" t="s">
        <v>1600</v>
      </c>
      <c r="M43" s="167"/>
      <c r="N43" s="167"/>
      <c r="O43" s="168"/>
      <c r="P43" s="187" t="s">
        <v>1616</v>
      </c>
      <c r="Q43" s="188"/>
      <c r="R43" s="188"/>
      <c r="S43" s="189"/>
      <c r="T43" s="166" t="s">
        <v>1634</v>
      </c>
      <c r="U43" s="167"/>
      <c r="V43" s="167"/>
      <c r="W43" s="168"/>
      <c r="X43" s="163"/>
      <c r="Y43" s="164"/>
      <c r="Z43" s="164"/>
      <c r="AA43" s="165"/>
      <c r="AB43" s="163"/>
      <c r="AC43" s="164"/>
      <c r="AD43" s="164"/>
      <c r="AE43" s="165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3"/>
      <c r="M44" s="164"/>
      <c r="N44" s="164"/>
      <c r="O44" s="165"/>
      <c r="P44" s="163"/>
      <c r="Q44" s="164"/>
      <c r="R44" s="164"/>
      <c r="S44" s="165"/>
      <c r="T44" s="184" t="s">
        <v>1663</v>
      </c>
      <c r="U44" s="185"/>
      <c r="V44" s="185"/>
      <c r="W44" s="186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ht="17.25" thickBot="1" x14ac:dyDescent="0.35">
      <c r="B46" s="111"/>
      <c r="C46" s="112"/>
      <c r="D46" s="169"/>
      <c r="E46" s="170"/>
      <c r="F46" s="170"/>
      <c r="G46" s="171"/>
      <c r="H46" s="169"/>
      <c r="I46" s="170"/>
      <c r="J46" s="170"/>
      <c r="K46" s="171"/>
      <c r="L46" s="169"/>
      <c r="M46" s="170"/>
      <c r="N46" s="170"/>
      <c r="O46" s="171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B39:C46"/>
    <mergeCell ref="E39:G39"/>
    <mergeCell ref="I39:K39"/>
    <mergeCell ref="M39:O39"/>
    <mergeCell ref="Q39:S39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1442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1560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s="65" customFormat="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s="65" customFormat="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s="65" customFormat="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7.25" thickBot="1" x14ac:dyDescent="0.35">
      <c r="B10" s="111"/>
      <c r="C10" s="112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8" thickBot="1" x14ac:dyDescent="0.35">
      <c r="B11" s="119"/>
      <c r="C11" s="120"/>
      <c r="D11" s="123">
        <v>44942</v>
      </c>
      <c r="E11" s="124"/>
      <c r="F11" s="124"/>
      <c r="G11" s="125"/>
      <c r="H11" s="123">
        <f>D11+1</f>
        <v>44943</v>
      </c>
      <c r="I11" s="124"/>
      <c r="J11" s="124"/>
      <c r="K11" s="125"/>
      <c r="L11" s="123">
        <f>H11+1</f>
        <v>44944</v>
      </c>
      <c r="M11" s="124"/>
      <c r="N11" s="124"/>
      <c r="O11" s="125"/>
      <c r="P11" s="123">
        <f>L11+1</f>
        <v>44945</v>
      </c>
      <c r="Q11" s="124"/>
      <c r="R11" s="124"/>
      <c r="S11" s="125"/>
      <c r="T11" s="123">
        <f>P11+1</f>
        <v>44946</v>
      </c>
      <c r="U11" s="124"/>
      <c r="V11" s="124"/>
      <c r="W11" s="125"/>
      <c r="X11" s="126">
        <f>T11+1</f>
        <v>44947</v>
      </c>
      <c r="Y11" s="127"/>
      <c r="Z11" s="127"/>
      <c r="AA11" s="128"/>
      <c r="AB11" s="129">
        <f>X11+1</f>
        <v>44948</v>
      </c>
      <c r="AC11" s="130"/>
      <c r="AD11" s="130"/>
      <c r="AE11" s="131"/>
    </row>
    <row r="12" spans="2:31" ht="18" thickBot="1" x14ac:dyDescent="0.35">
      <c r="B12" s="121"/>
      <c r="C12" s="122"/>
      <c r="D12" s="132" t="s">
        <v>48</v>
      </c>
      <c r="E12" s="133"/>
      <c r="F12" s="133"/>
      <c r="G12" s="134"/>
      <c r="H12" s="132" t="s">
        <v>49</v>
      </c>
      <c r="I12" s="133"/>
      <c r="J12" s="133"/>
      <c r="K12" s="134"/>
      <c r="L12" s="132" t="s">
        <v>32</v>
      </c>
      <c r="M12" s="133"/>
      <c r="N12" s="133"/>
      <c r="O12" s="134"/>
      <c r="P12" s="132" t="s">
        <v>52</v>
      </c>
      <c r="Q12" s="133"/>
      <c r="R12" s="133"/>
      <c r="S12" s="134"/>
      <c r="T12" s="132" t="s">
        <v>53</v>
      </c>
      <c r="U12" s="133"/>
      <c r="V12" s="133"/>
      <c r="W12" s="134"/>
      <c r="X12" s="135" t="s">
        <v>54</v>
      </c>
      <c r="Y12" s="136"/>
      <c r="Z12" s="136"/>
      <c r="AA12" s="137"/>
      <c r="AB12" s="138" t="s">
        <v>55</v>
      </c>
      <c r="AC12" s="139"/>
      <c r="AD12" s="139"/>
      <c r="AE12" s="140"/>
    </row>
    <row r="13" spans="2:31" ht="17.25" thickBot="1" x14ac:dyDescent="0.35">
      <c r="B13" s="146" t="str">
        <f ca="1">TEXT(NOW(),"h")</f>
        <v>23</v>
      </c>
      <c r="C13" s="147"/>
      <c r="D13" s="12" t="s">
        <v>3</v>
      </c>
      <c r="E13" s="141" t="s">
        <v>4</v>
      </c>
      <c r="F13" s="142"/>
      <c r="G13" s="143"/>
      <c r="H13" s="12" t="s">
        <v>3</v>
      </c>
      <c r="I13" s="141" t="s">
        <v>4</v>
      </c>
      <c r="J13" s="142"/>
      <c r="K13" s="143"/>
      <c r="L13" s="12" t="s">
        <v>3</v>
      </c>
      <c r="M13" s="141" t="s">
        <v>4</v>
      </c>
      <c r="N13" s="142"/>
      <c r="O13" s="143"/>
      <c r="P13" s="12" t="s">
        <v>3</v>
      </c>
      <c r="Q13" s="141" t="s">
        <v>4</v>
      </c>
      <c r="R13" s="142"/>
      <c r="S13" s="143"/>
      <c r="T13" s="12" t="s">
        <v>3</v>
      </c>
      <c r="U13" s="141" t="s">
        <v>4</v>
      </c>
      <c r="V13" s="142"/>
      <c r="W13" s="143"/>
      <c r="X13" s="12" t="s">
        <v>3</v>
      </c>
      <c r="Y13" s="141" t="s">
        <v>4</v>
      </c>
      <c r="Z13" s="142"/>
      <c r="AA13" s="143"/>
      <c r="AB13" s="12" t="s">
        <v>3</v>
      </c>
      <c r="AC13" s="141" t="s">
        <v>4</v>
      </c>
      <c r="AD13" s="142"/>
      <c r="AE13" s="143"/>
    </row>
    <row r="14" spans="2:31" ht="20.25" x14ac:dyDescent="0.3">
      <c r="B14" s="144" t="s">
        <v>0</v>
      </c>
      <c r="C14" s="145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05" t="s">
        <v>5</v>
      </c>
      <c r="C39" s="106"/>
      <c r="D39" s="72" t="s">
        <v>1238</v>
      </c>
      <c r="E39" s="148">
        <v>8</v>
      </c>
      <c r="F39" s="149"/>
      <c r="G39" s="150"/>
      <c r="H39" s="72" t="s">
        <v>1238</v>
      </c>
      <c r="I39" s="148">
        <v>8</v>
      </c>
      <c r="J39" s="149"/>
      <c r="K39" s="150"/>
      <c r="L39" s="72" t="s">
        <v>1238</v>
      </c>
      <c r="M39" s="148">
        <v>7</v>
      </c>
      <c r="N39" s="149"/>
      <c r="O39" s="150"/>
      <c r="P39" s="72" t="s">
        <v>1238</v>
      </c>
      <c r="Q39" s="148">
        <v>6</v>
      </c>
      <c r="R39" s="149"/>
      <c r="S39" s="150"/>
      <c r="T39" s="72" t="s">
        <v>1238</v>
      </c>
      <c r="U39" s="148">
        <v>5</v>
      </c>
      <c r="V39" s="149"/>
      <c r="W39" s="150"/>
      <c r="X39" s="72" t="s">
        <v>1238</v>
      </c>
      <c r="Y39" s="148"/>
      <c r="Z39" s="149"/>
      <c r="AA39" s="150"/>
      <c r="AB39" s="72" t="s">
        <v>1238</v>
      </c>
      <c r="AC39" s="148"/>
      <c r="AD39" s="149"/>
      <c r="AE39" s="150"/>
    </row>
    <row r="40" spans="2:31" x14ac:dyDescent="0.3">
      <c r="B40" s="107"/>
      <c r="C40" s="108"/>
      <c r="D40" s="73" t="s">
        <v>1239</v>
      </c>
      <c r="E40" s="151">
        <v>3</v>
      </c>
      <c r="F40" s="152"/>
      <c r="G40" s="153"/>
      <c r="H40" s="73" t="s">
        <v>1239</v>
      </c>
      <c r="I40" s="151">
        <v>4</v>
      </c>
      <c r="J40" s="152"/>
      <c r="K40" s="153"/>
      <c r="L40" s="73" t="s">
        <v>1239</v>
      </c>
      <c r="M40" s="151">
        <v>4</v>
      </c>
      <c r="N40" s="152"/>
      <c r="O40" s="153"/>
      <c r="P40" s="73" t="s">
        <v>1239</v>
      </c>
      <c r="Q40" s="151">
        <v>6</v>
      </c>
      <c r="R40" s="152"/>
      <c r="S40" s="153"/>
      <c r="T40" s="73" t="s">
        <v>1239</v>
      </c>
      <c r="U40" s="151">
        <v>4</v>
      </c>
      <c r="V40" s="152"/>
      <c r="W40" s="153"/>
      <c r="X40" s="73" t="s">
        <v>1239</v>
      </c>
      <c r="Y40" s="151"/>
      <c r="Z40" s="152"/>
      <c r="AA40" s="153"/>
      <c r="AB40" s="73" t="s">
        <v>1239</v>
      </c>
      <c r="AC40" s="151"/>
      <c r="AD40" s="152"/>
      <c r="AE40" s="153"/>
    </row>
    <row r="41" spans="2:31" ht="17.25" thickBot="1" x14ac:dyDescent="0.35">
      <c r="B41" s="107"/>
      <c r="C41" s="108"/>
      <c r="D41" s="74" t="s">
        <v>1240</v>
      </c>
      <c r="E41" s="154">
        <v>1</v>
      </c>
      <c r="F41" s="155"/>
      <c r="G41" s="156"/>
      <c r="H41" s="74" t="s">
        <v>1240</v>
      </c>
      <c r="I41" s="154">
        <v>1</v>
      </c>
      <c r="J41" s="155"/>
      <c r="K41" s="156"/>
      <c r="L41" s="74" t="s">
        <v>1240</v>
      </c>
      <c r="M41" s="154">
        <v>0</v>
      </c>
      <c r="N41" s="155"/>
      <c r="O41" s="156"/>
      <c r="P41" s="74" t="s">
        <v>1240</v>
      </c>
      <c r="Q41" s="154">
        <v>0</v>
      </c>
      <c r="R41" s="155"/>
      <c r="S41" s="156"/>
      <c r="T41" s="74" t="s">
        <v>1240</v>
      </c>
      <c r="U41" s="154">
        <v>1</v>
      </c>
      <c r="V41" s="155"/>
      <c r="W41" s="156"/>
      <c r="X41" s="74" t="s">
        <v>1240</v>
      </c>
      <c r="Y41" s="154"/>
      <c r="Z41" s="155"/>
      <c r="AA41" s="156"/>
      <c r="AB41" s="74" t="s">
        <v>1240</v>
      </c>
      <c r="AC41" s="154"/>
      <c r="AD41" s="155"/>
      <c r="AE41" s="156"/>
    </row>
    <row r="42" spans="2:31" x14ac:dyDescent="0.3">
      <c r="B42" s="107"/>
      <c r="C42" s="108"/>
      <c r="D42" s="157" t="s">
        <v>1461</v>
      </c>
      <c r="E42" s="158"/>
      <c r="F42" s="158"/>
      <c r="G42" s="159"/>
      <c r="H42" s="200" t="s">
        <v>1487</v>
      </c>
      <c r="I42" s="201"/>
      <c r="J42" s="201"/>
      <c r="K42" s="202"/>
      <c r="L42" s="190" t="s">
        <v>1498</v>
      </c>
      <c r="M42" s="191"/>
      <c r="N42" s="191"/>
      <c r="O42" s="192"/>
      <c r="P42" s="160"/>
      <c r="Q42" s="161"/>
      <c r="R42" s="161"/>
      <c r="S42" s="162"/>
      <c r="T42" s="157" t="s">
        <v>1589</v>
      </c>
      <c r="U42" s="158"/>
      <c r="V42" s="158"/>
      <c r="W42" s="159"/>
      <c r="X42" s="160"/>
      <c r="Y42" s="161"/>
      <c r="Z42" s="161"/>
      <c r="AA42" s="162"/>
      <c r="AB42" s="160"/>
      <c r="AC42" s="161"/>
      <c r="AD42" s="161"/>
      <c r="AE42" s="162"/>
    </row>
    <row r="43" spans="2:31" s="65" customFormat="1" x14ac:dyDescent="0.3">
      <c r="B43" s="109"/>
      <c r="C43" s="110"/>
      <c r="D43" s="163"/>
      <c r="E43" s="164"/>
      <c r="F43" s="164"/>
      <c r="G43" s="165"/>
      <c r="H43" s="166" t="s">
        <v>1488</v>
      </c>
      <c r="I43" s="167"/>
      <c r="J43" s="167"/>
      <c r="K43" s="168"/>
      <c r="L43" s="163" t="s">
        <v>1540</v>
      </c>
      <c r="M43" s="164"/>
      <c r="N43" s="164"/>
      <c r="O43" s="165"/>
      <c r="P43" s="163"/>
      <c r="Q43" s="164"/>
      <c r="R43" s="164"/>
      <c r="S43" s="165"/>
      <c r="T43" s="163"/>
      <c r="U43" s="164"/>
      <c r="V43" s="164"/>
      <c r="W43" s="165"/>
      <c r="X43" s="163"/>
      <c r="Y43" s="164"/>
      <c r="Z43" s="164"/>
      <c r="AA43" s="165"/>
      <c r="AB43" s="163"/>
      <c r="AC43" s="164"/>
      <c r="AD43" s="164"/>
      <c r="AE43" s="165"/>
    </row>
    <row r="44" spans="2:31" s="65" customFormat="1" x14ac:dyDescent="0.3">
      <c r="B44" s="109"/>
      <c r="C44" s="110"/>
      <c r="D44" s="163"/>
      <c r="E44" s="164"/>
      <c r="F44" s="164"/>
      <c r="G44" s="165"/>
      <c r="H44" s="166" t="s">
        <v>1492</v>
      </c>
      <c r="I44" s="167"/>
      <c r="J44" s="167"/>
      <c r="K44" s="168"/>
      <c r="L44" s="184" t="s">
        <v>1510</v>
      </c>
      <c r="M44" s="185"/>
      <c r="N44" s="185"/>
      <c r="O44" s="186"/>
      <c r="P44" s="163"/>
      <c r="Q44" s="164"/>
      <c r="R44" s="164"/>
      <c r="S44" s="165"/>
      <c r="T44" s="163"/>
      <c r="U44" s="164"/>
      <c r="V44" s="164"/>
      <c r="W44" s="165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6" t="s">
        <v>1513</v>
      </c>
      <c r="M45" s="167"/>
      <c r="N45" s="167"/>
      <c r="O45" s="168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ht="17.25" thickBot="1" x14ac:dyDescent="0.35">
      <c r="B46" s="111"/>
      <c r="C46" s="112"/>
      <c r="D46" s="169"/>
      <c r="E46" s="170"/>
      <c r="F46" s="170"/>
      <c r="G46" s="171"/>
      <c r="H46" s="197"/>
      <c r="I46" s="198"/>
      <c r="J46" s="198"/>
      <c r="K46" s="199"/>
      <c r="L46" s="181" t="s">
        <v>1516</v>
      </c>
      <c r="M46" s="182"/>
      <c r="N46" s="182"/>
      <c r="O46" s="183"/>
      <c r="P46" s="169"/>
      <c r="Q46" s="170"/>
      <c r="R46" s="170"/>
      <c r="S46" s="171"/>
      <c r="T46" s="169"/>
      <c r="U46" s="170"/>
      <c r="V46" s="170"/>
      <c r="W46" s="171"/>
      <c r="X46" s="169"/>
      <c r="Y46" s="170"/>
      <c r="Z46" s="170"/>
      <c r="AA46" s="171"/>
      <c r="AB46" s="169"/>
      <c r="AC46" s="170"/>
      <c r="AD46" s="170"/>
      <c r="AE46" s="171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H12:K12"/>
    <mergeCell ref="L12:O12"/>
    <mergeCell ref="P12:S12"/>
    <mergeCell ref="T12:W12"/>
    <mergeCell ref="X12:AA12"/>
    <mergeCell ref="B39:C46"/>
    <mergeCell ref="E39:G39"/>
    <mergeCell ref="E40:G40"/>
    <mergeCell ref="E41:G41"/>
    <mergeCell ref="D43:G43"/>
    <mergeCell ref="D44:G44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L43:O43"/>
    <mergeCell ref="L44:O44"/>
    <mergeCell ref="P43:S43"/>
    <mergeCell ref="P44:S44"/>
    <mergeCell ref="T43:W43"/>
    <mergeCell ref="T44:W44"/>
    <mergeCell ref="Q41:S41"/>
    <mergeCell ref="U41:W41"/>
    <mergeCell ref="X43:AA43"/>
    <mergeCell ref="X44:AA44"/>
    <mergeCell ref="AB43:AE43"/>
    <mergeCell ref="AB44:AE44"/>
    <mergeCell ref="AB42:AE42"/>
    <mergeCell ref="H44:K44"/>
    <mergeCell ref="H43:K43"/>
    <mergeCell ref="I41:K41"/>
    <mergeCell ref="I40:K40"/>
    <mergeCell ref="I39:K39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M1" activePane="topRight" state="frozen"/>
      <selection pane="topRight" activeCell="P30" sqref="P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customWidth="1"/>
    <col min="5" max="7" width="4.25" style="65" bestFit="1" customWidth="1"/>
    <col min="8" max="8" width="25.625" style="65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3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3343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3315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45047</v>
      </c>
      <c r="E12" s="124"/>
      <c r="F12" s="124"/>
      <c r="G12" s="125"/>
      <c r="H12" s="123">
        <f>D12+1</f>
        <v>45048</v>
      </c>
      <c r="I12" s="124"/>
      <c r="J12" s="124"/>
      <c r="K12" s="125"/>
      <c r="L12" s="123">
        <f>H12+1</f>
        <v>45049</v>
      </c>
      <c r="M12" s="124"/>
      <c r="N12" s="124"/>
      <c r="O12" s="125"/>
      <c r="P12" s="123">
        <f>L12+1</f>
        <v>45050</v>
      </c>
      <c r="Q12" s="124"/>
      <c r="R12" s="124"/>
      <c r="S12" s="125"/>
      <c r="T12" s="123">
        <f>P12+1</f>
        <v>45051</v>
      </c>
      <c r="U12" s="124"/>
      <c r="V12" s="124"/>
      <c r="W12" s="125"/>
      <c r="X12" s="126">
        <f>T12+1</f>
        <v>45052</v>
      </c>
      <c r="Y12" s="127"/>
      <c r="Z12" s="127"/>
      <c r="AA12" s="128"/>
      <c r="AB12" s="129">
        <f>X12+1</f>
        <v>45053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23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3408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3380</v>
      </c>
      <c r="Q16" s="37"/>
      <c r="R16" s="17"/>
      <c r="S16" s="18"/>
      <c r="T16" s="26"/>
      <c r="U16" s="37">
        <v>3</v>
      </c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3335</v>
      </c>
      <c r="E17" s="37"/>
      <c r="F17" s="17"/>
      <c r="G17" s="18"/>
      <c r="H17" s="26" t="s">
        <v>109</v>
      </c>
      <c r="I17" s="37"/>
      <c r="J17" s="17"/>
      <c r="K17" s="18"/>
      <c r="L17" s="26" t="s">
        <v>3383</v>
      </c>
      <c r="M17" s="37"/>
      <c r="N17" s="17"/>
      <c r="O17" s="18"/>
      <c r="P17" s="26"/>
      <c r="Q17" s="37"/>
      <c r="R17" s="17"/>
      <c r="S17" s="18"/>
      <c r="T17" s="26" t="s">
        <v>76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3266</v>
      </c>
      <c r="E18" s="37"/>
      <c r="F18" s="17"/>
      <c r="G18" s="18"/>
      <c r="H18" s="26"/>
      <c r="I18" s="37"/>
      <c r="J18" s="17"/>
      <c r="K18" s="18"/>
      <c r="L18" s="98" t="s">
        <v>3369</v>
      </c>
      <c r="M18" s="37"/>
      <c r="N18" s="17"/>
      <c r="O18" s="18"/>
      <c r="P18" s="98" t="s">
        <v>3389</v>
      </c>
      <c r="Q18" s="37"/>
      <c r="R18" s="17"/>
      <c r="S18" s="18"/>
      <c r="T18" s="98" t="s">
        <v>3267</v>
      </c>
      <c r="U18" s="37"/>
      <c r="V18" s="17"/>
      <c r="W18" s="18"/>
      <c r="X18" s="102" t="s">
        <v>3346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 t="s">
        <v>3347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29" t="s">
        <v>245</v>
      </c>
      <c r="E21" s="37"/>
      <c r="F21" s="17"/>
      <c r="G21" s="18"/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/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66" t="s">
        <v>7</v>
      </c>
      <c r="E22" s="37"/>
      <c r="F22" s="28"/>
      <c r="G22" s="34"/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66" t="s">
        <v>7</v>
      </c>
      <c r="U22" s="37">
        <v>1</v>
      </c>
      <c r="V22" s="28"/>
      <c r="W22" s="34"/>
      <c r="X22" s="32"/>
      <c r="Y22" s="37"/>
      <c r="Z22" s="28"/>
      <c r="AA22" s="34"/>
      <c r="AB22" s="26"/>
      <c r="AC22" s="37"/>
      <c r="AD22" s="28" t="s">
        <v>3422</v>
      </c>
      <c r="AE22" s="34" t="s">
        <v>3422</v>
      </c>
    </row>
    <row r="23" spans="2:31" x14ac:dyDescent="0.3">
      <c r="B23" s="7">
        <v>7</v>
      </c>
      <c r="C23" s="4">
        <v>8</v>
      </c>
      <c r="D23" s="29" t="s">
        <v>604</v>
      </c>
      <c r="E23" s="37" t="s">
        <v>3332</v>
      </c>
      <c r="F23" s="17" t="s">
        <v>3332</v>
      </c>
      <c r="G23" s="18" t="s">
        <v>3334</v>
      </c>
      <c r="H23" s="40" t="s">
        <v>604</v>
      </c>
      <c r="I23" s="37">
        <v>3</v>
      </c>
      <c r="J23" s="17" t="s">
        <v>3336</v>
      </c>
      <c r="K23" s="18" t="s">
        <v>3337</v>
      </c>
      <c r="L23" s="40" t="s">
        <v>604</v>
      </c>
      <c r="M23" s="37">
        <v>3</v>
      </c>
      <c r="N23" s="17" t="s">
        <v>3362</v>
      </c>
      <c r="O23" s="18" t="s">
        <v>3363</v>
      </c>
      <c r="P23" s="40" t="s">
        <v>604</v>
      </c>
      <c r="Q23" s="37">
        <v>3</v>
      </c>
      <c r="R23" s="17" t="s">
        <v>3381</v>
      </c>
      <c r="S23" s="18" t="s">
        <v>3382</v>
      </c>
      <c r="T23" s="40" t="s">
        <v>604</v>
      </c>
      <c r="U23" s="37"/>
      <c r="V23" s="17">
        <v>3</v>
      </c>
      <c r="W23" s="18">
        <v>3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3422</v>
      </c>
      <c r="AD23" s="17" t="s">
        <v>3422</v>
      </c>
      <c r="AE23" s="18" t="s">
        <v>3422</v>
      </c>
    </row>
    <row r="24" spans="2:31" x14ac:dyDescent="0.3">
      <c r="B24" s="7">
        <v>8</v>
      </c>
      <c r="C24" s="4">
        <v>9</v>
      </c>
      <c r="D24" s="29" t="s">
        <v>2080</v>
      </c>
      <c r="E24" s="37" t="s">
        <v>3332</v>
      </c>
      <c r="F24" s="17" t="s">
        <v>3332</v>
      </c>
      <c r="G24" s="18" t="s">
        <v>3332</v>
      </c>
      <c r="H24" s="66" t="s">
        <v>2080</v>
      </c>
      <c r="I24" s="37" t="s">
        <v>3336</v>
      </c>
      <c r="J24" s="17" t="s">
        <v>1450</v>
      </c>
      <c r="K24" s="18" t="s">
        <v>3337</v>
      </c>
      <c r="L24" s="66" t="s">
        <v>2080</v>
      </c>
      <c r="M24" s="37" t="s">
        <v>3362</v>
      </c>
      <c r="N24" s="17" t="s">
        <v>3364</v>
      </c>
      <c r="O24" s="18" t="s">
        <v>3365</v>
      </c>
      <c r="P24" s="66" t="s">
        <v>2080</v>
      </c>
      <c r="Q24" s="37" t="s">
        <v>3384</v>
      </c>
      <c r="R24" s="17" t="s">
        <v>3384</v>
      </c>
      <c r="S24" s="18" t="s">
        <v>3385</v>
      </c>
      <c r="T24" s="66" t="s">
        <v>2080</v>
      </c>
      <c r="U24" s="37" t="s">
        <v>3395</v>
      </c>
      <c r="V24" s="17" t="s">
        <v>3395</v>
      </c>
      <c r="W24" s="18">
        <v>2</v>
      </c>
      <c r="X24" s="104" t="s">
        <v>3409</v>
      </c>
      <c r="Y24" s="37" t="s">
        <v>3405</v>
      </c>
      <c r="Z24" s="17"/>
      <c r="AA24" s="18" t="s">
        <v>3412</v>
      </c>
      <c r="AB24" s="26"/>
      <c r="AC24" s="37" t="s">
        <v>3423</v>
      </c>
      <c r="AD24" s="17"/>
      <c r="AE24" s="18"/>
    </row>
    <row r="25" spans="2:31" x14ac:dyDescent="0.3">
      <c r="B25" s="7">
        <v>9</v>
      </c>
      <c r="C25" s="4">
        <v>10</v>
      </c>
      <c r="D25" s="40" t="s">
        <v>3331</v>
      </c>
      <c r="E25" s="37" t="s">
        <v>3333</v>
      </c>
      <c r="F25" s="17"/>
      <c r="G25" s="18"/>
      <c r="H25" s="66" t="s">
        <v>3253</v>
      </c>
      <c r="I25" s="37" t="s">
        <v>3345</v>
      </c>
      <c r="J25" s="17" t="s">
        <v>3337</v>
      </c>
      <c r="K25" s="18" t="s">
        <v>3337</v>
      </c>
      <c r="L25" s="66" t="s">
        <v>3356</v>
      </c>
      <c r="M25" s="37" t="s">
        <v>3366</v>
      </c>
      <c r="N25" s="17" t="s">
        <v>3365</v>
      </c>
      <c r="O25" s="18" t="s">
        <v>3365</v>
      </c>
      <c r="P25" s="40" t="s">
        <v>3394</v>
      </c>
      <c r="Q25" s="37" t="s">
        <v>3385</v>
      </c>
      <c r="R25" s="17" t="s">
        <v>33</v>
      </c>
      <c r="S25" s="18" t="s">
        <v>3385</v>
      </c>
      <c r="T25" s="66" t="s">
        <v>3404</v>
      </c>
      <c r="U25" s="37" t="s">
        <v>3396</v>
      </c>
      <c r="V25" s="17"/>
      <c r="W25" s="18" t="s">
        <v>3396</v>
      </c>
      <c r="X25" s="40" t="s">
        <v>3410</v>
      </c>
      <c r="Y25" s="37" t="s">
        <v>3412</v>
      </c>
      <c r="Z25" s="17" t="s">
        <v>3413</v>
      </c>
      <c r="AA25" s="18" t="s">
        <v>3413</v>
      </c>
      <c r="AB25" s="26"/>
      <c r="AC25" s="37" t="s">
        <v>3424</v>
      </c>
      <c r="AD25" s="17" t="s">
        <v>3424</v>
      </c>
      <c r="AE25" s="18" t="s">
        <v>3424</v>
      </c>
    </row>
    <row r="26" spans="2:31" x14ac:dyDescent="0.3">
      <c r="B26" s="7">
        <v>10</v>
      </c>
      <c r="C26" s="4">
        <v>11</v>
      </c>
      <c r="D26" s="26"/>
      <c r="E26" s="38"/>
      <c r="F26" s="54">
        <v>2</v>
      </c>
      <c r="G26" s="18"/>
      <c r="H26" s="97" t="s">
        <v>3352</v>
      </c>
      <c r="I26" s="38"/>
      <c r="J26" s="54" t="s">
        <v>3337</v>
      </c>
      <c r="K26" s="18" t="s">
        <v>3337</v>
      </c>
      <c r="L26" s="40" t="s">
        <v>3367</v>
      </c>
      <c r="M26" s="38"/>
      <c r="N26" s="54" t="s">
        <v>3364</v>
      </c>
      <c r="O26" s="18" t="s">
        <v>3365</v>
      </c>
      <c r="P26" s="26"/>
      <c r="Q26" s="38" t="s">
        <v>3385</v>
      </c>
      <c r="R26" s="54" t="s">
        <v>33</v>
      </c>
      <c r="S26" s="18" t="s">
        <v>3385</v>
      </c>
      <c r="T26" s="26"/>
      <c r="U26" s="38" t="s">
        <v>3396</v>
      </c>
      <c r="V26" s="54" t="s">
        <v>3396</v>
      </c>
      <c r="W26" s="18" t="s">
        <v>3402</v>
      </c>
      <c r="X26" s="40" t="s">
        <v>3411</v>
      </c>
      <c r="Y26" s="38"/>
      <c r="Z26" s="54">
        <v>2</v>
      </c>
      <c r="AA26" s="18">
        <v>2</v>
      </c>
      <c r="AB26" s="40" t="s">
        <v>3426</v>
      </c>
      <c r="AC26" s="38" t="s">
        <v>3429</v>
      </c>
      <c r="AD26" s="54" t="s">
        <v>3427</v>
      </c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3337</v>
      </c>
      <c r="J27" s="17" t="s">
        <v>3337</v>
      </c>
      <c r="K27" s="18" t="s">
        <v>3337</v>
      </c>
      <c r="L27" s="26"/>
      <c r="M27" s="37" t="s">
        <v>1593</v>
      </c>
      <c r="N27" s="17" t="s">
        <v>1450</v>
      </c>
      <c r="O27" s="18" t="s">
        <v>1450</v>
      </c>
      <c r="P27" s="26"/>
      <c r="Q27" s="37" t="s">
        <v>33</v>
      </c>
      <c r="R27" s="17" t="s">
        <v>33</v>
      </c>
      <c r="S27" s="18" t="s">
        <v>3385</v>
      </c>
      <c r="T27" s="26"/>
      <c r="U27" s="37" t="s">
        <v>3402</v>
      </c>
      <c r="V27" s="17" t="s">
        <v>163</v>
      </c>
      <c r="W27" s="18" t="s">
        <v>3402</v>
      </c>
      <c r="X27" s="40" t="s">
        <v>3417</v>
      </c>
      <c r="Y27" s="37">
        <v>2</v>
      </c>
      <c r="Z27" s="17">
        <v>2</v>
      </c>
      <c r="AA27" s="18"/>
      <c r="AB27" s="26"/>
      <c r="AC27" s="37" t="s">
        <v>3430</v>
      </c>
      <c r="AD27" s="17"/>
      <c r="AE27" s="18" t="s">
        <v>3431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 t="s">
        <v>163</v>
      </c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>
        <v>2</v>
      </c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66" t="s">
        <v>3356</v>
      </c>
      <c r="I29" s="55" t="s">
        <v>93</v>
      </c>
      <c r="J29" s="17" t="s">
        <v>3349</v>
      </c>
      <c r="K29" s="18" t="s">
        <v>3351</v>
      </c>
      <c r="L29" s="103" t="s">
        <v>3376</v>
      </c>
      <c r="M29" s="55" t="s">
        <v>1450</v>
      </c>
      <c r="N29" s="17" t="s">
        <v>1450</v>
      </c>
      <c r="O29" s="18" t="s">
        <v>1450</v>
      </c>
      <c r="P29" s="26"/>
      <c r="Q29" s="55" t="s">
        <v>3385</v>
      </c>
      <c r="R29" s="17" t="s">
        <v>3385</v>
      </c>
      <c r="S29" s="18" t="s">
        <v>3385</v>
      </c>
      <c r="T29" s="26"/>
      <c r="U29" s="55" t="s">
        <v>163</v>
      </c>
      <c r="V29" s="17" t="s">
        <v>163</v>
      </c>
      <c r="W29" s="18" t="s">
        <v>3402</v>
      </c>
      <c r="X29" s="66" t="s">
        <v>3356</v>
      </c>
      <c r="Y29" s="55"/>
      <c r="Z29" s="17"/>
      <c r="AA29" s="18" t="s">
        <v>3414</v>
      </c>
      <c r="AB29" s="26"/>
      <c r="AC29" s="55" t="s">
        <v>3432</v>
      </c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3349</v>
      </c>
      <c r="J30" s="17" t="s">
        <v>3349</v>
      </c>
      <c r="K30" s="18" t="s">
        <v>3349</v>
      </c>
      <c r="L30" s="26"/>
      <c r="M30" s="37" t="s">
        <v>1450</v>
      </c>
      <c r="N30" s="17" t="s">
        <v>1450</v>
      </c>
      <c r="O30" s="18" t="s">
        <v>1450</v>
      </c>
      <c r="P30" s="40" t="s">
        <v>3386</v>
      </c>
      <c r="Q30" s="37" t="s">
        <v>3387</v>
      </c>
      <c r="R30" s="17" t="s">
        <v>3387</v>
      </c>
      <c r="S30" s="18" t="s">
        <v>3388</v>
      </c>
      <c r="T30" s="26"/>
      <c r="U30" s="37" t="s">
        <v>3402</v>
      </c>
      <c r="V30" s="17" t="s">
        <v>3402</v>
      </c>
      <c r="W30" s="18" t="s">
        <v>163</v>
      </c>
      <c r="X30" s="26"/>
      <c r="Y30" s="37" t="s">
        <v>123</v>
      </c>
      <c r="Z30" s="17" t="s">
        <v>3415</v>
      </c>
      <c r="AA30" s="18">
        <v>2</v>
      </c>
      <c r="AB30" s="40" t="s">
        <v>3428</v>
      </c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 t="s">
        <v>3348</v>
      </c>
      <c r="K31" s="18" t="s">
        <v>3353</v>
      </c>
      <c r="L31" s="26"/>
      <c r="M31" s="38"/>
      <c r="N31" s="54" t="s">
        <v>3371</v>
      </c>
      <c r="O31" s="18" t="s">
        <v>3368</v>
      </c>
      <c r="P31" s="26"/>
      <c r="Q31" s="38"/>
      <c r="R31" s="54" t="s">
        <v>3385</v>
      </c>
      <c r="S31" s="18" t="s">
        <v>3385</v>
      </c>
      <c r="T31" s="26"/>
      <c r="U31" s="38">
        <v>3</v>
      </c>
      <c r="V31" s="54">
        <v>3</v>
      </c>
      <c r="W31" s="18"/>
      <c r="X31" s="26"/>
      <c r="Y31" s="38">
        <v>4</v>
      </c>
      <c r="Z31" s="54">
        <v>2</v>
      </c>
      <c r="AA31" s="18">
        <v>4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 t="s">
        <v>3354</v>
      </c>
      <c r="J32" s="17" t="s">
        <v>3354</v>
      </c>
      <c r="K32" s="18" t="s">
        <v>3354</v>
      </c>
      <c r="L32" s="26"/>
      <c r="M32" s="37" t="s">
        <v>3368</v>
      </c>
      <c r="N32" s="17" t="s">
        <v>3368</v>
      </c>
      <c r="O32" s="18" t="s">
        <v>3368</v>
      </c>
      <c r="P32" s="26"/>
      <c r="Q32" s="37" t="s">
        <v>3385</v>
      </c>
      <c r="R32" s="17" t="s">
        <v>3385</v>
      </c>
      <c r="S32" s="18" t="s">
        <v>3385</v>
      </c>
      <c r="T32" s="26"/>
      <c r="U32" s="37"/>
      <c r="V32" s="17"/>
      <c r="W32" s="18"/>
      <c r="X32" s="26"/>
      <c r="Y32" s="37" t="s">
        <v>3416</v>
      </c>
      <c r="Z32" s="17" t="s">
        <v>3415</v>
      </c>
      <c r="AA32" s="18" t="s">
        <v>3415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9" t="s">
        <v>3274</v>
      </c>
      <c r="E33" s="38"/>
      <c r="F33" s="28"/>
      <c r="G33" s="18"/>
      <c r="H33" s="40" t="s">
        <v>3274</v>
      </c>
      <c r="I33" s="38"/>
      <c r="J33" s="28">
        <v>2</v>
      </c>
      <c r="K33" s="18">
        <v>4</v>
      </c>
      <c r="L33" s="40" t="s">
        <v>3274</v>
      </c>
      <c r="M33" s="38" t="s">
        <v>3374</v>
      </c>
      <c r="N33" s="28">
        <v>2</v>
      </c>
      <c r="O33" s="18">
        <v>4</v>
      </c>
      <c r="P33" s="29" t="s">
        <v>3274</v>
      </c>
      <c r="Q33" s="38" t="s">
        <v>3385</v>
      </c>
      <c r="R33" s="28"/>
      <c r="S33" s="18" t="s">
        <v>3385</v>
      </c>
      <c r="T33" s="29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3355</v>
      </c>
      <c r="J34" s="54" t="s">
        <v>1450</v>
      </c>
      <c r="K34" s="18" t="s">
        <v>3355</v>
      </c>
      <c r="L34" s="40" t="s">
        <v>2242</v>
      </c>
      <c r="M34" s="55" t="s">
        <v>3375</v>
      </c>
      <c r="N34" s="54" t="s">
        <v>3375</v>
      </c>
      <c r="O34" s="18">
        <v>2</v>
      </c>
      <c r="P34" s="29" t="s">
        <v>2242</v>
      </c>
      <c r="Q34" s="55" t="s">
        <v>3385</v>
      </c>
      <c r="R34" s="54" t="s">
        <v>3385</v>
      </c>
      <c r="S34" s="18" t="s">
        <v>3385</v>
      </c>
      <c r="T34" s="29" t="s">
        <v>2242</v>
      </c>
      <c r="U34" s="55"/>
      <c r="V34" s="54"/>
      <c r="W34" s="18"/>
      <c r="X34" s="26"/>
      <c r="Y34" s="55"/>
      <c r="Z34" s="54" t="s">
        <v>3419</v>
      </c>
      <c r="AA34" s="18" t="s">
        <v>3420</v>
      </c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3355</v>
      </c>
      <c r="J35" s="17">
        <v>2</v>
      </c>
      <c r="K35" s="34">
        <v>2</v>
      </c>
      <c r="L35" s="26"/>
      <c r="M35" s="37">
        <v>2</v>
      </c>
      <c r="N35" s="17">
        <v>2</v>
      </c>
      <c r="O35" s="34"/>
      <c r="P35" s="40" t="s">
        <v>2480</v>
      </c>
      <c r="Q35" s="37" t="s">
        <v>33</v>
      </c>
      <c r="R35" s="17" t="s">
        <v>33</v>
      </c>
      <c r="S35" s="34" t="s">
        <v>3385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9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40" t="s">
        <v>3370</v>
      </c>
      <c r="M36" s="37">
        <v>3</v>
      </c>
      <c r="N36" s="17">
        <v>3</v>
      </c>
      <c r="O36" s="18"/>
      <c r="P36" s="40" t="s">
        <v>624</v>
      </c>
      <c r="Q36" s="37" t="s">
        <v>3390</v>
      </c>
      <c r="R36" s="17" t="s">
        <v>3385</v>
      </c>
      <c r="S36" s="18" t="s">
        <v>3391</v>
      </c>
      <c r="T36" s="26"/>
      <c r="U36" s="37"/>
      <c r="V36" s="17"/>
      <c r="W36" s="18"/>
      <c r="X36" s="40" t="s">
        <v>3421</v>
      </c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3358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 t="s">
        <v>3391</v>
      </c>
      <c r="R37" s="17" t="s">
        <v>3391</v>
      </c>
      <c r="S37" s="18" t="s">
        <v>3391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29" t="s">
        <v>2823</v>
      </c>
      <c r="I38" s="37">
        <v>5</v>
      </c>
      <c r="J38" s="17">
        <v>5</v>
      </c>
      <c r="K38" s="18"/>
      <c r="L38" s="66" t="s">
        <v>3379</v>
      </c>
      <c r="M38" s="37" t="s">
        <v>3377</v>
      </c>
      <c r="N38" s="17"/>
      <c r="O38" s="18"/>
      <c r="P38" s="29" t="s">
        <v>2823</v>
      </c>
      <c r="Q38" s="37" t="s">
        <v>33</v>
      </c>
      <c r="R38" s="17" t="s">
        <v>3391</v>
      </c>
      <c r="S38" s="18" t="s">
        <v>3391</v>
      </c>
      <c r="T38" s="29" t="s">
        <v>2823</v>
      </c>
      <c r="U38" s="37"/>
      <c r="V38" s="17"/>
      <c r="W38" s="18"/>
      <c r="X38" s="26"/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2582</v>
      </c>
      <c r="E39" s="39"/>
      <c r="F39" s="20"/>
      <c r="G39" s="21"/>
      <c r="H39" s="84" t="s">
        <v>2187</v>
      </c>
      <c r="I39" s="39"/>
      <c r="J39" s="20"/>
      <c r="K39" s="21" t="s">
        <v>3357</v>
      </c>
      <c r="L39" s="84" t="s">
        <v>2187</v>
      </c>
      <c r="M39" s="39"/>
      <c r="N39" s="20" t="s">
        <v>3378</v>
      </c>
      <c r="O39" s="21"/>
      <c r="P39" s="84" t="s">
        <v>3393</v>
      </c>
      <c r="Q39" s="39" t="s">
        <v>33</v>
      </c>
      <c r="R39" s="20" t="s">
        <v>3392</v>
      </c>
      <c r="S39" s="21">
        <v>3</v>
      </c>
      <c r="T39" s="85" t="s">
        <v>3403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1</v>
      </c>
      <c r="F40" s="149"/>
      <c r="G40" s="150"/>
      <c r="H40" s="72" t="s">
        <v>1238</v>
      </c>
      <c r="I40" s="148">
        <v>9</v>
      </c>
      <c r="J40" s="149"/>
      <c r="K40" s="150"/>
      <c r="L40" s="72" t="s">
        <v>1238</v>
      </c>
      <c r="M40" s="148">
        <v>9</v>
      </c>
      <c r="N40" s="149"/>
      <c r="O40" s="150"/>
      <c r="P40" s="72" t="s">
        <v>1238</v>
      </c>
      <c r="Q40" s="148">
        <v>9</v>
      </c>
      <c r="R40" s="149"/>
      <c r="S40" s="150"/>
      <c r="T40" s="72" t="s">
        <v>1238</v>
      </c>
      <c r="U40" s="148">
        <v>3</v>
      </c>
      <c r="V40" s="149"/>
      <c r="W40" s="150"/>
      <c r="X40" s="72" t="s">
        <v>1238</v>
      </c>
      <c r="Y40" s="148">
        <v>7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1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1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10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1</v>
      </c>
      <c r="N42" s="155"/>
      <c r="O42" s="156"/>
      <c r="P42" s="74" t="s">
        <v>1240</v>
      </c>
      <c r="Q42" s="154">
        <v>4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1</v>
      </c>
      <c r="AD42" s="155"/>
      <c r="AE42" s="156"/>
    </row>
    <row r="43" spans="2:31" x14ac:dyDescent="0.3">
      <c r="B43" s="107"/>
      <c r="C43" s="108"/>
      <c r="D43" s="172" t="s">
        <v>3323</v>
      </c>
      <c r="E43" s="173"/>
      <c r="F43" s="173"/>
      <c r="G43" s="174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72" t="s">
        <v>3323</v>
      </c>
      <c r="U43" s="173"/>
      <c r="V43" s="173"/>
      <c r="W43" s="174"/>
      <c r="X43" s="172" t="s">
        <v>3323</v>
      </c>
      <c r="Y43" s="173"/>
      <c r="Z43" s="173"/>
      <c r="AA43" s="174"/>
      <c r="AB43" s="157" t="s">
        <v>2035</v>
      </c>
      <c r="AC43" s="158"/>
      <c r="AD43" s="158"/>
      <c r="AE43" s="159"/>
    </row>
    <row r="44" spans="2:31" x14ac:dyDescent="0.3">
      <c r="B44" s="109"/>
      <c r="C44" s="110"/>
      <c r="D44" s="166" t="s">
        <v>3338</v>
      </c>
      <c r="E44" s="167"/>
      <c r="F44" s="167"/>
      <c r="G44" s="168"/>
      <c r="H44" s="166" t="s">
        <v>3350</v>
      </c>
      <c r="I44" s="167"/>
      <c r="J44" s="167"/>
      <c r="K44" s="168"/>
      <c r="L44" s="163"/>
      <c r="M44" s="164"/>
      <c r="N44" s="164"/>
      <c r="O44" s="165"/>
      <c r="P44" s="166" t="s">
        <v>3425</v>
      </c>
      <c r="Q44" s="167"/>
      <c r="R44" s="167"/>
      <c r="S44" s="168"/>
      <c r="T44" s="163"/>
      <c r="U44" s="164"/>
      <c r="V44" s="164"/>
      <c r="W44" s="165"/>
      <c r="X44" s="166" t="s">
        <v>3418</v>
      </c>
      <c r="Y44" s="167"/>
      <c r="Z44" s="167"/>
      <c r="AA44" s="168"/>
      <c r="AB44" s="163"/>
      <c r="AC44" s="164"/>
      <c r="AD44" s="164"/>
      <c r="AE44" s="165"/>
    </row>
    <row r="45" spans="2:31" x14ac:dyDescent="0.3">
      <c r="B45" s="109"/>
      <c r="C45" s="110"/>
      <c r="D45" s="166" t="s">
        <v>3344</v>
      </c>
      <c r="E45" s="167"/>
      <c r="F45" s="167"/>
      <c r="G45" s="168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69"/>
      <c r="E47" s="170"/>
      <c r="F47" s="170"/>
      <c r="G47" s="171"/>
      <c r="H47" s="169"/>
      <c r="I47" s="170"/>
      <c r="J47" s="170"/>
      <c r="K47" s="171"/>
      <c r="L47" s="169"/>
      <c r="M47" s="170"/>
      <c r="N47" s="170"/>
      <c r="O47" s="171"/>
      <c r="P47" s="169"/>
      <c r="Q47" s="170"/>
      <c r="R47" s="170"/>
      <c r="S47" s="171"/>
      <c r="T47" s="169"/>
      <c r="U47" s="170"/>
      <c r="V47" s="170"/>
      <c r="W47" s="171"/>
      <c r="X47" s="169"/>
      <c r="Y47" s="170"/>
      <c r="Z47" s="170"/>
      <c r="AA47" s="171"/>
      <c r="AB47" s="169"/>
      <c r="AC47" s="170"/>
      <c r="AD47" s="170"/>
      <c r="AE47" s="171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81</v>
      </c>
      <c r="C50" s="71">
        <f t="shared" ref="C50:C56" si="1">B50*20/60</f>
        <v>27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19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38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3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31</v>
      </c>
      <c r="C52" s="71">
        <f t="shared" si="1"/>
        <v>10.333333333333334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6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8</v>
      </c>
      <c r="Z52" s="1"/>
      <c r="AA52" s="1"/>
      <c r="AB52" s="1"/>
      <c r="AC52" s="1">
        <f>COUNTIF($AC$16:$AE$39, "P"&amp;"*")-COUNTIF($AC$16:$AE$39, "P1"&amp;"*")</f>
        <v>5</v>
      </c>
      <c r="AD52" s="1"/>
      <c r="AE52" s="1"/>
    </row>
    <row r="53" spans="2:31" x14ac:dyDescent="0.3">
      <c r="B53" s="1">
        <f t="shared" si="0"/>
        <v>16</v>
      </c>
      <c r="C53" s="71">
        <f t="shared" si="1"/>
        <v>5.333333333333333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9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3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1</v>
      </c>
      <c r="R55" s="1"/>
      <c r="S55" s="1"/>
      <c r="T55" s="1"/>
      <c r="U55" s="1">
        <f>COUNTIF($U$16:$W$39, 2)</f>
        <v>1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1</v>
      </c>
      <c r="AD55" s="1"/>
      <c r="AE55" s="1"/>
    </row>
    <row r="56" spans="2:31" x14ac:dyDescent="0.3">
      <c r="B56" s="1">
        <f t="shared" si="0"/>
        <v>19</v>
      </c>
      <c r="C56" s="71">
        <f t="shared" si="1"/>
        <v>6.333333333333333</v>
      </c>
      <c r="D56" s="1" t="s">
        <v>1861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7</v>
      </c>
      <c r="J56" s="1"/>
      <c r="K56" s="1"/>
      <c r="L56" s="1"/>
      <c r="M56" s="1">
        <f>COUNTIF($M$16:$O$39, 1) + COUNTIF($M$16:$O$39, 4) + COUNTIF($M$16:$O$39, 5)</f>
        <v>3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836" priority="38" operator="equal">
      <formula>$B$14+0</formula>
    </cfRule>
    <cfRule type="cellIs" dxfId="835" priority="39" operator="equal">
      <formula>$B$14</formula>
    </cfRule>
  </conditionalFormatting>
  <conditionalFormatting sqref="C16:C39">
    <cfRule type="cellIs" dxfId="834" priority="37" operator="equal">
      <formula>$B$14+1</formula>
    </cfRule>
  </conditionalFormatting>
  <conditionalFormatting sqref="D12:AE12">
    <cfRule type="timePeriod" dxfId="833" priority="36" timePeriod="today">
      <formula>FLOOR(D12,1)=TODAY()</formula>
    </cfRule>
  </conditionalFormatting>
  <conditionalFormatting sqref="E16:G39">
    <cfRule type="notContainsBlanks" dxfId="832" priority="34">
      <formula>LEN(TRIM(E16))&gt;0</formula>
    </cfRule>
    <cfRule type="containsText" dxfId="831" priority="35" operator="containsText" text="1234567789">
      <formula>NOT(ISERROR(SEARCH("1234567789",E16)))</formula>
    </cfRule>
  </conditionalFormatting>
  <conditionalFormatting sqref="E16:G39">
    <cfRule type="containsText" dxfId="830" priority="31" operator="containsText" text="A">
      <formula>NOT(ISERROR(SEARCH("A",E16)))</formula>
    </cfRule>
    <cfRule type="containsText" dxfId="829" priority="32" operator="containsText" text="P">
      <formula>NOT(ISERROR(SEARCH("P",E16)))</formula>
    </cfRule>
    <cfRule type="containsText" dxfId="828" priority="33" operator="containsText" text="C">
      <formula>NOT(ISERROR(SEARCH("C",E16)))</formula>
    </cfRule>
  </conditionalFormatting>
  <conditionalFormatting sqref="I16:K39">
    <cfRule type="notContainsBlanks" dxfId="827" priority="29">
      <formula>LEN(TRIM(I16))&gt;0</formula>
    </cfRule>
    <cfRule type="containsText" dxfId="826" priority="30" operator="containsText" text="1234567789">
      <formula>NOT(ISERROR(SEARCH("1234567789",I16)))</formula>
    </cfRule>
  </conditionalFormatting>
  <conditionalFormatting sqref="I16:K39">
    <cfRule type="containsText" dxfId="825" priority="26" operator="containsText" text="A">
      <formula>NOT(ISERROR(SEARCH("A",I16)))</formula>
    </cfRule>
    <cfRule type="containsText" dxfId="824" priority="27" operator="containsText" text="P">
      <formula>NOT(ISERROR(SEARCH("P",I16)))</formula>
    </cfRule>
    <cfRule type="containsText" dxfId="823" priority="28" operator="containsText" text="C">
      <formula>NOT(ISERROR(SEARCH("C",I16)))</formula>
    </cfRule>
  </conditionalFormatting>
  <conditionalFormatting sqref="M16:O39">
    <cfRule type="notContainsBlanks" dxfId="822" priority="24">
      <formula>LEN(TRIM(M16))&gt;0</formula>
    </cfRule>
    <cfRule type="containsText" dxfId="821" priority="25" operator="containsText" text="1234567789">
      <formula>NOT(ISERROR(SEARCH("1234567789",M16)))</formula>
    </cfRule>
  </conditionalFormatting>
  <conditionalFormatting sqref="M16:O39">
    <cfRule type="containsText" dxfId="820" priority="21" operator="containsText" text="A">
      <formula>NOT(ISERROR(SEARCH("A",M16)))</formula>
    </cfRule>
    <cfRule type="containsText" dxfId="819" priority="22" operator="containsText" text="P">
      <formula>NOT(ISERROR(SEARCH("P",M16)))</formula>
    </cfRule>
    <cfRule type="containsText" dxfId="818" priority="23" operator="containsText" text="C">
      <formula>NOT(ISERROR(SEARCH("C",M16)))</formula>
    </cfRule>
  </conditionalFormatting>
  <conditionalFormatting sqref="Q16:S39">
    <cfRule type="notContainsBlanks" dxfId="817" priority="19">
      <formula>LEN(TRIM(Q16))&gt;0</formula>
    </cfRule>
    <cfRule type="containsText" dxfId="816" priority="20" operator="containsText" text="1234567789">
      <formula>NOT(ISERROR(SEARCH("1234567789",Q16)))</formula>
    </cfRule>
  </conditionalFormatting>
  <conditionalFormatting sqref="Q16:S39">
    <cfRule type="containsText" dxfId="815" priority="16" operator="containsText" text="A">
      <formula>NOT(ISERROR(SEARCH("A",Q16)))</formula>
    </cfRule>
    <cfRule type="containsText" dxfId="814" priority="17" operator="containsText" text="P">
      <formula>NOT(ISERROR(SEARCH("P",Q16)))</formula>
    </cfRule>
    <cfRule type="containsText" dxfId="813" priority="18" operator="containsText" text="C">
      <formula>NOT(ISERROR(SEARCH("C",Q16)))</formula>
    </cfRule>
  </conditionalFormatting>
  <conditionalFormatting sqref="U16:W39">
    <cfRule type="notContainsBlanks" dxfId="812" priority="14">
      <formula>LEN(TRIM(U16))&gt;0</formula>
    </cfRule>
    <cfRule type="containsText" dxfId="811" priority="15" operator="containsText" text="1234567789">
      <formula>NOT(ISERROR(SEARCH("1234567789",U16)))</formula>
    </cfRule>
  </conditionalFormatting>
  <conditionalFormatting sqref="U16:W39">
    <cfRule type="containsText" dxfId="810" priority="11" operator="containsText" text="A">
      <formula>NOT(ISERROR(SEARCH("A",U16)))</formula>
    </cfRule>
    <cfRule type="containsText" dxfId="809" priority="12" operator="containsText" text="P">
      <formula>NOT(ISERROR(SEARCH("P",U16)))</formula>
    </cfRule>
    <cfRule type="containsText" dxfId="808" priority="13" operator="containsText" text="C">
      <formula>NOT(ISERROR(SEARCH("C",U16)))</formula>
    </cfRule>
  </conditionalFormatting>
  <conditionalFormatting sqref="Y16:AA39">
    <cfRule type="notContainsBlanks" dxfId="807" priority="9">
      <formula>LEN(TRIM(Y16))&gt;0</formula>
    </cfRule>
    <cfRule type="containsText" dxfId="806" priority="10" operator="containsText" text="1234567789">
      <formula>NOT(ISERROR(SEARCH("1234567789",Y16)))</formula>
    </cfRule>
  </conditionalFormatting>
  <conditionalFormatting sqref="Y16:AA39">
    <cfRule type="containsText" dxfId="805" priority="6" operator="containsText" text="A">
      <formula>NOT(ISERROR(SEARCH("A",Y16)))</formula>
    </cfRule>
    <cfRule type="containsText" dxfId="804" priority="7" operator="containsText" text="P">
      <formula>NOT(ISERROR(SEARCH("P",Y16)))</formula>
    </cfRule>
    <cfRule type="containsText" dxfId="803" priority="8" operator="containsText" text="C">
      <formula>NOT(ISERROR(SEARCH("C",Y16)))</formula>
    </cfRule>
  </conditionalFormatting>
  <conditionalFormatting sqref="AC16:AE39">
    <cfRule type="notContainsBlanks" dxfId="802" priority="4">
      <formula>LEN(TRIM(AC16))&gt;0</formula>
    </cfRule>
    <cfRule type="containsText" dxfId="801" priority="5" operator="containsText" text="1234567789">
      <formula>NOT(ISERROR(SEARCH("1234567789",AC16)))</formula>
    </cfRule>
  </conditionalFormatting>
  <conditionalFormatting sqref="AC16:AE39">
    <cfRule type="containsText" dxfId="800" priority="1" operator="containsText" text="A">
      <formula>NOT(ISERROR(SEARCH("A",AC16)))</formula>
    </cfRule>
    <cfRule type="containsText" dxfId="799" priority="2" operator="containsText" text="P">
      <formula>NOT(ISERROR(SEARCH("P",AC16)))</formula>
    </cfRule>
    <cfRule type="containsText" dxfId="79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1442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1299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ht="17.25" thickBot="1" x14ac:dyDescent="0.35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ht="18" thickBot="1" x14ac:dyDescent="0.35">
      <c r="B10" s="119"/>
      <c r="C10" s="120"/>
      <c r="D10" s="123">
        <v>44935</v>
      </c>
      <c r="E10" s="124"/>
      <c r="F10" s="124"/>
      <c r="G10" s="125"/>
      <c r="H10" s="123">
        <f>D10+1</f>
        <v>44936</v>
      </c>
      <c r="I10" s="124"/>
      <c r="J10" s="124"/>
      <c r="K10" s="125"/>
      <c r="L10" s="123">
        <f>H10+1</f>
        <v>44937</v>
      </c>
      <c r="M10" s="124"/>
      <c r="N10" s="124"/>
      <c r="O10" s="125"/>
      <c r="P10" s="123">
        <f>L10+1</f>
        <v>44938</v>
      </c>
      <c r="Q10" s="124"/>
      <c r="R10" s="124"/>
      <c r="S10" s="125"/>
      <c r="T10" s="123">
        <f>P10+1</f>
        <v>44939</v>
      </c>
      <c r="U10" s="124"/>
      <c r="V10" s="124"/>
      <c r="W10" s="125"/>
      <c r="X10" s="126">
        <f>T10+1</f>
        <v>44940</v>
      </c>
      <c r="Y10" s="127"/>
      <c r="Z10" s="127"/>
      <c r="AA10" s="128"/>
      <c r="AB10" s="129">
        <f>X10+1</f>
        <v>44941</v>
      </c>
      <c r="AC10" s="130"/>
      <c r="AD10" s="130"/>
      <c r="AE10" s="131"/>
    </row>
    <row r="11" spans="2:31" ht="18" thickBot="1" x14ac:dyDescent="0.35">
      <c r="B11" s="121"/>
      <c r="C11" s="122"/>
      <c r="D11" s="132" t="s">
        <v>48</v>
      </c>
      <c r="E11" s="133"/>
      <c r="F11" s="133"/>
      <c r="G11" s="134"/>
      <c r="H11" s="132" t="s">
        <v>49</v>
      </c>
      <c r="I11" s="133"/>
      <c r="J11" s="133"/>
      <c r="K11" s="134"/>
      <c r="L11" s="132" t="s">
        <v>32</v>
      </c>
      <c r="M11" s="133"/>
      <c r="N11" s="133"/>
      <c r="O11" s="134"/>
      <c r="P11" s="132" t="s">
        <v>52</v>
      </c>
      <c r="Q11" s="133"/>
      <c r="R11" s="133"/>
      <c r="S11" s="134"/>
      <c r="T11" s="132" t="s">
        <v>53</v>
      </c>
      <c r="U11" s="133"/>
      <c r="V11" s="133"/>
      <c r="W11" s="134"/>
      <c r="X11" s="135" t="s">
        <v>54</v>
      </c>
      <c r="Y11" s="136"/>
      <c r="Z11" s="136"/>
      <c r="AA11" s="137"/>
      <c r="AB11" s="138" t="s">
        <v>55</v>
      </c>
      <c r="AC11" s="139"/>
      <c r="AD11" s="139"/>
      <c r="AE11" s="140"/>
    </row>
    <row r="12" spans="2:31" ht="17.25" thickBot="1" x14ac:dyDescent="0.35">
      <c r="B12" s="146" t="str">
        <f ca="1">TEXT(NOW(),"h")</f>
        <v>23</v>
      </c>
      <c r="C12" s="147"/>
      <c r="D12" s="12" t="s">
        <v>3</v>
      </c>
      <c r="E12" s="141" t="s">
        <v>4</v>
      </c>
      <c r="F12" s="142"/>
      <c r="G12" s="143"/>
      <c r="H12" s="12" t="s">
        <v>3</v>
      </c>
      <c r="I12" s="141" t="s">
        <v>4</v>
      </c>
      <c r="J12" s="142"/>
      <c r="K12" s="143"/>
      <c r="L12" s="12" t="s">
        <v>3</v>
      </c>
      <c r="M12" s="141" t="s">
        <v>4</v>
      </c>
      <c r="N12" s="142"/>
      <c r="O12" s="143"/>
      <c r="P12" s="12" t="s">
        <v>3</v>
      </c>
      <c r="Q12" s="141" t="s">
        <v>4</v>
      </c>
      <c r="R12" s="142"/>
      <c r="S12" s="143"/>
      <c r="T12" s="12" t="s">
        <v>3</v>
      </c>
      <c r="U12" s="141" t="s">
        <v>4</v>
      </c>
      <c r="V12" s="142"/>
      <c r="W12" s="143"/>
      <c r="X12" s="12" t="s">
        <v>3</v>
      </c>
      <c r="Y12" s="141" t="s">
        <v>4</v>
      </c>
      <c r="Z12" s="142"/>
      <c r="AA12" s="143"/>
      <c r="AB12" s="12" t="s">
        <v>3</v>
      </c>
      <c r="AC12" s="141" t="s">
        <v>4</v>
      </c>
      <c r="AD12" s="142"/>
      <c r="AE12" s="143"/>
    </row>
    <row r="13" spans="2:31" ht="20.25" x14ac:dyDescent="0.3">
      <c r="B13" s="144" t="s">
        <v>0</v>
      </c>
      <c r="C13" s="145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05" t="s">
        <v>5</v>
      </c>
      <c r="C38" s="106"/>
      <c r="D38" s="72" t="s">
        <v>1238</v>
      </c>
      <c r="E38" s="148">
        <v>8</v>
      </c>
      <c r="F38" s="149"/>
      <c r="G38" s="150"/>
      <c r="H38" s="72" t="s">
        <v>1238</v>
      </c>
      <c r="I38" s="148">
        <v>8</v>
      </c>
      <c r="J38" s="149"/>
      <c r="K38" s="150"/>
      <c r="L38" s="72" t="s">
        <v>1238</v>
      </c>
      <c r="M38" s="148">
        <v>7</v>
      </c>
      <c r="N38" s="149"/>
      <c r="O38" s="150"/>
      <c r="P38" s="72" t="s">
        <v>1238</v>
      </c>
      <c r="Q38" s="148">
        <v>5</v>
      </c>
      <c r="R38" s="149"/>
      <c r="S38" s="150"/>
      <c r="T38" s="72" t="s">
        <v>1238</v>
      </c>
      <c r="U38" s="148">
        <v>4</v>
      </c>
      <c r="V38" s="149"/>
      <c r="W38" s="150"/>
      <c r="X38" s="72" t="s">
        <v>1238</v>
      </c>
      <c r="Y38" s="148"/>
      <c r="Z38" s="149"/>
      <c r="AA38" s="150"/>
      <c r="AB38" s="72" t="s">
        <v>1238</v>
      </c>
      <c r="AC38" s="148"/>
      <c r="AD38" s="149"/>
      <c r="AE38" s="150"/>
    </row>
    <row r="39" spans="2:31" x14ac:dyDescent="0.3">
      <c r="B39" s="107"/>
      <c r="C39" s="108"/>
      <c r="D39" s="73" t="s">
        <v>1239</v>
      </c>
      <c r="E39" s="151">
        <v>3</v>
      </c>
      <c r="F39" s="152"/>
      <c r="G39" s="153"/>
      <c r="H39" s="73" t="s">
        <v>1239</v>
      </c>
      <c r="I39" s="151">
        <v>5</v>
      </c>
      <c r="J39" s="152"/>
      <c r="K39" s="153"/>
      <c r="L39" s="73" t="s">
        <v>1239</v>
      </c>
      <c r="M39" s="151">
        <v>4</v>
      </c>
      <c r="N39" s="152"/>
      <c r="O39" s="153"/>
      <c r="P39" s="73" t="s">
        <v>1239</v>
      </c>
      <c r="Q39" s="151">
        <v>5</v>
      </c>
      <c r="R39" s="152"/>
      <c r="S39" s="153"/>
      <c r="T39" s="73" t="s">
        <v>1239</v>
      </c>
      <c r="U39" s="151">
        <v>4</v>
      </c>
      <c r="V39" s="152"/>
      <c r="W39" s="153"/>
      <c r="X39" s="73" t="s">
        <v>1239</v>
      </c>
      <c r="Y39" s="151"/>
      <c r="Z39" s="152"/>
      <c r="AA39" s="153"/>
      <c r="AB39" s="73" t="s">
        <v>1239</v>
      </c>
      <c r="AC39" s="151"/>
      <c r="AD39" s="152"/>
      <c r="AE39" s="153"/>
    </row>
    <row r="40" spans="2:31" ht="17.25" thickBot="1" x14ac:dyDescent="0.35">
      <c r="B40" s="107"/>
      <c r="C40" s="108"/>
      <c r="D40" s="74" t="s">
        <v>1240</v>
      </c>
      <c r="E40" s="154">
        <v>2</v>
      </c>
      <c r="F40" s="155"/>
      <c r="G40" s="156"/>
      <c r="H40" s="74" t="s">
        <v>1240</v>
      </c>
      <c r="I40" s="154">
        <v>1</v>
      </c>
      <c r="J40" s="155"/>
      <c r="K40" s="156"/>
      <c r="L40" s="74" t="s">
        <v>1240</v>
      </c>
      <c r="M40" s="154">
        <v>1</v>
      </c>
      <c r="N40" s="155"/>
      <c r="O40" s="156"/>
      <c r="P40" s="74" t="s">
        <v>1240</v>
      </c>
      <c r="Q40" s="154">
        <v>2</v>
      </c>
      <c r="R40" s="155"/>
      <c r="S40" s="156"/>
      <c r="T40" s="74" t="s">
        <v>1240</v>
      </c>
      <c r="U40" s="154">
        <v>1</v>
      </c>
      <c r="V40" s="155"/>
      <c r="W40" s="156"/>
      <c r="X40" s="74" t="s">
        <v>1240</v>
      </c>
      <c r="Y40" s="154"/>
      <c r="Z40" s="155"/>
      <c r="AA40" s="156"/>
      <c r="AB40" s="74" t="s">
        <v>1240</v>
      </c>
      <c r="AC40" s="154"/>
      <c r="AD40" s="155"/>
      <c r="AE40" s="156"/>
    </row>
    <row r="41" spans="2:31" x14ac:dyDescent="0.3">
      <c r="B41" s="107"/>
      <c r="C41" s="108"/>
      <c r="D41" s="203" t="s">
        <v>1290</v>
      </c>
      <c r="E41" s="204"/>
      <c r="F41" s="204"/>
      <c r="G41" s="205"/>
      <c r="H41" s="190" t="s">
        <v>1313</v>
      </c>
      <c r="I41" s="191"/>
      <c r="J41" s="191"/>
      <c r="K41" s="192"/>
      <c r="L41" s="190" t="s">
        <v>1334</v>
      </c>
      <c r="M41" s="191"/>
      <c r="N41" s="191"/>
      <c r="O41" s="192"/>
      <c r="P41" s="160" t="s">
        <v>1373</v>
      </c>
      <c r="Q41" s="161"/>
      <c r="R41" s="161"/>
      <c r="S41" s="162"/>
      <c r="T41" s="190" t="s">
        <v>1388</v>
      </c>
      <c r="U41" s="191"/>
      <c r="V41" s="191"/>
      <c r="W41" s="192"/>
      <c r="X41" s="190" t="s">
        <v>1422</v>
      </c>
      <c r="Y41" s="191"/>
      <c r="Z41" s="191"/>
      <c r="AA41" s="192"/>
      <c r="AB41" s="160" t="s">
        <v>1434</v>
      </c>
      <c r="AC41" s="161"/>
      <c r="AD41" s="161"/>
      <c r="AE41" s="162"/>
    </row>
    <row r="42" spans="2:31" x14ac:dyDescent="0.3">
      <c r="B42" s="109"/>
      <c r="C42" s="110"/>
      <c r="D42" s="166" t="s">
        <v>1304</v>
      </c>
      <c r="E42" s="167"/>
      <c r="F42" s="167"/>
      <c r="G42" s="168"/>
      <c r="H42" s="184" t="s">
        <v>1321</v>
      </c>
      <c r="I42" s="185"/>
      <c r="J42" s="185"/>
      <c r="K42" s="186"/>
      <c r="L42" s="166" t="s">
        <v>1352</v>
      </c>
      <c r="M42" s="167"/>
      <c r="N42" s="167"/>
      <c r="O42" s="168"/>
      <c r="P42" s="163" t="s">
        <v>1420</v>
      </c>
      <c r="Q42" s="164"/>
      <c r="R42" s="164"/>
      <c r="S42" s="165"/>
      <c r="T42" s="187" t="s">
        <v>1389</v>
      </c>
      <c r="U42" s="188"/>
      <c r="V42" s="188"/>
      <c r="W42" s="189"/>
      <c r="X42" s="163"/>
      <c r="Y42" s="164"/>
      <c r="Z42" s="164"/>
      <c r="AA42" s="165"/>
      <c r="AB42" s="163"/>
      <c r="AC42" s="164"/>
      <c r="AD42" s="164"/>
      <c r="AE42" s="165"/>
    </row>
    <row r="43" spans="2:31" x14ac:dyDescent="0.3">
      <c r="B43" s="109"/>
      <c r="C43" s="110"/>
      <c r="D43" s="163"/>
      <c r="E43" s="164"/>
      <c r="F43" s="164"/>
      <c r="G43" s="165"/>
      <c r="H43" s="184" t="s">
        <v>1324</v>
      </c>
      <c r="I43" s="185"/>
      <c r="J43" s="185"/>
      <c r="K43" s="186"/>
      <c r="L43" s="184" t="s">
        <v>1360</v>
      </c>
      <c r="M43" s="185"/>
      <c r="N43" s="185"/>
      <c r="O43" s="186"/>
      <c r="P43" s="166" t="s">
        <v>1383</v>
      </c>
      <c r="Q43" s="167"/>
      <c r="R43" s="167"/>
      <c r="S43" s="168"/>
      <c r="T43" s="166" t="s">
        <v>1406</v>
      </c>
      <c r="U43" s="167"/>
      <c r="V43" s="167"/>
      <c r="W43" s="168"/>
      <c r="X43" s="163"/>
      <c r="Y43" s="164"/>
      <c r="Z43" s="164"/>
      <c r="AA43" s="165"/>
      <c r="AB43" s="163"/>
      <c r="AC43" s="164"/>
      <c r="AD43" s="164"/>
      <c r="AE43" s="165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84" t="s">
        <v>1366</v>
      </c>
      <c r="M44" s="185"/>
      <c r="N44" s="185"/>
      <c r="O44" s="186"/>
      <c r="P44" s="166" t="s">
        <v>1386</v>
      </c>
      <c r="Q44" s="167"/>
      <c r="R44" s="167"/>
      <c r="S44" s="168"/>
      <c r="T44" s="184" t="s">
        <v>1407</v>
      </c>
      <c r="U44" s="185"/>
      <c r="V44" s="185"/>
      <c r="W44" s="186"/>
      <c r="X44" s="163"/>
      <c r="Y44" s="164"/>
      <c r="Z44" s="164"/>
      <c r="AA44" s="165"/>
      <c r="AB44" s="163"/>
      <c r="AC44" s="164"/>
      <c r="AD44" s="164"/>
      <c r="AE44" s="165"/>
    </row>
    <row r="45" spans="2:31" ht="17.25" thickBot="1" x14ac:dyDescent="0.35">
      <c r="B45" s="111"/>
      <c r="C45" s="112"/>
      <c r="D45" s="169"/>
      <c r="E45" s="170"/>
      <c r="F45" s="170"/>
      <c r="G45" s="171"/>
      <c r="H45" s="169"/>
      <c r="I45" s="170"/>
      <c r="J45" s="170"/>
      <c r="K45" s="171"/>
      <c r="L45" s="169"/>
      <c r="M45" s="170"/>
      <c r="N45" s="170"/>
      <c r="O45" s="171"/>
      <c r="P45" s="169"/>
      <c r="Q45" s="170"/>
      <c r="R45" s="170"/>
      <c r="S45" s="171"/>
      <c r="T45" s="169"/>
      <c r="U45" s="170"/>
      <c r="V45" s="170"/>
      <c r="W45" s="171"/>
      <c r="X45" s="169"/>
      <c r="Y45" s="170"/>
      <c r="Z45" s="170"/>
      <c r="AA45" s="171"/>
      <c r="AB45" s="169"/>
      <c r="AC45" s="170"/>
      <c r="AD45" s="170"/>
      <c r="AE45" s="171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AB42:AE42"/>
    <mergeCell ref="AB43:AE43"/>
    <mergeCell ref="P42:S42"/>
    <mergeCell ref="P43:S43"/>
    <mergeCell ref="T42:W42"/>
    <mergeCell ref="T43:W43"/>
    <mergeCell ref="X42:AA42"/>
    <mergeCell ref="X43:AA43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1207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1226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s="65" customFormat="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ht="17.25" thickBot="1" x14ac:dyDescent="0.35">
      <c r="B8" s="111"/>
      <c r="C8" s="112"/>
      <c r="D8" s="178"/>
      <c r="E8" s="179"/>
      <c r="F8" s="179"/>
      <c r="G8" s="179"/>
      <c r="H8" s="179"/>
      <c r="I8" s="179"/>
      <c r="J8" s="179"/>
      <c r="K8" s="179"/>
      <c r="L8" s="179"/>
      <c r="M8" s="179"/>
      <c r="N8" s="179"/>
      <c r="O8" s="179"/>
      <c r="P8" s="179"/>
      <c r="Q8" s="179"/>
      <c r="R8" s="179"/>
      <c r="S8" s="179"/>
      <c r="T8" s="178"/>
      <c r="U8" s="179"/>
      <c r="V8" s="179"/>
      <c r="W8" s="179"/>
      <c r="X8" s="179"/>
      <c r="Y8" s="179"/>
      <c r="Z8" s="179"/>
      <c r="AA8" s="179"/>
      <c r="AB8" s="179"/>
      <c r="AC8" s="179"/>
      <c r="AD8" s="179"/>
      <c r="AE8" s="180"/>
    </row>
    <row r="9" spans="2:31" ht="18" thickBot="1" x14ac:dyDescent="0.35">
      <c r="B9" s="119"/>
      <c r="C9" s="120"/>
      <c r="D9" s="123">
        <v>44928</v>
      </c>
      <c r="E9" s="124"/>
      <c r="F9" s="124"/>
      <c r="G9" s="125"/>
      <c r="H9" s="123">
        <f>D9+1</f>
        <v>44929</v>
      </c>
      <c r="I9" s="124"/>
      <c r="J9" s="124"/>
      <c r="K9" s="125"/>
      <c r="L9" s="123">
        <f>H9+1</f>
        <v>44930</v>
      </c>
      <c r="M9" s="124"/>
      <c r="N9" s="124"/>
      <c r="O9" s="125"/>
      <c r="P9" s="123">
        <f>L9+1</f>
        <v>44931</v>
      </c>
      <c r="Q9" s="124"/>
      <c r="R9" s="124"/>
      <c r="S9" s="125"/>
      <c r="T9" s="123">
        <f>P9+1</f>
        <v>44932</v>
      </c>
      <c r="U9" s="124"/>
      <c r="V9" s="124"/>
      <c r="W9" s="125"/>
      <c r="X9" s="126">
        <f>T9+1</f>
        <v>44933</v>
      </c>
      <c r="Y9" s="127"/>
      <c r="Z9" s="127"/>
      <c r="AA9" s="128"/>
      <c r="AB9" s="129">
        <f>X9+1</f>
        <v>44934</v>
      </c>
      <c r="AC9" s="130"/>
      <c r="AD9" s="130"/>
      <c r="AE9" s="131"/>
    </row>
    <row r="10" spans="2:31" ht="18" thickBot="1" x14ac:dyDescent="0.35">
      <c r="B10" s="121"/>
      <c r="C10" s="122"/>
      <c r="D10" s="132" t="s">
        <v>48</v>
      </c>
      <c r="E10" s="133"/>
      <c r="F10" s="133"/>
      <c r="G10" s="134"/>
      <c r="H10" s="132" t="s">
        <v>49</v>
      </c>
      <c r="I10" s="133"/>
      <c r="J10" s="133"/>
      <c r="K10" s="134"/>
      <c r="L10" s="132" t="s">
        <v>32</v>
      </c>
      <c r="M10" s="133"/>
      <c r="N10" s="133"/>
      <c r="O10" s="134"/>
      <c r="P10" s="132" t="s">
        <v>52</v>
      </c>
      <c r="Q10" s="133"/>
      <c r="R10" s="133"/>
      <c r="S10" s="134"/>
      <c r="T10" s="132" t="s">
        <v>53</v>
      </c>
      <c r="U10" s="133"/>
      <c r="V10" s="133"/>
      <c r="W10" s="134"/>
      <c r="X10" s="135" t="s">
        <v>54</v>
      </c>
      <c r="Y10" s="136"/>
      <c r="Z10" s="136"/>
      <c r="AA10" s="137"/>
      <c r="AB10" s="138" t="s">
        <v>55</v>
      </c>
      <c r="AC10" s="139"/>
      <c r="AD10" s="139"/>
      <c r="AE10" s="140"/>
    </row>
    <row r="11" spans="2:31" ht="17.25" thickBot="1" x14ac:dyDescent="0.35">
      <c r="B11" s="146" t="str">
        <f ca="1">TEXT(NOW(),"h")</f>
        <v>23</v>
      </c>
      <c r="C11" s="147"/>
      <c r="D11" s="12" t="s">
        <v>3</v>
      </c>
      <c r="E11" s="141" t="s">
        <v>4</v>
      </c>
      <c r="F11" s="142"/>
      <c r="G11" s="143"/>
      <c r="H11" s="12" t="s">
        <v>3</v>
      </c>
      <c r="I11" s="141" t="s">
        <v>4</v>
      </c>
      <c r="J11" s="142"/>
      <c r="K11" s="143"/>
      <c r="L11" s="12" t="s">
        <v>3</v>
      </c>
      <c r="M11" s="141" t="s">
        <v>4</v>
      </c>
      <c r="N11" s="142"/>
      <c r="O11" s="143"/>
      <c r="P11" s="12" t="s">
        <v>3</v>
      </c>
      <c r="Q11" s="141" t="s">
        <v>4</v>
      </c>
      <c r="R11" s="142"/>
      <c r="S11" s="143"/>
      <c r="T11" s="12" t="s">
        <v>3</v>
      </c>
      <c r="U11" s="141" t="s">
        <v>4</v>
      </c>
      <c r="V11" s="142"/>
      <c r="W11" s="143"/>
      <c r="X11" s="12" t="s">
        <v>3</v>
      </c>
      <c r="Y11" s="141" t="s">
        <v>4</v>
      </c>
      <c r="Z11" s="142"/>
      <c r="AA11" s="143"/>
      <c r="AB11" s="12" t="s">
        <v>3</v>
      </c>
      <c r="AC11" s="141" t="s">
        <v>4</v>
      </c>
      <c r="AD11" s="142"/>
      <c r="AE11" s="143"/>
    </row>
    <row r="12" spans="2:31" ht="20.25" x14ac:dyDescent="0.3">
      <c r="B12" s="144" t="s">
        <v>0</v>
      </c>
      <c r="C12" s="145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05" t="s">
        <v>5</v>
      </c>
      <c r="C37" s="106"/>
      <c r="D37" s="206" t="s">
        <v>1174</v>
      </c>
      <c r="E37" s="207"/>
      <c r="F37" s="207"/>
      <c r="G37" s="208"/>
      <c r="H37" s="209" t="s">
        <v>1181</v>
      </c>
      <c r="I37" s="210"/>
      <c r="J37" s="210"/>
      <c r="K37" s="211"/>
      <c r="L37" s="209" t="s">
        <v>1197</v>
      </c>
      <c r="M37" s="210"/>
      <c r="N37" s="210"/>
      <c r="O37" s="211"/>
      <c r="P37" s="212" t="s">
        <v>1209</v>
      </c>
      <c r="Q37" s="213"/>
      <c r="R37" s="213"/>
      <c r="S37" s="214"/>
      <c r="T37" s="212" t="s">
        <v>1215</v>
      </c>
      <c r="U37" s="213"/>
      <c r="V37" s="213"/>
      <c r="W37" s="214"/>
      <c r="X37" s="209" t="s">
        <v>1231</v>
      </c>
      <c r="Y37" s="210"/>
      <c r="Z37" s="210"/>
      <c r="AA37" s="211"/>
      <c r="AB37" s="212"/>
      <c r="AC37" s="213"/>
      <c r="AD37" s="213"/>
      <c r="AE37" s="214"/>
    </row>
    <row r="38" spans="2:31" x14ac:dyDescent="0.3">
      <c r="B38" s="107"/>
      <c r="C38" s="108"/>
      <c r="D38" s="215" t="s">
        <v>1175</v>
      </c>
      <c r="E38" s="216"/>
      <c r="F38" s="216"/>
      <c r="G38" s="217"/>
      <c r="H38" s="215" t="s">
        <v>1227</v>
      </c>
      <c r="I38" s="216"/>
      <c r="J38" s="216"/>
      <c r="K38" s="217"/>
      <c r="L38" s="218" t="s">
        <v>1192</v>
      </c>
      <c r="M38" s="219"/>
      <c r="N38" s="219"/>
      <c r="O38" s="220"/>
      <c r="P38" s="215" t="s">
        <v>1212</v>
      </c>
      <c r="Q38" s="216"/>
      <c r="R38" s="216"/>
      <c r="S38" s="217"/>
      <c r="T38" s="221" t="s">
        <v>1223</v>
      </c>
      <c r="U38" s="222"/>
      <c r="V38" s="222"/>
      <c r="W38" s="223"/>
      <c r="X38" s="218" t="s">
        <v>1267</v>
      </c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1184</v>
      </c>
      <c r="I39" s="219"/>
      <c r="J39" s="219"/>
      <c r="K39" s="220"/>
      <c r="L39" s="215" t="s">
        <v>1193</v>
      </c>
      <c r="M39" s="216"/>
      <c r="N39" s="216"/>
      <c r="O39" s="217"/>
      <c r="P39" s="218"/>
      <c r="Q39" s="219"/>
      <c r="R39" s="219"/>
      <c r="S39" s="220"/>
      <c r="T39" s="218" t="s">
        <v>1224</v>
      </c>
      <c r="U39" s="219"/>
      <c r="V39" s="219"/>
      <c r="W39" s="220"/>
      <c r="X39" s="221" t="s">
        <v>1268</v>
      </c>
      <c r="Y39" s="222"/>
      <c r="Z39" s="222"/>
      <c r="AA39" s="223"/>
      <c r="AB39" s="218"/>
      <c r="AC39" s="219"/>
      <c r="AD39" s="219"/>
      <c r="AE39" s="220"/>
    </row>
    <row r="40" spans="2:31" x14ac:dyDescent="0.3">
      <c r="B40" s="107"/>
      <c r="C40" s="108"/>
      <c r="D40" s="218"/>
      <c r="E40" s="219"/>
      <c r="F40" s="219"/>
      <c r="G40" s="220"/>
      <c r="H40" s="218" t="s">
        <v>1185</v>
      </c>
      <c r="I40" s="219"/>
      <c r="J40" s="219"/>
      <c r="K40" s="220"/>
      <c r="L40" s="218"/>
      <c r="M40" s="219"/>
      <c r="N40" s="219"/>
      <c r="O40" s="220"/>
      <c r="P40" s="218"/>
      <c r="Q40" s="219"/>
      <c r="R40" s="219"/>
      <c r="S40" s="220"/>
      <c r="T40" s="215" t="s">
        <v>1225</v>
      </c>
      <c r="U40" s="216"/>
      <c r="V40" s="216"/>
      <c r="W40" s="217"/>
      <c r="X40" s="218"/>
      <c r="Y40" s="219"/>
      <c r="Z40" s="219"/>
      <c r="AA40" s="220"/>
      <c r="AB40" s="218"/>
      <c r="AC40" s="219"/>
      <c r="AD40" s="219"/>
      <c r="AE40" s="220"/>
    </row>
    <row r="41" spans="2:31" x14ac:dyDescent="0.3">
      <c r="B41" s="109"/>
      <c r="C41" s="110"/>
      <c r="D41" s="163"/>
      <c r="E41" s="164"/>
      <c r="F41" s="164"/>
      <c r="G41" s="165"/>
      <c r="H41" s="184" t="s">
        <v>1213</v>
      </c>
      <c r="I41" s="185"/>
      <c r="J41" s="185"/>
      <c r="K41" s="186"/>
      <c r="L41" s="163"/>
      <c r="M41" s="164"/>
      <c r="N41" s="164"/>
      <c r="O41" s="165"/>
      <c r="P41" s="163"/>
      <c r="Q41" s="164"/>
      <c r="R41" s="164"/>
      <c r="S41" s="165"/>
      <c r="T41" s="163"/>
      <c r="U41" s="164"/>
      <c r="V41" s="164"/>
      <c r="W41" s="165"/>
      <c r="X41" s="163"/>
      <c r="Y41" s="164"/>
      <c r="Z41" s="164"/>
      <c r="AA41" s="165"/>
      <c r="AB41" s="163"/>
      <c r="AC41" s="164"/>
      <c r="AD41" s="164"/>
      <c r="AE41" s="165"/>
    </row>
    <row r="42" spans="2:31" ht="17.25" thickBot="1" x14ac:dyDescent="0.35">
      <c r="B42" s="111"/>
      <c r="C42" s="112"/>
      <c r="D42" s="169"/>
      <c r="E42" s="170"/>
      <c r="F42" s="170"/>
      <c r="G42" s="171"/>
      <c r="H42" s="169"/>
      <c r="I42" s="170"/>
      <c r="J42" s="170"/>
      <c r="K42" s="171"/>
      <c r="L42" s="169"/>
      <c r="M42" s="170"/>
      <c r="N42" s="170"/>
      <c r="O42" s="171"/>
      <c r="P42" s="169"/>
      <c r="Q42" s="170"/>
      <c r="R42" s="170"/>
      <c r="S42" s="171"/>
      <c r="T42" s="169"/>
      <c r="U42" s="170"/>
      <c r="V42" s="170"/>
      <c r="W42" s="171"/>
      <c r="X42" s="169"/>
      <c r="Y42" s="170"/>
      <c r="Z42" s="170"/>
      <c r="AA42" s="171"/>
      <c r="AB42" s="169"/>
      <c r="AC42" s="170"/>
      <c r="AD42" s="170"/>
      <c r="AE42" s="171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B37:C42"/>
    <mergeCell ref="D37:G37"/>
    <mergeCell ref="H37:K37"/>
    <mergeCell ref="L37:O37"/>
    <mergeCell ref="P37:S37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1075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1167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44921</v>
      </c>
      <c r="E8" s="124"/>
      <c r="F8" s="124"/>
      <c r="G8" s="125"/>
      <c r="H8" s="123">
        <f>D8+1</f>
        <v>44922</v>
      </c>
      <c r="I8" s="124"/>
      <c r="J8" s="124"/>
      <c r="K8" s="125"/>
      <c r="L8" s="123">
        <f>H8+1</f>
        <v>44923</v>
      </c>
      <c r="M8" s="124"/>
      <c r="N8" s="124"/>
      <c r="O8" s="125"/>
      <c r="P8" s="123">
        <f>L8+1</f>
        <v>44924</v>
      </c>
      <c r="Q8" s="124"/>
      <c r="R8" s="124"/>
      <c r="S8" s="125"/>
      <c r="T8" s="123">
        <f>P8+1</f>
        <v>44925</v>
      </c>
      <c r="U8" s="124"/>
      <c r="V8" s="124"/>
      <c r="W8" s="125"/>
      <c r="X8" s="126">
        <f>T8+1</f>
        <v>44926</v>
      </c>
      <c r="Y8" s="127"/>
      <c r="Z8" s="127"/>
      <c r="AA8" s="128"/>
      <c r="AB8" s="129">
        <f>X8+1</f>
        <v>44927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23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 t="s">
        <v>1116</v>
      </c>
      <c r="I36" s="213"/>
      <c r="J36" s="213"/>
      <c r="K36" s="214"/>
      <c r="L36" s="212" t="s">
        <v>1048</v>
      </c>
      <c r="M36" s="213"/>
      <c r="N36" s="213"/>
      <c r="O36" s="214"/>
      <c r="P36" s="212" t="s">
        <v>1140</v>
      </c>
      <c r="Q36" s="213"/>
      <c r="R36" s="213"/>
      <c r="S36" s="214"/>
      <c r="T36" s="212" t="s">
        <v>1074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1117</v>
      </c>
      <c r="I37" s="219"/>
      <c r="J37" s="219"/>
      <c r="K37" s="220"/>
      <c r="L37" s="218" t="s">
        <v>1121</v>
      </c>
      <c r="M37" s="219"/>
      <c r="N37" s="219"/>
      <c r="O37" s="220"/>
      <c r="P37" s="215" t="s">
        <v>1151</v>
      </c>
      <c r="Q37" s="216"/>
      <c r="R37" s="216"/>
      <c r="S37" s="217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 t="s">
        <v>1130</v>
      </c>
      <c r="M38" s="219"/>
      <c r="N38" s="219"/>
      <c r="O38" s="220"/>
      <c r="P38" s="218" t="s">
        <v>1152</v>
      </c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 t="s">
        <v>1154</v>
      </c>
      <c r="M39" s="219"/>
      <c r="N39" s="219"/>
      <c r="O39" s="220"/>
      <c r="P39" s="218" t="s">
        <v>1153</v>
      </c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3"/>
      <c r="E40" s="164"/>
      <c r="F40" s="164"/>
      <c r="G40" s="165"/>
      <c r="H40" s="163"/>
      <c r="I40" s="164"/>
      <c r="J40" s="164"/>
      <c r="K40" s="165"/>
      <c r="L40" s="166" t="s">
        <v>1155</v>
      </c>
      <c r="M40" s="167"/>
      <c r="N40" s="167"/>
      <c r="O40" s="168"/>
      <c r="P40" s="163" t="s">
        <v>1166</v>
      </c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1" spans="2:31" ht="17.25" thickBot="1" x14ac:dyDescent="0.35">
      <c r="B41" s="111"/>
      <c r="C41" s="112"/>
      <c r="D41" s="169"/>
      <c r="E41" s="170"/>
      <c r="F41" s="170"/>
      <c r="G41" s="171"/>
      <c r="H41" s="169"/>
      <c r="I41" s="170"/>
      <c r="J41" s="170"/>
      <c r="K41" s="171"/>
      <c r="L41" s="169"/>
      <c r="M41" s="170"/>
      <c r="N41" s="170"/>
      <c r="O41" s="171"/>
      <c r="P41" s="169"/>
      <c r="Q41" s="170"/>
      <c r="R41" s="170"/>
      <c r="S41" s="171"/>
      <c r="T41" s="169"/>
      <c r="U41" s="170"/>
      <c r="V41" s="170"/>
      <c r="W41" s="171"/>
      <c r="X41" s="169"/>
      <c r="Y41" s="170"/>
      <c r="Z41" s="170"/>
      <c r="AA41" s="171"/>
      <c r="AB41" s="169"/>
      <c r="AC41" s="170"/>
      <c r="AD41" s="170"/>
      <c r="AE41" s="171"/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77" t="s">
        <v>972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973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44914</v>
      </c>
      <c r="E8" s="124"/>
      <c r="F8" s="124"/>
      <c r="G8" s="125"/>
      <c r="H8" s="123">
        <f>D8+1</f>
        <v>44915</v>
      </c>
      <c r="I8" s="124"/>
      <c r="J8" s="124"/>
      <c r="K8" s="125"/>
      <c r="L8" s="123">
        <f>H8+1</f>
        <v>44916</v>
      </c>
      <c r="M8" s="124"/>
      <c r="N8" s="124"/>
      <c r="O8" s="125"/>
      <c r="P8" s="123">
        <f>L8+1</f>
        <v>44917</v>
      </c>
      <c r="Q8" s="124"/>
      <c r="R8" s="124"/>
      <c r="S8" s="125"/>
      <c r="T8" s="123">
        <f>P8+1</f>
        <v>44918</v>
      </c>
      <c r="U8" s="124"/>
      <c r="V8" s="124"/>
      <c r="W8" s="125"/>
      <c r="X8" s="126">
        <f>T8+1</f>
        <v>44919</v>
      </c>
      <c r="Y8" s="127"/>
      <c r="Z8" s="127"/>
      <c r="AA8" s="128"/>
      <c r="AB8" s="129">
        <f>X8+1</f>
        <v>44920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23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/>
      <c r="I36" s="213"/>
      <c r="J36" s="213"/>
      <c r="K36" s="214"/>
      <c r="L36" s="212"/>
      <c r="M36" s="213"/>
      <c r="N36" s="213"/>
      <c r="O36" s="214"/>
      <c r="P36" s="212"/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/>
      <c r="I37" s="219"/>
      <c r="J37" s="219"/>
      <c r="K37" s="220"/>
      <c r="L37" s="218"/>
      <c r="M37" s="219"/>
      <c r="N37" s="219"/>
      <c r="O37" s="220"/>
      <c r="P37" s="218"/>
      <c r="Q37" s="219"/>
      <c r="R37" s="219"/>
      <c r="S37" s="220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1" spans="2:31" ht="17.25" thickBot="1" x14ac:dyDescent="0.35">
      <c r="B41" s="111"/>
      <c r="C41" s="112"/>
      <c r="D41" s="169"/>
      <c r="E41" s="170"/>
      <c r="F41" s="170"/>
      <c r="G41" s="171"/>
      <c r="H41" s="169"/>
      <c r="I41" s="170"/>
      <c r="J41" s="170"/>
      <c r="K41" s="171"/>
      <c r="L41" s="169"/>
      <c r="M41" s="170"/>
      <c r="N41" s="170"/>
      <c r="O41" s="171"/>
      <c r="P41" s="169"/>
      <c r="Q41" s="170"/>
      <c r="R41" s="170"/>
      <c r="S41" s="171"/>
      <c r="T41" s="169"/>
      <c r="U41" s="170"/>
      <c r="V41" s="170"/>
      <c r="W41" s="171"/>
      <c r="X41" s="169"/>
      <c r="Y41" s="170"/>
      <c r="Z41" s="170"/>
      <c r="AA41" s="171"/>
      <c r="AB41" s="169"/>
      <c r="AC41" s="170"/>
      <c r="AD41" s="170"/>
      <c r="AE41" s="171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971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973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44907</v>
      </c>
      <c r="E8" s="124"/>
      <c r="F8" s="124"/>
      <c r="G8" s="125"/>
      <c r="H8" s="123">
        <f>D8+1</f>
        <v>44908</v>
      </c>
      <c r="I8" s="124"/>
      <c r="J8" s="124"/>
      <c r="K8" s="125"/>
      <c r="L8" s="123">
        <f>H8+1</f>
        <v>44909</v>
      </c>
      <c r="M8" s="124"/>
      <c r="N8" s="124"/>
      <c r="O8" s="125"/>
      <c r="P8" s="123">
        <f>L8+1</f>
        <v>44910</v>
      </c>
      <c r="Q8" s="124"/>
      <c r="R8" s="124"/>
      <c r="S8" s="125"/>
      <c r="T8" s="123">
        <f>P8+1</f>
        <v>44911</v>
      </c>
      <c r="U8" s="124"/>
      <c r="V8" s="124"/>
      <c r="W8" s="125"/>
      <c r="X8" s="126">
        <f>T8+1</f>
        <v>44912</v>
      </c>
      <c r="Y8" s="127"/>
      <c r="Z8" s="127"/>
      <c r="AA8" s="128"/>
      <c r="AB8" s="129">
        <f>X8+1</f>
        <v>44913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23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899</v>
      </c>
      <c r="E36" s="213"/>
      <c r="F36" s="213"/>
      <c r="G36" s="214"/>
      <c r="H36" s="212" t="s">
        <v>906</v>
      </c>
      <c r="I36" s="213"/>
      <c r="J36" s="213"/>
      <c r="K36" s="214"/>
      <c r="L36" s="212" t="s">
        <v>930</v>
      </c>
      <c r="M36" s="213"/>
      <c r="N36" s="213"/>
      <c r="O36" s="214"/>
      <c r="P36" s="212" t="s">
        <v>936</v>
      </c>
      <c r="Q36" s="213"/>
      <c r="R36" s="213"/>
      <c r="S36" s="214"/>
      <c r="T36" s="212" t="s">
        <v>961</v>
      </c>
      <c r="U36" s="213"/>
      <c r="V36" s="213"/>
      <c r="W36" s="214"/>
      <c r="X36" s="212" t="s">
        <v>979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/>
      <c r="I37" s="219"/>
      <c r="J37" s="219"/>
      <c r="K37" s="220"/>
      <c r="L37" s="218"/>
      <c r="M37" s="219"/>
      <c r="N37" s="219"/>
      <c r="O37" s="220"/>
      <c r="P37" s="218" t="s">
        <v>942</v>
      </c>
      <c r="Q37" s="219"/>
      <c r="R37" s="219"/>
      <c r="S37" s="220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/>
      <c r="M38" s="219"/>
      <c r="N38" s="219"/>
      <c r="O38" s="220"/>
      <c r="P38" s="218" t="s">
        <v>937</v>
      </c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1" spans="2:31" ht="17.25" thickBot="1" x14ac:dyDescent="0.35">
      <c r="B41" s="111"/>
      <c r="C41" s="112"/>
      <c r="D41" s="169"/>
      <c r="E41" s="170"/>
      <c r="F41" s="170"/>
      <c r="G41" s="171"/>
      <c r="H41" s="169"/>
      <c r="I41" s="170"/>
      <c r="J41" s="170"/>
      <c r="K41" s="171"/>
      <c r="L41" s="169"/>
      <c r="M41" s="170"/>
      <c r="N41" s="170"/>
      <c r="O41" s="171"/>
      <c r="P41" s="169"/>
      <c r="Q41" s="170"/>
      <c r="R41" s="170"/>
      <c r="S41" s="171"/>
      <c r="T41" s="169"/>
      <c r="U41" s="170"/>
      <c r="V41" s="170"/>
      <c r="W41" s="171"/>
      <c r="X41" s="169"/>
      <c r="Y41" s="170"/>
      <c r="Z41" s="170"/>
      <c r="AA41" s="171"/>
      <c r="AB41" s="169"/>
      <c r="AC41" s="170"/>
      <c r="AD41" s="170"/>
      <c r="AE41" s="171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862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861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44900</v>
      </c>
      <c r="E8" s="124"/>
      <c r="F8" s="124"/>
      <c r="G8" s="125"/>
      <c r="H8" s="123">
        <f>D8+1</f>
        <v>44901</v>
      </c>
      <c r="I8" s="124"/>
      <c r="J8" s="124"/>
      <c r="K8" s="125"/>
      <c r="L8" s="123">
        <f>H8+1</f>
        <v>44902</v>
      </c>
      <c r="M8" s="124"/>
      <c r="N8" s="124"/>
      <c r="O8" s="125"/>
      <c r="P8" s="123">
        <f>L8+1</f>
        <v>44903</v>
      </c>
      <c r="Q8" s="124"/>
      <c r="R8" s="124"/>
      <c r="S8" s="125"/>
      <c r="T8" s="123">
        <f>P8+1</f>
        <v>44904</v>
      </c>
      <c r="U8" s="124"/>
      <c r="V8" s="124"/>
      <c r="W8" s="125"/>
      <c r="X8" s="126">
        <f>T8+1</f>
        <v>44905</v>
      </c>
      <c r="Y8" s="127"/>
      <c r="Z8" s="127"/>
      <c r="AA8" s="128"/>
      <c r="AB8" s="129">
        <f>X8+1</f>
        <v>44906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23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 t="s">
        <v>792</v>
      </c>
      <c r="I36" s="213"/>
      <c r="J36" s="213"/>
      <c r="K36" s="214"/>
      <c r="L36" s="212" t="s">
        <v>811</v>
      </c>
      <c r="M36" s="213"/>
      <c r="N36" s="213"/>
      <c r="O36" s="214"/>
      <c r="P36" s="212" t="s">
        <v>831</v>
      </c>
      <c r="Q36" s="213"/>
      <c r="R36" s="213"/>
      <c r="S36" s="214"/>
      <c r="T36" s="212" t="s">
        <v>841</v>
      </c>
      <c r="U36" s="213"/>
      <c r="V36" s="213"/>
      <c r="W36" s="214"/>
      <c r="X36" s="212" t="s">
        <v>872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812</v>
      </c>
      <c r="I37" s="219"/>
      <c r="J37" s="219"/>
      <c r="K37" s="220"/>
      <c r="L37" s="218" t="s">
        <v>881</v>
      </c>
      <c r="M37" s="219"/>
      <c r="N37" s="219"/>
      <c r="O37" s="220"/>
      <c r="P37" s="218"/>
      <c r="Q37" s="219"/>
      <c r="R37" s="219"/>
      <c r="S37" s="220"/>
      <c r="T37" s="218" t="s">
        <v>857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 t="s">
        <v>813</v>
      </c>
      <c r="I38" s="219"/>
      <c r="J38" s="219"/>
      <c r="K38" s="220"/>
      <c r="L38" s="218" t="s">
        <v>819</v>
      </c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818</v>
      </c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1" spans="2:31" ht="17.25" thickBot="1" x14ac:dyDescent="0.35">
      <c r="B41" s="111"/>
      <c r="C41" s="112"/>
      <c r="D41" s="169"/>
      <c r="E41" s="170"/>
      <c r="F41" s="170"/>
      <c r="G41" s="171"/>
      <c r="H41" s="169"/>
      <c r="I41" s="170"/>
      <c r="J41" s="170"/>
      <c r="K41" s="171"/>
      <c r="L41" s="169"/>
      <c r="M41" s="170"/>
      <c r="N41" s="170"/>
      <c r="O41" s="171"/>
      <c r="P41" s="169"/>
      <c r="Q41" s="170"/>
      <c r="R41" s="170"/>
      <c r="S41" s="171"/>
      <c r="T41" s="169"/>
      <c r="U41" s="170"/>
      <c r="V41" s="170"/>
      <c r="W41" s="171"/>
      <c r="X41" s="169"/>
      <c r="Y41" s="170"/>
      <c r="Z41" s="170"/>
      <c r="AA41" s="171"/>
      <c r="AB41" s="169"/>
      <c r="AC41" s="170"/>
      <c r="AD41" s="170"/>
      <c r="AE41" s="171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784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785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44893</v>
      </c>
      <c r="E8" s="124"/>
      <c r="F8" s="124"/>
      <c r="G8" s="125"/>
      <c r="H8" s="123">
        <f>D8+1</f>
        <v>44894</v>
      </c>
      <c r="I8" s="124"/>
      <c r="J8" s="124"/>
      <c r="K8" s="125"/>
      <c r="L8" s="123">
        <f>H8+1</f>
        <v>44895</v>
      </c>
      <c r="M8" s="124"/>
      <c r="N8" s="124"/>
      <c r="O8" s="125"/>
      <c r="P8" s="123">
        <f>L8+1</f>
        <v>44896</v>
      </c>
      <c r="Q8" s="124"/>
      <c r="R8" s="124"/>
      <c r="S8" s="125"/>
      <c r="T8" s="123">
        <f>P8+1</f>
        <v>44897</v>
      </c>
      <c r="U8" s="124"/>
      <c r="V8" s="124"/>
      <c r="W8" s="125"/>
      <c r="X8" s="126">
        <f>T8+1</f>
        <v>44898</v>
      </c>
      <c r="Y8" s="127"/>
      <c r="Z8" s="127"/>
      <c r="AA8" s="128"/>
      <c r="AB8" s="129">
        <f>X8+1</f>
        <v>44899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23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/>
      <c r="I36" s="213"/>
      <c r="J36" s="213"/>
      <c r="K36" s="214"/>
      <c r="L36" s="212"/>
      <c r="M36" s="213"/>
      <c r="N36" s="213"/>
      <c r="O36" s="214"/>
      <c r="P36" s="212"/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/>
      <c r="I37" s="219"/>
      <c r="J37" s="219"/>
      <c r="K37" s="220"/>
      <c r="L37" s="218"/>
      <c r="M37" s="219"/>
      <c r="N37" s="219"/>
      <c r="O37" s="220"/>
      <c r="P37" s="218"/>
      <c r="Q37" s="219"/>
      <c r="R37" s="219"/>
      <c r="S37" s="220"/>
      <c r="T37" s="218"/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/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1" spans="2:31" ht="17.25" thickBot="1" x14ac:dyDescent="0.35">
      <c r="B41" s="111"/>
      <c r="C41" s="112"/>
      <c r="D41" s="169"/>
      <c r="E41" s="170"/>
      <c r="F41" s="170"/>
      <c r="G41" s="171"/>
      <c r="H41" s="169"/>
      <c r="I41" s="170"/>
      <c r="J41" s="170"/>
      <c r="K41" s="171"/>
      <c r="L41" s="169"/>
      <c r="M41" s="170"/>
      <c r="N41" s="170"/>
      <c r="O41" s="171"/>
      <c r="P41" s="169"/>
      <c r="Q41" s="170"/>
      <c r="R41" s="170"/>
      <c r="S41" s="171"/>
      <c r="T41" s="169"/>
      <c r="U41" s="170"/>
      <c r="V41" s="170"/>
      <c r="W41" s="171"/>
      <c r="X41" s="169"/>
      <c r="Y41" s="170"/>
      <c r="Z41" s="170"/>
      <c r="AA41" s="171"/>
      <c r="AB41" s="169"/>
      <c r="AC41" s="170"/>
      <c r="AD41" s="170"/>
      <c r="AE41" s="171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704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758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44855</v>
      </c>
      <c r="E8" s="124"/>
      <c r="F8" s="124"/>
      <c r="G8" s="125"/>
      <c r="H8" s="123">
        <f>D8+1</f>
        <v>44856</v>
      </c>
      <c r="I8" s="124"/>
      <c r="J8" s="124"/>
      <c r="K8" s="125"/>
      <c r="L8" s="123">
        <f>H8+1</f>
        <v>44857</v>
      </c>
      <c r="M8" s="124"/>
      <c r="N8" s="124"/>
      <c r="O8" s="125"/>
      <c r="P8" s="123">
        <f>L8+1</f>
        <v>44858</v>
      </c>
      <c r="Q8" s="124"/>
      <c r="R8" s="124"/>
      <c r="S8" s="125"/>
      <c r="T8" s="123">
        <f>P8+1</f>
        <v>44859</v>
      </c>
      <c r="U8" s="124"/>
      <c r="V8" s="124"/>
      <c r="W8" s="125"/>
      <c r="X8" s="126">
        <f>T8+1</f>
        <v>44860</v>
      </c>
      <c r="Y8" s="127"/>
      <c r="Z8" s="127"/>
      <c r="AA8" s="128"/>
      <c r="AB8" s="129">
        <f>X8+1</f>
        <v>44861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23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674</v>
      </c>
      <c r="E36" s="213"/>
      <c r="F36" s="213"/>
      <c r="G36" s="214"/>
      <c r="H36" s="212" t="s">
        <v>705</v>
      </c>
      <c r="I36" s="213"/>
      <c r="J36" s="213"/>
      <c r="K36" s="214"/>
      <c r="L36" s="212"/>
      <c r="M36" s="213"/>
      <c r="N36" s="213"/>
      <c r="O36" s="214"/>
      <c r="P36" s="212" t="s">
        <v>745</v>
      </c>
      <c r="Q36" s="213"/>
      <c r="R36" s="213"/>
      <c r="S36" s="214"/>
      <c r="T36" s="212" t="s">
        <v>753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706</v>
      </c>
      <c r="I37" s="219"/>
      <c r="J37" s="219"/>
      <c r="K37" s="220"/>
      <c r="L37" s="218"/>
      <c r="M37" s="219"/>
      <c r="N37" s="219"/>
      <c r="O37" s="220"/>
      <c r="P37" s="218"/>
      <c r="Q37" s="219"/>
      <c r="R37" s="219"/>
      <c r="S37" s="220"/>
      <c r="T37" s="218" t="s">
        <v>759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 t="s">
        <v>707</v>
      </c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 t="s">
        <v>760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 t="s">
        <v>766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1" spans="2:31" ht="17.25" thickBot="1" x14ac:dyDescent="0.35">
      <c r="B41" s="111"/>
      <c r="C41" s="112"/>
      <c r="D41" s="169"/>
      <c r="E41" s="170"/>
      <c r="F41" s="170"/>
      <c r="G41" s="171"/>
      <c r="H41" s="169"/>
      <c r="I41" s="170"/>
      <c r="J41" s="170"/>
      <c r="K41" s="171"/>
      <c r="L41" s="169"/>
      <c r="M41" s="170"/>
      <c r="N41" s="170"/>
      <c r="O41" s="171"/>
      <c r="P41" s="169"/>
      <c r="Q41" s="170"/>
      <c r="R41" s="170"/>
      <c r="S41" s="171"/>
      <c r="T41" s="169"/>
      <c r="U41" s="170"/>
      <c r="V41" s="170"/>
      <c r="W41" s="171"/>
      <c r="X41" s="169"/>
      <c r="Y41" s="170"/>
      <c r="Z41" s="170"/>
      <c r="AA41" s="171"/>
      <c r="AB41" s="169"/>
      <c r="AC41" s="170"/>
      <c r="AD41" s="170"/>
      <c r="AE41" s="171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541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636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44879</v>
      </c>
      <c r="E8" s="124"/>
      <c r="F8" s="124"/>
      <c r="G8" s="125"/>
      <c r="H8" s="123">
        <f>D8+1</f>
        <v>44880</v>
      </c>
      <c r="I8" s="124"/>
      <c r="J8" s="124"/>
      <c r="K8" s="125"/>
      <c r="L8" s="123">
        <f>H8+1</f>
        <v>44881</v>
      </c>
      <c r="M8" s="124"/>
      <c r="N8" s="124"/>
      <c r="O8" s="125"/>
      <c r="P8" s="123">
        <f>L8+1</f>
        <v>44882</v>
      </c>
      <c r="Q8" s="124"/>
      <c r="R8" s="124"/>
      <c r="S8" s="125"/>
      <c r="T8" s="123">
        <f>P8+1</f>
        <v>44883</v>
      </c>
      <c r="U8" s="124"/>
      <c r="V8" s="124"/>
      <c r="W8" s="125"/>
      <c r="X8" s="126">
        <f>T8+1</f>
        <v>44884</v>
      </c>
      <c r="Y8" s="127"/>
      <c r="Z8" s="127"/>
      <c r="AA8" s="128"/>
      <c r="AB8" s="129">
        <f>X8+1</f>
        <v>44885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51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23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559</v>
      </c>
      <c r="E36" s="213"/>
      <c r="F36" s="213"/>
      <c r="G36" s="214"/>
      <c r="H36" s="212" t="s">
        <v>571</v>
      </c>
      <c r="I36" s="213"/>
      <c r="J36" s="213"/>
      <c r="K36" s="214"/>
      <c r="L36" s="212" t="s">
        <v>592</v>
      </c>
      <c r="M36" s="213"/>
      <c r="N36" s="213"/>
      <c r="O36" s="214"/>
      <c r="P36" s="212" t="s">
        <v>612</v>
      </c>
      <c r="Q36" s="213"/>
      <c r="R36" s="213"/>
      <c r="S36" s="214"/>
      <c r="T36" s="212" t="s">
        <v>645</v>
      </c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547</v>
      </c>
      <c r="E37" s="219"/>
      <c r="F37" s="219"/>
      <c r="G37" s="220"/>
      <c r="H37" s="218" t="s">
        <v>580</v>
      </c>
      <c r="I37" s="219"/>
      <c r="J37" s="219"/>
      <c r="K37" s="220"/>
      <c r="L37" s="218" t="s">
        <v>593</v>
      </c>
      <c r="M37" s="219"/>
      <c r="N37" s="219"/>
      <c r="O37" s="220"/>
      <c r="P37" s="218" t="s">
        <v>623</v>
      </c>
      <c r="Q37" s="219"/>
      <c r="R37" s="219"/>
      <c r="S37" s="220"/>
      <c r="T37" s="218" t="s">
        <v>656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558</v>
      </c>
      <c r="E38" s="219"/>
      <c r="F38" s="219"/>
      <c r="G38" s="220"/>
      <c r="H38" s="218"/>
      <c r="I38" s="219"/>
      <c r="J38" s="219"/>
      <c r="K38" s="220"/>
      <c r="L38" s="218" t="s">
        <v>597</v>
      </c>
      <c r="M38" s="219"/>
      <c r="N38" s="219"/>
      <c r="O38" s="220"/>
      <c r="P38" s="218" t="s">
        <v>635</v>
      </c>
      <c r="Q38" s="219"/>
      <c r="R38" s="219"/>
      <c r="S38" s="220"/>
      <c r="T38" s="218" t="s">
        <v>657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/>
      <c r="I39" s="219"/>
      <c r="J39" s="219"/>
      <c r="K39" s="220"/>
      <c r="L39" s="218" t="s">
        <v>600</v>
      </c>
      <c r="M39" s="219"/>
      <c r="N39" s="219"/>
      <c r="O39" s="220"/>
      <c r="P39" s="218"/>
      <c r="Q39" s="219"/>
      <c r="R39" s="219"/>
      <c r="S39" s="220"/>
      <c r="T39" s="218" t="s">
        <v>658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3"/>
      <c r="E40" s="164"/>
      <c r="F40" s="164"/>
      <c r="G40" s="165"/>
      <c r="H40" s="163"/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 t="s">
        <v>668</v>
      </c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1" spans="2:31" ht="17.25" thickBot="1" x14ac:dyDescent="0.35">
      <c r="B41" s="111"/>
      <c r="C41" s="112"/>
      <c r="D41" s="169"/>
      <c r="E41" s="170"/>
      <c r="F41" s="170"/>
      <c r="G41" s="171"/>
      <c r="H41" s="169"/>
      <c r="I41" s="170"/>
      <c r="J41" s="170"/>
      <c r="K41" s="171"/>
      <c r="L41" s="169"/>
      <c r="M41" s="170"/>
      <c r="N41" s="170"/>
      <c r="O41" s="171"/>
      <c r="P41" s="169"/>
      <c r="Q41" s="170"/>
      <c r="R41" s="170"/>
      <c r="S41" s="171"/>
      <c r="T41" s="169"/>
      <c r="U41" s="170"/>
      <c r="V41" s="170"/>
      <c r="W41" s="171"/>
      <c r="X41" s="169"/>
      <c r="Y41" s="170"/>
      <c r="Z41" s="170"/>
      <c r="AA41" s="171"/>
      <c r="AB41" s="169"/>
      <c r="AC41" s="170"/>
      <c r="AD41" s="170"/>
      <c r="AE41" s="171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532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531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44872</v>
      </c>
      <c r="E8" s="124"/>
      <c r="F8" s="124"/>
      <c r="G8" s="125"/>
      <c r="H8" s="123">
        <f>D8+1</f>
        <v>44873</v>
      </c>
      <c r="I8" s="124"/>
      <c r="J8" s="124"/>
      <c r="K8" s="125"/>
      <c r="L8" s="123">
        <f>H8+1</f>
        <v>44874</v>
      </c>
      <c r="M8" s="124"/>
      <c r="N8" s="124"/>
      <c r="O8" s="125"/>
      <c r="P8" s="123">
        <f>L8+1</f>
        <v>44875</v>
      </c>
      <c r="Q8" s="124"/>
      <c r="R8" s="124"/>
      <c r="S8" s="125"/>
      <c r="T8" s="123">
        <f>P8+1</f>
        <v>44876</v>
      </c>
      <c r="U8" s="124"/>
      <c r="V8" s="124"/>
      <c r="W8" s="125"/>
      <c r="X8" s="126">
        <f>T8+1</f>
        <v>44877</v>
      </c>
      <c r="Y8" s="127"/>
      <c r="Z8" s="127"/>
      <c r="AA8" s="128"/>
      <c r="AB8" s="129">
        <f>X8+1</f>
        <v>44878</v>
      </c>
      <c r="AC8" s="130"/>
      <c r="AD8" s="130"/>
      <c r="AE8" s="131"/>
    </row>
    <row r="9" spans="2:31" ht="18" thickBot="1" x14ac:dyDescent="0.35">
      <c r="B9" s="121"/>
      <c r="C9" s="122"/>
      <c r="D9" s="132" t="s">
        <v>50</v>
      </c>
      <c r="E9" s="133"/>
      <c r="F9" s="133"/>
      <c r="G9" s="134"/>
      <c r="H9" s="132" t="s">
        <v>49</v>
      </c>
      <c r="I9" s="133"/>
      <c r="J9" s="133"/>
      <c r="K9" s="134"/>
      <c r="L9" s="132" t="s">
        <v>51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23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444</v>
      </c>
      <c r="E36" s="213"/>
      <c r="F36" s="213"/>
      <c r="G36" s="214"/>
      <c r="H36" s="212" t="s">
        <v>467</v>
      </c>
      <c r="I36" s="213"/>
      <c r="J36" s="213"/>
      <c r="K36" s="214"/>
      <c r="L36" s="212" t="s">
        <v>490</v>
      </c>
      <c r="M36" s="213"/>
      <c r="N36" s="213"/>
      <c r="O36" s="214"/>
      <c r="P36" s="212" t="s">
        <v>501</v>
      </c>
      <c r="Q36" s="213"/>
      <c r="R36" s="213"/>
      <c r="S36" s="214"/>
      <c r="T36" s="212" t="s">
        <v>514</v>
      </c>
      <c r="U36" s="213"/>
      <c r="V36" s="213"/>
      <c r="W36" s="214"/>
      <c r="X36" s="212" t="s">
        <v>533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458</v>
      </c>
      <c r="E37" s="219"/>
      <c r="F37" s="219"/>
      <c r="G37" s="220"/>
      <c r="H37" s="218" t="s">
        <v>468</v>
      </c>
      <c r="I37" s="219"/>
      <c r="J37" s="219"/>
      <c r="K37" s="220"/>
      <c r="L37" s="215" t="s">
        <v>491</v>
      </c>
      <c r="M37" s="216"/>
      <c r="N37" s="216"/>
      <c r="O37" s="217"/>
      <c r="P37" s="218"/>
      <c r="Q37" s="219"/>
      <c r="R37" s="219"/>
      <c r="S37" s="220"/>
      <c r="T37" s="224" t="s">
        <v>518</v>
      </c>
      <c r="U37" s="225"/>
      <c r="V37" s="225"/>
      <c r="W37" s="226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459</v>
      </c>
      <c r="E38" s="219"/>
      <c r="F38" s="219"/>
      <c r="G38" s="220"/>
      <c r="H38" s="215" t="s">
        <v>471</v>
      </c>
      <c r="I38" s="216"/>
      <c r="J38" s="216"/>
      <c r="K38" s="217"/>
      <c r="L38" s="215" t="s">
        <v>494</v>
      </c>
      <c r="M38" s="216"/>
      <c r="N38" s="216"/>
      <c r="O38" s="217"/>
      <c r="P38" s="218"/>
      <c r="Q38" s="219"/>
      <c r="R38" s="219"/>
      <c r="S38" s="220"/>
      <c r="T38" s="218" t="s">
        <v>526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 t="s">
        <v>460</v>
      </c>
      <c r="E39" s="219"/>
      <c r="F39" s="219"/>
      <c r="G39" s="220"/>
      <c r="H39" s="218" t="s">
        <v>476</v>
      </c>
      <c r="I39" s="219"/>
      <c r="J39" s="219"/>
      <c r="K39" s="220"/>
      <c r="L39" s="218" t="s">
        <v>497</v>
      </c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3"/>
      <c r="E40" s="164"/>
      <c r="F40" s="164"/>
      <c r="G40" s="165"/>
      <c r="H40" s="163" t="s">
        <v>477</v>
      </c>
      <c r="I40" s="164"/>
      <c r="J40" s="164"/>
      <c r="K40" s="165"/>
      <c r="L40" s="163"/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1" spans="2:31" ht="17.25" thickBot="1" x14ac:dyDescent="0.35">
      <c r="B41" s="111"/>
      <c r="C41" s="112"/>
      <c r="D41" s="169"/>
      <c r="E41" s="170"/>
      <c r="F41" s="170"/>
      <c r="G41" s="171"/>
      <c r="H41" s="169"/>
      <c r="I41" s="170"/>
      <c r="J41" s="170"/>
      <c r="K41" s="171"/>
      <c r="L41" s="169"/>
      <c r="M41" s="170"/>
      <c r="N41" s="170"/>
      <c r="O41" s="171"/>
      <c r="P41" s="169"/>
      <c r="Q41" s="170"/>
      <c r="R41" s="170"/>
      <c r="S41" s="171"/>
      <c r="T41" s="169"/>
      <c r="U41" s="170"/>
      <c r="V41" s="170"/>
      <c r="W41" s="171"/>
      <c r="X41" s="169"/>
      <c r="Y41" s="170"/>
      <c r="Z41" s="170"/>
      <c r="AA41" s="171"/>
      <c r="AB41" s="169"/>
      <c r="AC41" s="170"/>
      <c r="AD41" s="170"/>
      <c r="AE41" s="171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Y17"/>
  <sheetViews>
    <sheetView zoomScale="86" zoomScaleNormal="86" workbookViewId="0">
      <pane xSplit="2" topLeftCell="BD1" activePane="topRight" state="frozen"/>
      <selection pane="topRight" activeCell="CB10" sqref="CB10"/>
    </sheetView>
  </sheetViews>
  <sheetFormatPr defaultRowHeight="16.5" x14ac:dyDescent="0.3"/>
  <cols>
    <col min="1" max="1" width="9" style="65"/>
    <col min="2" max="2" width="24.375" bestFit="1" customWidth="1"/>
    <col min="3" max="33" width="3.75" bestFit="1" customWidth="1"/>
    <col min="34" max="155" width="3.75" style="65" bestFit="1" customWidth="1"/>
  </cols>
  <sheetData>
    <row r="1" spans="1:155" ht="26.25" x14ac:dyDescent="0.3">
      <c r="B1" s="90"/>
    </row>
    <row r="2" spans="1:155" ht="20.25" x14ac:dyDescent="0.3">
      <c r="A2" s="94" t="s">
        <v>2738</v>
      </c>
      <c r="B2" s="93">
        <f ca="1">TODAY()</f>
        <v>45056</v>
      </c>
      <c r="C2" s="175">
        <v>44986</v>
      </c>
      <c r="D2" s="176"/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76"/>
      <c r="Z2" s="176"/>
      <c r="AA2" s="176"/>
      <c r="AB2" s="176"/>
      <c r="AC2" s="176"/>
      <c r="AD2" s="176"/>
      <c r="AE2" s="176"/>
      <c r="AF2" s="176"/>
      <c r="AG2" s="176"/>
      <c r="AH2" s="175">
        <v>45017</v>
      </c>
      <c r="AI2" s="176"/>
      <c r="AJ2" s="176"/>
      <c r="AK2" s="176"/>
      <c r="AL2" s="176"/>
      <c r="AM2" s="176"/>
      <c r="AN2" s="176"/>
      <c r="AO2" s="176"/>
      <c r="AP2" s="176"/>
      <c r="AQ2" s="176"/>
      <c r="AR2" s="176"/>
      <c r="AS2" s="176"/>
      <c r="AT2" s="176"/>
      <c r="AU2" s="176"/>
      <c r="AV2" s="176"/>
      <c r="AW2" s="176"/>
      <c r="AX2" s="176"/>
      <c r="AY2" s="176"/>
      <c r="AZ2" s="176"/>
      <c r="BA2" s="176"/>
      <c r="BB2" s="176"/>
      <c r="BC2" s="176"/>
      <c r="BD2" s="176"/>
      <c r="BE2" s="176"/>
      <c r="BF2" s="176"/>
      <c r="BG2" s="176"/>
      <c r="BH2" s="176"/>
      <c r="BI2" s="176"/>
      <c r="BJ2" s="176"/>
      <c r="BK2" s="176"/>
      <c r="BL2" s="175">
        <v>45047</v>
      </c>
      <c r="BM2" s="176"/>
      <c r="BN2" s="176"/>
      <c r="BO2" s="176"/>
      <c r="BP2" s="176"/>
      <c r="BQ2" s="176"/>
      <c r="BR2" s="176"/>
      <c r="BS2" s="176"/>
      <c r="BT2" s="176"/>
      <c r="BU2" s="176"/>
      <c r="BV2" s="176"/>
      <c r="BW2" s="176"/>
      <c r="BX2" s="176"/>
      <c r="BY2" s="176"/>
      <c r="BZ2" s="176"/>
      <c r="CA2" s="176"/>
      <c r="CB2" s="176"/>
      <c r="CC2" s="176"/>
      <c r="CD2" s="176"/>
      <c r="CE2" s="176"/>
      <c r="CF2" s="176"/>
      <c r="CG2" s="176"/>
      <c r="CH2" s="176"/>
      <c r="CI2" s="176"/>
      <c r="CJ2" s="176"/>
      <c r="CK2" s="176"/>
      <c r="CL2" s="176"/>
      <c r="CM2" s="176"/>
      <c r="CN2" s="176"/>
      <c r="CO2" s="176"/>
      <c r="CP2" s="176"/>
      <c r="CQ2" s="175">
        <v>45078</v>
      </c>
      <c r="CR2" s="176"/>
      <c r="CS2" s="176"/>
      <c r="CT2" s="176"/>
      <c r="CU2" s="176"/>
      <c r="CV2" s="176"/>
      <c r="CW2" s="176"/>
      <c r="CX2" s="176"/>
      <c r="CY2" s="176"/>
      <c r="CZ2" s="176"/>
      <c r="DA2" s="176"/>
      <c r="DB2" s="176"/>
      <c r="DC2" s="176"/>
      <c r="DD2" s="176"/>
      <c r="DE2" s="176"/>
      <c r="DF2" s="176"/>
      <c r="DG2" s="176"/>
      <c r="DH2" s="176"/>
      <c r="DI2" s="176"/>
      <c r="DJ2" s="176"/>
      <c r="DK2" s="176"/>
      <c r="DL2" s="176"/>
      <c r="DM2" s="176"/>
      <c r="DN2" s="176"/>
      <c r="DO2" s="176"/>
      <c r="DP2" s="176"/>
      <c r="DQ2" s="176"/>
      <c r="DR2" s="176"/>
      <c r="DS2" s="176"/>
      <c r="DT2" s="176"/>
      <c r="DU2" s="175">
        <v>45108</v>
      </c>
      <c r="DV2" s="176"/>
      <c r="DW2" s="176"/>
      <c r="DX2" s="176"/>
      <c r="DY2" s="176"/>
      <c r="DZ2" s="176"/>
      <c r="EA2" s="176"/>
      <c r="EB2" s="176"/>
      <c r="EC2" s="176"/>
      <c r="ED2" s="176"/>
      <c r="EE2" s="176"/>
      <c r="EF2" s="176"/>
      <c r="EG2" s="176"/>
      <c r="EH2" s="176"/>
      <c r="EI2" s="176"/>
      <c r="EJ2" s="176"/>
      <c r="EK2" s="176"/>
      <c r="EL2" s="176"/>
      <c r="EM2" s="176"/>
      <c r="EN2" s="176"/>
      <c r="EO2" s="176"/>
      <c r="EP2" s="176"/>
      <c r="EQ2" s="176"/>
      <c r="ER2" s="176"/>
      <c r="ES2" s="176"/>
      <c r="ET2" s="176"/>
      <c r="EU2" s="176"/>
      <c r="EV2" s="176"/>
      <c r="EW2" s="176"/>
      <c r="EX2" s="176"/>
      <c r="EY2" s="176"/>
    </row>
    <row r="3" spans="1:155" x14ac:dyDescent="0.3">
      <c r="B3" s="91" t="s">
        <v>2403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>DU2</f>
        <v>45108</v>
      </c>
      <c r="DV3" s="92">
        <f>DU3+1</f>
        <v>45109</v>
      </c>
      <c r="DW3" s="92">
        <f t="shared" ref="DW3" si="31">DV3+1</f>
        <v>45110</v>
      </c>
      <c r="DX3" s="92">
        <f t="shared" ref="DX3" si="32">DW3+1</f>
        <v>45111</v>
      </c>
      <c r="DY3" s="92">
        <f t="shared" ref="DY3" si="33">DX3+1</f>
        <v>45112</v>
      </c>
      <c r="DZ3" s="92">
        <f t="shared" ref="DZ3" si="34">DY3+1</f>
        <v>45113</v>
      </c>
      <c r="EA3" s="92">
        <f t="shared" ref="EA3" si="35">DZ3+1</f>
        <v>45114</v>
      </c>
      <c r="EB3" s="92">
        <f t="shared" ref="EB3" si="36">EA3+1</f>
        <v>45115</v>
      </c>
      <c r="EC3" s="92">
        <f t="shared" ref="EC3" si="37">EB3+1</f>
        <v>45116</v>
      </c>
      <c r="ED3" s="92">
        <f t="shared" ref="ED3" si="38">EC3+1</f>
        <v>45117</v>
      </c>
      <c r="EE3" s="92">
        <f t="shared" ref="EE3" si="39">ED3+1</f>
        <v>45118</v>
      </c>
      <c r="EF3" s="92">
        <f t="shared" ref="EF3" si="40">EE3+1</f>
        <v>45119</v>
      </c>
      <c r="EG3" s="92">
        <f t="shared" ref="EG3" si="41">EF3+1</f>
        <v>45120</v>
      </c>
      <c r="EH3" s="92">
        <f t="shared" ref="EH3" si="42">EG3+1</f>
        <v>45121</v>
      </c>
      <c r="EI3" s="92">
        <f t="shared" ref="EI3" si="43">EH3+1</f>
        <v>45122</v>
      </c>
      <c r="EJ3" s="92">
        <f t="shared" ref="EJ3" si="44">EI3+1</f>
        <v>45123</v>
      </c>
      <c r="EK3" s="92">
        <f t="shared" ref="EK3" si="45">EJ3+1</f>
        <v>45124</v>
      </c>
      <c r="EL3" s="92">
        <f t="shared" ref="EL3" si="46">EK3+1</f>
        <v>45125</v>
      </c>
      <c r="EM3" s="92">
        <f t="shared" ref="EM3" si="47">EL3+1</f>
        <v>45126</v>
      </c>
      <c r="EN3" s="92">
        <f t="shared" ref="EN3" si="48">EM3+1</f>
        <v>45127</v>
      </c>
      <c r="EO3" s="92">
        <f t="shared" ref="EO3" si="49">EN3+1</f>
        <v>45128</v>
      </c>
      <c r="EP3" s="92">
        <f t="shared" ref="EP3" si="50">EO3+1</f>
        <v>45129</v>
      </c>
      <c r="EQ3" s="92">
        <f t="shared" ref="EQ3" si="51">EP3+1</f>
        <v>45130</v>
      </c>
      <c r="ER3" s="92">
        <f t="shared" ref="ER3" si="52">EQ3+1</f>
        <v>45131</v>
      </c>
      <c r="ES3" s="92">
        <f t="shared" ref="ES3" si="53">ER3+1</f>
        <v>45132</v>
      </c>
      <c r="ET3" s="92">
        <f t="shared" ref="ET3" si="54">ES3+1</f>
        <v>45133</v>
      </c>
      <c r="EU3" s="92">
        <f t="shared" ref="EU3" si="55">ET3+1</f>
        <v>45134</v>
      </c>
      <c r="EV3" s="92">
        <f t="shared" ref="EV3" si="56">EU3+1</f>
        <v>45135</v>
      </c>
      <c r="EW3" s="92">
        <f t="shared" ref="EW3" si="57">EV3+1</f>
        <v>45136</v>
      </c>
      <c r="EX3" s="92">
        <f t="shared" ref="EX3" si="58">EW3+1</f>
        <v>45137</v>
      </c>
      <c r="EY3" s="92">
        <f t="shared" ref="EY3" si="59">EX3+1</f>
        <v>45138</v>
      </c>
    </row>
    <row r="4" spans="1:155" s="65" customFormat="1" hidden="1" x14ac:dyDescent="0.3">
      <c r="B4" s="91" t="s">
        <v>2631</v>
      </c>
      <c r="C4" s="92">
        <f>WEEKDAY(C3)</f>
        <v>4</v>
      </c>
      <c r="D4" s="92">
        <f t="shared" ref="D4:BO4" si="60">WEEKDAY(D3)</f>
        <v>5</v>
      </c>
      <c r="E4" s="92">
        <f t="shared" si="60"/>
        <v>6</v>
      </c>
      <c r="F4" s="92">
        <f t="shared" si="60"/>
        <v>7</v>
      </c>
      <c r="G4" s="92">
        <f t="shared" si="60"/>
        <v>1</v>
      </c>
      <c r="H4" s="92">
        <f t="shared" si="60"/>
        <v>2</v>
      </c>
      <c r="I4" s="92">
        <f t="shared" si="60"/>
        <v>3</v>
      </c>
      <c r="J4" s="92">
        <f t="shared" si="60"/>
        <v>4</v>
      </c>
      <c r="K4" s="92">
        <f t="shared" si="60"/>
        <v>5</v>
      </c>
      <c r="L4" s="92">
        <f t="shared" si="60"/>
        <v>6</v>
      </c>
      <c r="M4" s="92">
        <f t="shared" si="60"/>
        <v>7</v>
      </c>
      <c r="N4" s="92">
        <f t="shared" si="60"/>
        <v>1</v>
      </c>
      <c r="O4" s="92">
        <f t="shared" si="60"/>
        <v>2</v>
      </c>
      <c r="P4" s="92">
        <f t="shared" si="60"/>
        <v>3</v>
      </c>
      <c r="Q4" s="92">
        <f t="shared" si="60"/>
        <v>4</v>
      </c>
      <c r="R4" s="92">
        <f t="shared" si="60"/>
        <v>5</v>
      </c>
      <c r="S4" s="92">
        <f t="shared" si="60"/>
        <v>6</v>
      </c>
      <c r="T4" s="92">
        <f t="shared" si="60"/>
        <v>7</v>
      </c>
      <c r="U4" s="92">
        <f t="shared" si="60"/>
        <v>1</v>
      </c>
      <c r="V4" s="92">
        <f t="shared" si="60"/>
        <v>2</v>
      </c>
      <c r="W4" s="92">
        <f t="shared" si="60"/>
        <v>3</v>
      </c>
      <c r="X4" s="92">
        <f t="shared" si="60"/>
        <v>4</v>
      </c>
      <c r="Y4" s="92">
        <f t="shared" si="60"/>
        <v>5</v>
      </c>
      <c r="Z4" s="92">
        <f t="shared" si="60"/>
        <v>6</v>
      </c>
      <c r="AA4" s="92">
        <f t="shared" si="60"/>
        <v>7</v>
      </c>
      <c r="AB4" s="92">
        <f t="shared" si="60"/>
        <v>1</v>
      </c>
      <c r="AC4" s="92">
        <f t="shared" si="60"/>
        <v>2</v>
      </c>
      <c r="AD4" s="92">
        <f t="shared" si="60"/>
        <v>3</v>
      </c>
      <c r="AE4" s="92">
        <f t="shared" si="60"/>
        <v>4</v>
      </c>
      <c r="AF4" s="92">
        <f t="shared" si="60"/>
        <v>5</v>
      </c>
      <c r="AG4" s="92">
        <f t="shared" si="60"/>
        <v>6</v>
      </c>
      <c r="AH4" s="92">
        <f t="shared" si="60"/>
        <v>7</v>
      </c>
      <c r="AI4" s="92">
        <f t="shared" si="60"/>
        <v>1</v>
      </c>
      <c r="AJ4" s="92">
        <f t="shared" si="60"/>
        <v>2</v>
      </c>
      <c r="AK4" s="92">
        <f t="shared" si="60"/>
        <v>3</v>
      </c>
      <c r="AL4" s="92">
        <f t="shared" si="60"/>
        <v>4</v>
      </c>
      <c r="AM4" s="92">
        <f t="shared" si="60"/>
        <v>5</v>
      </c>
      <c r="AN4" s="92">
        <f t="shared" si="60"/>
        <v>6</v>
      </c>
      <c r="AO4" s="92">
        <f t="shared" si="60"/>
        <v>7</v>
      </c>
      <c r="AP4" s="92">
        <f t="shared" si="60"/>
        <v>1</v>
      </c>
      <c r="AQ4" s="92">
        <f t="shared" si="60"/>
        <v>2</v>
      </c>
      <c r="AR4" s="92">
        <f t="shared" si="60"/>
        <v>3</v>
      </c>
      <c r="AS4" s="92">
        <f t="shared" si="60"/>
        <v>4</v>
      </c>
      <c r="AT4" s="92">
        <f t="shared" si="60"/>
        <v>5</v>
      </c>
      <c r="AU4" s="92">
        <f t="shared" si="60"/>
        <v>6</v>
      </c>
      <c r="AV4" s="92">
        <f t="shared" si="60"/>
        <v>7</v>
      </c>
      <c r="AW4" s="92">
        <f t="shared" si="60"/>
        <v>1</v>
      </c>
      <c r="AX4" s="92">
        <f t="shared" si="60"/>
        <v>2</v>
      </c>
      <c r="AY4" s="92">
        <f t="shared" si="60"/>
        <v>3</v>
      </c>
      <c r="AZ4" s="92">
        <f t="shared" si="60"/>
        <v>4</v>
      </c>
      <c r="BA4" s="92">
        <f t="shared" si="60"/>
        <v>5</v>
      </c>
      <c r="BB4" s="92">
        <f t="shared" si="60"/>
        <v>6</v>
      </c>
      <c r="BC4" s="92">
        <f t="shared" si="60"/>
        <v>7</v>
      </c>
      <c r="BD4" s="92">
        <f t="shared" si="60"/>
        <v>1</v>
      </c>
      <c r="BE4" s="92">
        <f t="shared" si="60"/>
        <v>2</v>
      </c>
      <c r="BF4" s="92">
        <f t="shared" si="60"/>
        <v>3</v>
      </c>
      <c r="BG4" s="92">
        <f t="shared" si="60"/>
        <v>4</v>
      </c>
      <c r="BH4" s="92">
        <f t="shared" si="60"/>
        <v>5</v>
      </c>
      <c r="BI4" s="92">
        <f t="shared" si="60"/>
        <v>6</v>
      </c>
      <c r="BJ4" s="92">
        <f t="shared" si="60"/>
        <v>7</v>
      </c>
      <c r="BK4" s="92">
        <f t="shared" si="60"/>
        <v>1</v>
      </c>
      <c r="BL4" s="92">
        <f t="shared" si="60"/>
        <v>2</v>
      </c>
      <c r="BM4" s="92">
        <f t="shared" si="60"/>
        <v>3</v>
      </c>
      <c r="BN4" s="92">
        <f t="shared" si="60"/>
        <v>4</v>
      </c>
      <c r="BO4" s="92">
        <f t="shared" si="60"/>
        <v>5</v>
      </c>
      <c r="BP4" s="92">
        <f t="shared" ref="BP4:DT4" si="61">WEEKDAY(BP3)</f>
        <v>6</v>
      </c>
      <c r="BQ4" s="92">
        <f t="shared" si="61"/>
        <v>7</v>
      </c>
      <c r="BR4" s="92">
        <f t="shared" si="61"/>
        <v>1</v>
      </c>
      <c r="BS4" s="92">
        <f t="shared" si="61"/>
        <v>2</v>
      </c>
      <c r="BT4" s="92">
        <f t="shared" si="61"/>
        <v>3</v>
      </c>
      <c r="BU4" s="92">
        <f t="shared" si="61"/>
        <v>4</v>
      </c>
      <c r="BV4" s="92">
        <f t="shared" si="61"/>
        <v>5</v>
      </c>
      <c r="BW4" s="92">
        <f t="shared" si="61"/>
        <v>6</v>
      </c>
      <c r="BX4" s="92">
        <f t="shared" si="61"/>
        <v>7</v>
      </c>
      <c r="BY4" s="92">
        <f t="shared" si="61"/>
        <v>1</v>
      </c>
      <c r="BZ4" s="92">
        <f t="shared" si="61"/>
        <v>2</v>
      </c>
      <c r="CA4" s="92">
        <f t="shared" si="61"/>
        <v>3</v>
      </c>
      <c r="CB4" s="92">
        <f t="shared" si="61"/>
        <v>4</v>
      </c>
      <c r="CC4" s="92">
        <f t="shared" si="61"/>
        <v>5</v>
      </c>
      <c r="CD4" s="92">
        <f t="shared" si="61"/>
        <v>6</v>
      </c>
      <c r="CE4" s="92">
        <f t="shared" si="61"/>
        <v>7</v>
      </c>
      <c r="CF4" s="92">
        <f t="shared" si="61"/>
        <v>1</v>
      </c>
      <c r="CG4" s="92">
        <f t="shared" si="61"/>
        <v>2</v>
      </c>
      <c r="CH4" s="92">
        <f t="shared" si="61"/>
        <v>3</v>
      </c>
      <c r="CI4" s="92">
        <f t="shared" si="61"/>
        <v>4</v>
      </c>
      <c r="CJ4" s="92">
        <f t="shared" si="61"/>
        <v>5</v>
      </c>
      <c r="CK4" s="92">
        <f t="shared" si="61"/>
        <v>6</v>
      </c>
      <c r="CL4" s="92">
        <f t="shared" si="61"/>
        <v>7</v>
      </c>
      <c r="CM4" s="92">
        <f t="shared" si="61"/>
        <v>1</v>
      </c>
      <c r="CN4" s="92">
        <f t="shared" si="61"/>
        <v>2</v>
      </c>
      <c r="CO4" s="92">
        <f t="shared" si="61"/>
        <v>3</v>
      </c>
      <c r="CP4" s="92">
        <f t="shared" si="61"/>
        <v>4</v>
      </c>
      <c r="CQ4" s="92">
        <f t="shared" si="61"/>
        <v>5</v>
      </c>
      <c r="CR4" s="92">
        <f t="shared" si="61"/>
        <v>6</v>
      </c>
      <c r="CS4" s="92">
        <f t="shared" si="61"/>
        <v>7</v>
      </c>
      <c r="CT4" s="92">
        <f t="shared" si="61"/>
        <v>1</v>
      </c>
      <c r="CU4" s="92">
        <f t="shared" si="61"/>
        <v>2</v>
      </c>
      <c r="CV4" s="92">
        <f t="shared" si="61"/>
        <v>3</v>
      </c>
      <c r="CW4" s="92">
        <f t="shared" si="61"/>
        <v>4</v>
      </c>
      <c r="CX4" s="92">
        <f t="shared" si="61"/>
        <v>5</v>
      </c>
      <c r="CY4" s="92">
        <f t="shared" si="61"/>
        <v>6</v>
      </c>
      <c r="CZ4" s="92">
        <f t="shared" si="61"/>
        <v>7</v>
      </c>
      <c r="DA4" s="92">
        <f t="shared" si="61"/>
        <v>1</v>
      </c>
      <c r="DB4" s="92">
        <f t="shared" si="61"/>
        <v>2</v>
      </c>
      <c r="DC4" s="92">
        <f t="shared" si="61"/>
        <v>3</v>
      </c>
      <c r="DD4" s="92">
        <f t="shared" si="61"/>
        <v>4</v>
      </c>
      <c r="DE4" s="92">
        <f t="shared" si="61"/>
        <v>5</v>
      </c>
      <c r="DF4" s="92">
        <f t="shared" si="61"/>
        <v>6</v>
      </c>
      <c r="DG4" s="92">
        <f t="shared" si="61"/>
        <v>7</v>
      </c>
      <c r="DH4" s="92">
        <f t="shared" si="61"/>
        <v>1</v>
      </c>
      <c r="DI4" s="92">
        <f t="shared" si="61"/>
        <v>2</v>
      </c>
      <c r="DJ4" s="92">
        <f t="shared" si="61"/>
        <v>3</v>
      </c>
      <c r="DK4" s="92">
        <f t="shared" si="61"/>
        <v>4</v>
      </c>
      <c r="DL4" s="92">
        <f t="shared" si="61"/>
        <v>5</v>
      </c>
      <c r="DM4" s="92">
        <f t="shared" si="61"/>
        <v>6</v>
      </c>
      <c r="DN4" s="92">
        <f t="shared" si="61"/>
        <v>7</v>
      </c>
      <c r="DO4" s="92">
        <f t="shared" si="61"/>
        <v>1</v>
      </c>
      <c r="DP4" s="92">
        <f t="shared" si="61"/>
        <v>2</v>
      </c>
      <c r="DQ4" s="92">
        <f t="shared" si="61"/>
        <v>3</v>
      </c>
      <c r="DR4" s="92">
        <f t="shared" si="61"/>
        <v>4</v>
      </c>
      <c r="DS4" s="92">
        <f t="shared" si="61"/>
        <v>5</v>
      </c>
      <c r="DT4" s="92">
        <f t="shared" si="61"/>
        <v>6</v>
      </c>
      <c r="DU4" s="92">
        <f t="shared" ref="DU4:EY4" si="62">WEEKDAY(DU3)</f>
        <v>7</v>
      </c>
      <c r="DV4" s="92">
        <f t="shared" si="62"/>
        <v>1</v>
      </c>
      <c r="DW4" s="92">
        <f t="shared" si="62"/>
        <v>2</v>
      </c>
      <c r="DX4" s="92">
        <f t="shared" si="62"/>
        <v>3</v>
      </c>
      <c r="DY4" s="92">
        <f t="shared" si="62"/>
        <v>4</v>
      </c>
      <c r="DZ4" s="92">
        <f t="shared" si="62"/>
        <v>5</v>
      </c>
      <c r="EA4" s="92">
        <f t="shared" si="62"/>
        <v>6</v>
      </c>
      <c r="EB4" s="92">
        <f t="shared" si="62"/>
        <v>7</v>
      </c>
      <c r="EC4" s="92">
        <f t="shared" si="62"/>
        <v>1</v>
      </c>
      <c r="ED4" s="92">
        <f t="shared" si="62"/>
        <v>2</v>
      </c>
      <c r="EE4" s="92">
        <f t="shared" si="62"/>
        <v>3</v>
      </c>
      <c r="EF4" s="92">
        <f t="shared" si="62"/>
        <v>4</v>
      </c>
      <c r="EG4" s="92">
        <f t="shared" si="62"/>
        <v>5</v>
      </c>
      <c r="EH4" s="92">
        <f t="shared" si="62"/>
        <v>6</v>
      </c>
      <c r="EI4" s="92">
        <f t="shared" si="62"/>
        <v>7</v>
      </c>
      <c r="EJ4" s="92">
        <f t="shared" si="62"/>
        <v>1</v>
      </c>
      <c r="EK4" s="92">
        <f t="shared" si="62"/>
        <v>2</v>
      </c>
      <c r="EL4" s="92">
        <f t="shared" si="62"/>
        <v>3</v>
      </c>
      <c r="EM4" s="92">
        <f t="shared" si="62"/>
        <v>4</v>
      </c>
      <c r="EN4" s="92">
        <f t="shared" si="62"/>
        <v>5</v>
      </c>
      <c r="EO4" s="92">
        <f t="shared" si="62"/>
        <v>6</v>
      </c>
      <c r="EP4" s="92">
        <f t="shared" si="62"/>
        <v>7</v>
      </c>
      <c r="EQ4" s="92">
        <f t="shared" si="62"/>
        <v>1</v>
      </c>
      <c r="ER4" s="92">
        <f t="shared" si="62"/>
        <v>2</v>
      </c>
      <c r="ES4" s="92">
        <f t="shared" si="62"/>
        <v>3</v>
      </c>
      <c r="ET4" s="92">
        <f t="shared" si="62"/>
        <v>4</v>
      </c>
      <c r="EU4" s="92">
        <f t="shared" si="62"/>
        <v>5</v>
      </c>
      <c r="EV4" s="92">
        <f t="shared" si="62"/>
        <v>6</v>
      </c>
      <c r="EW4" s="92">
        <f t="shared" si="62"/>
        <v>7</v>
      </c>
      <c r="EX4" s="92">
        <f t="shared" si="62"/>
        <v>1</v>
      </c>
      <c r="EY4" s="92">
        <f t="shared" si="62"/>
        <v>2</v>
      </c>
    </row>
    <row r="5" spans="1:155" s="65" customFormat="1" x14ac:dyDescent="0.3">
      <c r="B5" s="89" t="s">
        <v>2438</v>
      </c>
      <c r="C5" s="89" t="s">
        <v>2437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2437</v>
      </c>
      <c r="J5" s="89" t="s">
        <v>2445</v>
      </c>
      <c r="K5" s="89" t="s">
        <v>2465</v>
      </c>
      <c r="L5" s="89" t="s">
        <v>2494</v>
      </c>
      <c r="M5" s="89" t="s">
        <v>2516</v>
      </c>
      <c r="N5" s="89" t="s">
        <v>2524</v>
      </c>
      <c r="O5" s="89" t="s">
        <v>2540</v>
      </c>
      <c r="P5" s="89" t="s">
        <v>2556</v>
      </c>
      <c r="Q5" s="89" t="s">
        <v>2577</v>
      </c>
      <c r="R5" s="89" t="s">
        <v>2614</v>
      </c>
      <c r="S5" s="89" t="s">
        <v>2621</v>
      </c>
      <c r="T5" s="89" t="s">
        <v>2638</v>
      </c>
      <c r="U5" s="89" t="s">
        <v>2658</v>
      </c>
      <c r="V5" s="89" t="s">
        <v>2675</v>
      </c>
      <c r="W5" s="89" t="s">
        <v>2696</v>
      </c>
      <c r="X5" s="89" t="s">
        <v>2711</v>
      </c>
      <c r="Y5" s="89" t="s">
        <v>2734</v>
      </c>
      <c r="Z5" s="89" t="s">
        <v>2757</v>
      </c>
      <c r="AA5" s="89" t="s">
        <v>2777</v>
      </c>
      <c r="AB5" s="89" t="s">
        <v>2792</v>
      </c>
      <c r="AC5" s="89" t="s">
        <v>2810</v>
      </c>
      <c r="AD5" s="89" t="s">
        <v>2813</v>
      </c>
      <c r="AE5" s="89" t="s">
        <v>2849</v>
      </c>
      <c r="AF5" s="89" t="s">
        <v>2850</v>
      </c>
      <c r="AG5" s="89" t="s">
        <v>2891</v>
      </c>
      <c r="AH5" s="89" t="s">
        <v>2891</v>
      </c>
      <c r="AI5" s="89" t="s">
        <v>2902</v>
      </c>
      <c r="AJ5" s="89" t="s">
        <v>2902</v>
      </c>
      <c r="AK5" s="89" t="s">
        <v>2929</v>
      </c>
      <c r="AL5" s="89" t="s">
        <v>2953</v>
      </c>
      <c r="AM5" s="89" t="s">
        <v>2960</v>
      </c>
      <c r="AN5" s="89" t="s">
        <v>2980</v>
      </c>
      <c r="AO5" s="89" t="s">
        <v>2980</v>
      </c>
      <c r="AP5" s="89" t="s">
        <v>2989</v>
      </c>
      <c r="AQ5" s="89" t="s">
        <v>2994</v>
      </c>
      <c r="AR5" s="89" t="s">
        <v>3016</v>
      </c>
      <c r="AS5" s="89" t="s">
        <v>3024</v>
      </c>
      <c r="AT5" s="89" t="s">
        <v>3037</v>
      </c>
      <c r="AU5" s="89" t="s">
        <v>3053</v>
      </c>
      <c r="AV5" s="89" t="s">
        <v>3070</v>
      </c>
      <c r="AW5" s="89" t="s">
        <v>3083</v>
      </c>
      <c r="AX5" s="89" t="s">
        <v>3095</v>
      </c>
      <c r="AY5" s="89" t="s">
        <v>3110</v>
      </c>
      <c r="AZ5" s="89" t="s">
        <v>3126</v>
      </c>
      <c r="BA5" s="89" t="s">
        <v>3140</v>
      </c>
      <c r="BB5" s="89" t="s">
        <v>3160</v>
      </c>
      <c r="BC5" s="89" t="s">
        <v>3181</v>
      </c>
      <c r="BD5" s="89" t="s">
        <v>3192</v>
      </c>
      <c r="BE5" s="89" t="s">
        <v>3205</v>
      </c>
      <c r="BF5" s="89" t="s">
        <v>3218</v>
      </c>
      <c r="BG5" s="89" t="s">
        <v>3237</v>
      </c>
      <c r="BH5" s="89" t="s">
        <v>3261</v>
      </c>
      <c r="BI5" s="89" t="s">
        <v>3286</v>
      </c>
      <c r="BJ5" s="89" t="s">
        <v>3299</v>
      </c>
      <c r="BK5" s="89" t="s">
        <v>3324</v>
      </c>
      <c r="BL5" s="89" t="s">
        <v>3339</v>
      </c>
      <c r="BM5" s="89" t="s">
        <v>3342</v>
      </c>
      <c r="BN5" s="89" t="s">
        <v>3372</v>
      </c>
      <c r="BO5" s="89" t="s">
        <v>3397</v>
      </c>
      <c r="BP5" s="89" t="s">
        <v>3401</v>
      </c>
      <c r="BQ5" s="89" t="s">
        <v>3407</v>
      </c>
      <c r="BR5" s="89" t="s">
        <v>3434</v>
      </c>
      <c r="BS5" s="89" t="s">
        <v>3433</v>
      </c>
      <c r="BT5" s="89" t="s">
        <v>3457</v>
      </c>
      <c r="BU5" s="89" t="s">
        <v>3471</v>
      </c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  <c r="DV5" s="89"/>
      <c r="DW5" s="89"/>
      <c r="DX5" s="89"/>
      <c r="DY5" s="89"/>
      <c r="DZ5" s="89"/>
      <c r="EA5" s="89"/>
      <c r="EB5" s="89"/>
      <c r="EC5" s="89"/>
      <c r="ED5" s="89"/>
      <c r="EE5" s="89"/>
      <c r="EF5" s="89"/>
      <c r="EG5" s="89"/>
      <c r="EH5" s="89"/>
      <c r="EI5" s="89"/>
      <c r="EJ5" s="89"/>
      <c r="EK5" s="89"/>
      <c r="EL5" s="89"/>
      <c r="EM5" s="89"/>
      <c r="EN5" s="89"/>
      <c r="EO5" s="89"/>
      <c r="EP5" s="89"/>
      <c r="EQ5" s="89"/>
      <c r="ER5" s="89"/>
      <c r="ES5" s="89"/>
      <c r="ET5" s="89"/>
      <c r="EU5" s="89"/>
      <c r="EV5" s="89"/>
      <c r="EW5" s="89"/>
      <c r="EX5" s="89"/>
      <c r="EY5" s="89"/>
    </row>
    <row r="6" spans="1:155" s="65" customFormat="1" x14ac:dyDescent="0.3">
      <c r="B6" s="101" t="s">
        <v>2398</v>
      </c>
      <c r="C6" s="41" t="s">
        <v>2437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2413</v>
      </c>
      <c r="J6" s="41" t="s">
        <v>2445</v>
      </c>
      <c r="K6" s="41" t="s">
        <v>2466</v>
      </c>
      <c r="L6" s="41" t="s">
        <v>2495</v>
      </c>
      <c r="M6" s="41" t="s">
        <v>2516</v>
      </c>
      <c r="N6" s="41" t="s">
        <v>2524</v>
      </c>
      <c r="O6" s="41" t="s">
        <v>2541</v>
      </c>
      <c r="P6" s="41" t="s">
        <v>2557</v>
      </c>
      <c r="Q6" s="41" t="s">
        <v>2578</v>
      </c>
      <c r="R6" s="41" t="s">
        <v>2614</v>
      </c>
      <c r="S6" s="41" t="s">
        <v>2621</v>
      </c>
      <c r="T6" s="41" t="s">
        <v>2638</v>
      </c>
      <c r="U6" s="41" t="s">
        <v>2658</v>
      </c>
      <c r="V6" s="41" t="s">
        <v>2676</v>
      </c>
      <c r="W6" s="41" t="s">
        <v>2696</v>
      </c>
      <c r="X6" s="41" t="s">
        <v>2712</v>
      </c>
      <c r="Y6" s="41" t="s">
        <v>2735</v>
      </c>
      <c r="Z6" s="41" t="s">
        <v>2783</v>
      </c>
      <c r="AA6" s="41" t="s">
        <v>2777</v>
      </c>
      <c r="AB6" s="41" t="s">
        <v>2792</v>
      </c>
      <c r="AC6" s="41" t="s">
        <v>2810</v>
      </c>
      <c r="AD6" s="41" t="s">
        <v>2813</v>
      </c>
      <c r="AE6" s="41" t="s">
        <v>2849</v>
      </c>
      <c r="AF6" s="41" t="s">
        <v>2851</v>
      </c>
      <c r="AG6" s="41" t="s">
        <v>2892</v>
      </c>
      <c r="AH6" s="89" t="s">
        <v>2891</v>
      </c>
      <c r="AI6" s="89" t="s">
        <v>2902</v>
      </c>
      <c r="AJ6" s="89" t="s">
        <v>2901</v>
      </c>
      <c r="AK6" s="89" t="s">
        <v>2932</v>
      </c>
      <c r="AL6" s="89" t="s">
        <v>2953</v>
      </c>
      <c r="AM6" s="89" t="s">
        <v>2963</v>
      </c>
      <c r="AN6" s="89" t="s">
        <v>2981</v>
      </c>
      <c r="AO6" s="89" t="s">
        <v>2980</v>
      </c>
      <c r="AP6" s="89" t="s">
        <v>2990</v>
      </c>
      <c r="AQ6" s="89" t="s">
        <v>2994</v>
      </c>
      <c r="AR6" s="89" t="s">
        <v>3016</v>
      </c>
      <c r="AS6" s="89" t="s">
        <v>3025</v>
      </c>
      <c r="AT6" s="89" t="s">
        <v>3038</v>
      </c>
      <c r="AU6" s="89" t="s">
        <v>3054</v>
      </c>
      <c r="AV6" s="89" t="s">
        <v>3072</v>
      </c>
      <c r="AW6" s="89" t="s">
        <v>3083</v>
      </c>
      <c r="AX6" s="89" t="s">
        <v>3096</v>
      </c>
      <c r="AY6" s="89" t="s">
        <v>3111</v>
      </c>
      <c r="AZ6" s="89" t="s">
        <v>3127</v>
      </c>
      <c r="BA6" s="89" t="s">
        <v>3138</v>
      </c>
      <c r="BB6" s="89" t="s">
        <v>3159</v>
      </c>
      <c r="BC6" s="89" t="s">
        <v>3181</v>
      </c>
      <c r="BD6" s="89" t="s">
        <v>3192</v>
      </c>
      <c r="BE6" s="89" t="s">
        <v>3206</v>
      </c>
      <c r="BF6" s="89" t="s">
        <v>3219</v>
      </c>
      <c r="BG6" s="89" t="s">
        <v>3235</v>
      </c>
      <c r="BH6" s="89" t="s">
        <v>3261</v>
      </c>
      <c r="BI6" s="89" t="s">
        <v>3286</v>
      </c>
      <c r="BJ6" s="89" t="s">
        <v>3302</v>
      </c>
      <c r="BK6" s="89" t="s">
        <v>3324</v>
      </c>
      <c r="BL6" s="89" t="s">
        <v>3339</v>
      </c>
      <c r="BM6" s="89" t="s">
        <v>3342</v>
      </c>
      <c r="BN6" s="89" t="s">
        <v>3373</v>
      </c>
      <c r="BO6" s="89" t="s">
        <v>3398</v>
      </c>
      <c r="BP6" s="89" t="s">
        <v>3400</v>
      </c>
      <c r="BQ6" s="89" t="s">
        <v>3407</v>
      </c>
      <c r="BR6" s="89" t="s">
        <v>3434</v>
      </c>
      <c r="BS6" s="89" t="s">
        <v>3433</v>
      </c>
      <c r="BT6" s="89" t="s">
        <v>3457</v>
      </c>
      <c r="BU6" s="89" t="s">
        <v>3471</v>
      </c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  <c r="DV6" s="89"/>
      <c r="DW6" s="89"/>
      <c r="DX6" s="89"/>
      <c r="DY6" s="89"/>
      <c r="DZ6" s="89"/>
      <c r="EA6" s="89"/>
      <c r="EB6" s="89"/>
      <c r="EC6" s="89"/>
      <c r="ED6" s="89"/>
      <c r="EE6" s="89"/>
      <c r="EF6" s="89"/>
      <c r="EG6" s="89"/>
      <c r="EH6" s="89"/>
      <c r="EI6" s="89"/>
      <c r="EJ6" s="89"/>
      <c r="EK6" s="89"/>
      <c r="EL6" s="89"/>
      <c r="EM6" s="89"/>
      <c r="EN6" s="89"/>
      <c r="EO6" s="89"/>
      <c r="EP6" s="89"/>
      <c r="EQ6" s="89"/>
      <c r="ER6" s="89"/>
      <c r="ES6" s="89"/>
      <c r="ET6" s="89"/>
      <c r="EU6" s="89"/>
      <c r="EV6" s="89"/>
      <c r="EW6" s="89"/>
      <c r="EX6" s="89"/>
      <c r="EY6" s="89"/>
    </row>
    <row r="7" spans="1:155" s="65" customFormat="1" x14ac:dyDescent="0.3">
      <c r="B7" s="41" t="s">
        <v>2411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2422</v>
      </c>
      <c r="J7" s="41" t="s">
        <v>2453</v>
      </c>
      <c r="K7" s="41" t="s">
        <v>2473</v>
      </c>
      <c r="L7" s="41" t="s">
        <v>2495</v>
      </c>
      <c r="M7" s="41" t="s">
        <v>2517</v>
      </c>
      <c r="N7" s="41" t="s">
        <v>2532</v>
      </c>
      <c r="O7" s="41" t="s">
        <v>2549</v>
      </c>
      <c r="P7" s="41" t="s">
        <v>2565</v>
      </c>
      <c r="Q7" s="41" t="s">
        <v>2589</v>
      </c>
      <c r="R7" s="41" t="s">
        <v>2615</v>
      </c>
      <c r="S7" s="41" t="s">
        <v>2626</v>
      </c>
      <c r="T7" s="41" t="s">
        <v>2638</v>
      </c>
      <c r="U7" s="41" t="s">
        <v>2671</v>
      </c>
      <c r="V7" s="41" t="s">
        <v>2689</v>
      </c>
      <c r="W7" s="41" t="s">
        <v>2700</v>
      </c>
      <c r="X7" s="41" t="s">
        <v>2717</v>
      </c>
      <c r="Y7" s="41" t="s">
        <v>2747</v>
      </c>
      <c r="Z7" s="41" t="s">
        <v>2770</v>
      </c>
      <c r="AA7" s="41" t="s">
        <v>2771</v>
      </c>
      <c r="AB7" s="41" t="s">
        <v>2793</v>
      </c>
      <c r="AC7" s="41" t="s">
        <v>2810</v>
      </c>
      <c r="AD7" s="41" t="s">
        <v>2813</v>
      </c>
      <c r="AE7" s="41" t="s">
        <v>2849</v>
      </c>
      <c r="AF7" s="41" t="s">
        <v>2856</v>
      </c>
      <c r="AG7" s="41" t="s">
        <v>2891</v>
      </c>
      <c r="AH7" s="89" t="s">
        <v>2892</v>
      </c>
      <c r="AI7" s="89" t="s">
        <v>2901</v>
      </c>
      <c r="AJ7" s="89" t="s">
        <v>2916</v>
      </c>
      <c r="AK7" s="89" t="s">
        <v>2938</v>
      </c>
      <c r="AL7" s="89" t="s">
        <v>2955</v>
      </c>
      <c r="AM7" s="89" t="s">
        <v>2980</v>
      </c>
      <c r="AN7" s="89" t="s">
        <v>2979</v>
      </c>
      <c r="AO7" s="89" t="s">
        <v>2979</v>
      </c>
      <c r="AP7" s="89" t="s">
        <v>2988</v>
      </c>
      <c r="AQ7" s="89" t="s">
        <v>2999</v>
      </c>
      <c r="AR7" s="89" t="s">
        <v>3017</v>
      </c>
      <c r="AS7" s="89" t="s">
        <v>3029</v>
      </c>
      <c r="AT7" s="89" t="s">
        <v>3045</v>
      </c>
      <c r="AU7" s="89" t="s">
        <v>3057</v>
      </c>
      <c r="AV7" s="89" t="s">
        <v>3070</v>
      </c>
      <c r="AW7" s="89" t="s">
        <v>3090</v>
      </c>
      <c r="AX7" s="89" t="s">
        <v>3095</v>
      </c>
      <c r="AY7" s="89" t="s">
        <v>3118</v>
      </c>
      <c r="AZ7" s="89" t="s">
        <v>3138</v>
      </c>
      <c r="BA7" s="89" t="s">
        <v>3159</v>
      </c>
      <c r="BB7" s="89" t="s">
        <v>3164</v>
      </c>
      <c r="BC7" s="89" t="s">
        <v>3182</v>
      </c>
      <c r="BD7" s="89" t="s">
        <v>3195</v>
      </c>
      <c r="BE7" s="89" t="s">
        <v>3207</v>
      </c>
      <c r="BF7" s="89" t="s">
        <v>3235</v>
      </c>
      <c r="BG7" s="89" t="s">
        <v>3254</v>
      </c>
      <c r="BH7" s="89" t="s">
        <v>3265</v>
      </c>
      <c r="BI7" s="89" t="s">
        <v>3299</v>
      </c>
      <c r="BJ7" s="89" t="s">
        <v>3324</v>
      </c>
      <c r="BK7" s="89" t="s">
        <v>3329</v>
      </c>
      <c r="BL7" s="89" t="s">
        <v>3340</v>
      </c>
      <c r="BM7" s="89" t="s">
        <v>3359</v>
      </c>
      <c r="BN7" s="89" t="s">
        <v>3373</v>
      </c>
      <c r="BO7" s="89" t="s">
        <v>3398</v>
      </c>
      <c r="BP7" s="89" t="s">
        <v>3406</v>
      </c>
      <c r="BQ7" s="89" t="s">
        <v>3434</v>
      </c>
      <c r="BR7" s="89" t="s">
        <v>3433</v>
      </c>
      <c r="BS7" s="89" t="s">
        <v>3454</v>
      </c>
      <c r="BT7" s="89" t="s">
        <v>3468</v>
      </c>
      <c r="BU7" s="89" t="s">
        <v>3482</v>
      </c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  <c r="DV7" s="89"/>
      <c r="DW7" s="89"/>
      <c r="DX7" s="89"/>
      <c r="DY7" s="89"/>
      <c r="DZ7" s="89"/>
      <c r="EA7" s="89"/>
      <c r="EB7" s="89"/>
      <c r="EC7" s="89"/>
      <c r="ED7" s="89"/>
      <c r="EE7" s="89"/>
      <c r="EF7" s="89"/>
      <c r="EG7" s="89"/>
      <c r="EH7" s="89"/>
      <c r="EI7" s="89"/>
      <c r="EJ7" s="89"/>
      <c r="EK7" s="89"/>
      <c r="EL7" s="89"/>
      <c r="EM7" s="89"/>
      <c r="EN7" s="89"/>
      <c r="EO7" s="89"/>
      <c r="EP7" s="89"/>
      <c r="EQ7" s="89"/>
      <c r="ER7" s="89"/>
      <c r="ES7" s="89"/>
      <c r="ET7" s="89"/>
      <c r="EU7" s="89"/>
      <c r="EV7" s="89"/>
      <c r="EW7" s="89"/>
      <c r="EX7" s="89"/>
      <c r="EY7" s="89"/>
    </row>
    <row r="8" spans="1:155" x14ac:dyDescent="0.3">
      <c r="B8" s="41" t="s">
        <v>2410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2431</v>
      </c>
      <c r="J8" s="41" t="s">
        <v>2453</v>
      </c>
      <c r="K8" s="41" t="s">
        <v>2488</v>
      </c>
      <c r="L8" s="41" t="s">
        <v>2500</v>
      </c>
      <c r="M8" s="41" t="s">
        <v>2524</v>
      </c>
      <c r="N8" s="41" t="s">
        <v>2533</v>
      </c>
      <c r="O8" s="41" t="s">
        <v>2549</v>
      </c>
      <c r="P8" s="41" t="s">
        <v>2575</v>
      </c>
      <c r="Q8" s="41" t="s">
        <v>2600</v>
      </c>
      <c r="R8" s="41" t="s">
        <v>2615</v>
      </c>
      <c r="S8" s="41" t="s">
        <v>2628</v>
      </c>
      <c r="T8" s="41" t="s">
        <v>2656</v>
      </c>
      <c r="U8" s="41" t="s">
        <v>2671</v>
      </c>
      <c r="V8" s="41" t="s">
        <v>2689</v>
      </c>
      <c r="W8" s="41" t="s">
        <v>2707</v>
      </c>
      <c r="X8" s="41" t="s">
        <v>2728</v>
      </c>
      <c r="Y8" s="41" t="s">
        <v>2748</v>
      </c>
      <c r="Z8" s="41" t="s">
        <v>2771</v>
      </c>
      <c r="AA8" s="41" t="s">
        <v>2771</v>
      </c>
      <c r="AB8" s="41" t="s">
        <v>2794</v>
      </c>
      <c r="AC8" s="41" t="s">
        <v>2810</v>
      </c>
      <c r="AD8" s="41" t="s">
        <v>2828</v>
      </c>
      <c r="AE8" s="41" t="s">
        <v>2850</v>
      </c>
      <c r="AF8" s="41" t="s">
        <v>2860</v>
      </c>
      <c r="AG8" s="41" t="s">
        <v>2892</v>
      </c>
      <c r="AH8" s="89" t="s">
        <v>2901</v>
      </c>
      <c r="AI8" s="89" t="s">
        <v>2902</v>
      </c>
      <c r="AJ8" s="89" t="s">
        <v>2929</v>
      </c>
      <c r="AK8" s="89" t="s">
        <v>2941</v>
      </c>
      <c r="AL8" s="89" t="s">
        <v>2960</v>
      </c>
      <c r="AM8" s="89" t="s">
        <v>2982</v>
      </c>
      <c r="AN8" s="89" t="s">
        <v>2979</v>
      </c>
      <c r="AO8" s="89" t="s">
        <v>2988</v>
      </c>
      <c r="AP8" s="89" t="s">
        <v>2994</v>
      </c>
      <c r="AQ8" s="89" t="s">
        <v>2999</v>
      </c>
      <c r="AR8" s="89" t="s">
        <v>3017</v>
      </c>
      <c r="AS8" s="89" t="s">
        <v>3037</v>
      </c>
      <c r="AT8" s="89" t="s">
        <v>3045</v>
      </c>
      <c r="AU8" s="89" t="s">
        <v>3070</v>
      </c>
      <c r="AV8" s="89" t="s">
        <v>3080</v>
      </c>
      <c r="AW8" s="89" t="s">
        <v>3090</v>
      </c>
      <c r="AX8" s="89" t="s">
        <v>3106</v>
      </c>
      <c r="AY8" s="89" t="s">
        <v>3118</v>
      </c>
      <c r="AZ8" s="89" t="s">
        <v>3139</v>
      </c>
      <c r="BA8" s="89" t="s">
        <v>3159</v>
      </c>
      <c r="BB8" s="89" t="s">
        <v>3165</v>
      </c>
      <c r="BC8" s="89" t="s">
        <v>3191</v>
      </c>
      <c r="BD8" s="89" t="s">
        <v>3193</v>
      </c>
      <c r="BE8" s="89" t="s">
        <v>3208</v>
      </c>
      <c r="BF8" s="89" t="s">
        <v>3235</v>
      </c>
      <c r="BG8" s="89" t="s">
        <v>3255</v>
      </c>
      <c r="BH8" s="89" t="s">
        <v>3261</v>
      </c>
      <c r="BI8" s="89" t="s">
        <v>3300</v>
      </c>
      <c r="BJ8" s="89" t="s">
        <v>3325</v>
      </c>
      <c r="BK8" s="89" t="s">
        <v>3325</v>
      </c>
      <c r="BL8" s="89" t="s">
        <v>3340</v>
      </c>
      <c r="BM8" s="89" t="s">
        <v>3359</v>
      </c>
      <c r="BN8" s="89" t="s">
        <v>3372</v>
      </c>
      <c r="BO8" s="89" t="s">
        <v>3399</v>
      </c>
      <c r="BP8" s="89" t="s">
        <v>3407</v>
      </c>
      <c r="BQ8" s="89" t="s">
        <v>3433</v>
      </c>
      <c r="BR8" s="89" t="s">
        <v>3434</v>
      </c>
      <c r="BS8" s="89" t="s">
        <v>3454</v>
      </c>
      <c r="BT8" s="89" t="s">
        <v>3469</v>
      </c>
      <c r="BU8" s="89" t="s">
        <v>3482</v>
      </c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  <c r="DV8" s="89"/>
      <c r="DW8" s="89"/>
      <c r="DX8" s="89"/>
      <c r="DY8" s="89"/>
      <c r="DZ8" s="89"/>
      <c r="EA8" s="89"/>
      <c r="EB8" s="89"/>
      <c r="EC8" s="89"/>
      <c r="ED8" s="89"/>
      <c r="EE8" s="89"/>
      <c r="EF8" s="89"/>
      <c r="EG8" s="89"/>
      <c r="EH8" s="89"/>
      <c r="EI8" s="89"/>
      <c r="EJ8" s="89"/>
      <c r="EK8" s="89"/>
      <c r="EL8" s="89"/>
      <c r="EM8" s="89"/>
      <c r="EN8" s="89"/>
      <c r="EO8" s="89"/>
      <c r="EP8" s="89"/>
      <c r="EQ8" s="89"/>
      <c r="ER8" s="89"/>
      <c r="ES8" s="89"/>
      <c r="ET8" s="89"/>
      <c r="EU8" s="89"/>
      <c r="EV8" s="89"/>
      <c r="EW8" s="89"/>
      <c r="EX8" s="89"/>
      <c r="EY8" s="89"/>
    </row>
    <row r="9" spans="1:155" s="65" customFormat="1" x14ac:dyDescent="0.3">
      <c r="B9" s="89" t="s">
        <v>2412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2431</v>
      </c>
      <c r="J9" s="89" t="s">
        <v>2457</v>
      </c>
      <c r="K9" s="89" t="s">
        <v>2488</v>
      </c>
      <c r="L9" s="89" t="s">
        <v>2503</v>
      </c>
      <c r="M9" s="89" t="s">
        <v>2525</v>
      </c>
      <c r="N9" s="89" t="s">
        <v>2532</v>
      </c>
      <c r="O9" s="89" t="s">
        <v>2549</v>
      </c>
      <c r="P9" s="89" t="s">
        <v>2576</v>
      </c>
      <c r="Q9" s="89" t="s">
        <v>2600</v>
      </c>
      <c r="R9" s="89" t="s">
        <v>2615</v>
      </c>
      <c r="S9" s="89" t="s">
        <v>2629</v>
      </c>
      <c r="T9" s="89" t="s">
        <v>2657</v>
      </c>
      <c r="U9" s="89" t="s">
        <v>2671</v>
      </c>
      <c r="V9" s="89" t="s">
        <v>2690</v>
      </c>
      <c r="W9" s="89" t="s">
        <v>2708</v>
      </c>
      <c r="X9" s="89" t="s">
        <v>2729</v>
      </c>
      <c r="Y9" s="89" t="s">
        <v>2747</v>
      </c>
      <c r="Z9" s="89" t="s">
        <v>2776</v>
      </c>
      <c r="AA9" s="89" t="s">
        <v>2796</v>
      </c>
      <c r="AB9" s="89" t="s">
        <v>2795</v>
      </c>
      <c r="AC9" s="89" t="s">
        <v>2811</v>
      </c>
      <c r="AD9" s="89" t="s">
        <v>2829</v>
      </c>
      <c r="AE9" s="89" t="s">
        <v>2850</v>
      </c>
      <c r="AF9" s="89" t="s">
        <v>2861</v>
      </c>
      <c r="AG9" s="89" t="s">
        <v>2892</v>
      </c>
      <c r="AH9" s="89" t="s">
        <v>2901</v>
      </c>
      <c r="AI9" s="89" t="s">
        <v>2903</v>
      </c>
      <c r="AJ9" s="89" t="s">
        <v>2930</v>
      </c>
      <c r="AK9" s="89" t="s">
        <v>2946</v>
      </c>
      <c r="AL9" s="89" t="s">
        <v>2961</v>
      </c>
      <c r="AM9" s="89" t="s">
        <v>2979</v>
      </c>
      <c r="AN9" s="89" t="s">
        <v>2980</v>
      </c>
      <c r="AO9" s="89" t="s">
        <v>2989</v>
      </c>
      <c r="AP9" s="89" t="s">
        <v>2994</v>
      </c>
      <c r="AQ9" s="89" t="s">
        <v>2384</v>
      </c>
      <c r="AR9" s="89" t="s">
        <v>3021</v>
      </c>
      <c r="AS9" s="89" t="s">
        <v>3038</v>
      </c>
      <c r="AT9" s="89" t="s">
        <v>2691</v>
      </c>
      <c r="AU9" s="89" t="s">
        <v>3070</v>
      </c>
      <c r="AV9" s="89" t="s">
        <v>3081</v>
      </c>
      <c r="AW9" s="89" t="s">
        <v>3091</v>
      </c>
      <c r="AX9" s="89" t="s">
        <v>3107</v>
      </c>
      <c r="AY9" s="89" t="s">
        <v>3119</v>
      </c>
      <c r="AZ9" s="89" t="s">
        <v>3140</v>
      </c>
      <c r="BA9" s="89" t="s">
        <v>3159</v>
      </c>
      <c r="BB9" s="89" t="s">
        <v>3181</v>
      </c>
      <c r="BC9" s="89" t="s">
        <v>3193</v>
      </c>
      <c r="BD9" s="89" t="s">
        <v>3192</v>
      </c>
      <c r="BE9" s="89" t="s">
        <v>3205</v>
      </c>
      <c r="BF9" s="89" t="s">
        <v>3235</v>
      </c>
      <c r="BG9" s="89" t="s">
        <v>3256</v>
      </c>
      <c r="BH9" s="89" t="s">
        <v>3261</v>
      </c>
      <c r="BI9" s="89" t="s">
        <v>3301</v>
      </c>
      <c r="BJ9" s="89" t="s">
        <v>3326</v>
      </c>
      <c r="BK9" s="89" t="s">
        <v>3325</v>
      </c>
      <c r="BL9" s="89" t="s">
        <v>3341</v>
      </c>
      <c r="BM9" s="89" t="s">
        <v>3360</v>
      </c>
      <c r="BN9" s="89" t="s">
        <v>3398</v>
      </c>
      <c r="BO9" s="89" t="s">
        <v>3400</v>
      </c>
      <c r="BP9" s="89" t="s">
        <v>3407</v>
      </c>
      <c r="BQ9" s="89" t="s">
        <v>3433</v>
      </c>
      <c r="BR9" s="89" t="s">
        <v>3434</v>
      </c>
      <c r="BS9" s="89" t="s">
        <v>3453</v>
      </c>
      <c r="BT9" s="89" t="s">
        <v>3468</v>
      </c>
      <c r="BU9" s="89" t="s">
        <v>3482</v>
      </c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  <c r="DV9" s="89"/>
      <c r="DW9" s="89"/>
      <c r="DX9" s="89"/>
      <c r="DY9" s="89"/>
      <c r="DZ9" s="89"/>
      <c r="EA9" s="89"/>
      <c r="EB9" s="89"/>
      <c r="EC9" s="89"/>
      <c r="ED9" s="89"/>
      <c r="EE9" s="89"/>
      <c r="EF9" s="89"/>
      <c r="EG9" s="89"/>
      <c r="EH9" s="89"/>
      <c r="EI9" s="89"/>
      <c r="EJ9" s="89"/>
      <c r="EK9" s="89"/>
      <c r="EL9" s="89"/>
      <c r="EM9" s="89"/>
      <c r="EN9" s="89"/>
      <c r="EO9" s="89"/>
      <c r="EP9" s="89"/>
      <c r="EQ9" s="89"/>
      <c r="ER9" s="89"/>
      <c r="ES9" s="89"/>
      <c r="ET9" s="89"/>
      <c r="EU9" s="89"/>
      <c r="EV9" s="89"/>
      <c r="EW9" s="89"/>
      <c r="EX9" s="89"/>
      <c r="EY9" s="89"/>
    </row>
    <row r="10" spans="1:15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2408</v>
      </c>
      <c r="I10" s="89" t="s">
        <v>2439</v>
      </c>
      <c r="J10" s="89" t="s">
        <v>2458</v>
      </c>
      <c r="K10" s="89" t="s">
        <v>2488</v>
      </c>
      <c r="L10" s="89" t="s">
        <v>2503</v>
      </c>
      <c r="M10" s="89" t="s">
        <v>2524</v>
      </c>
      <c r="N10" s="89" t="s">
        <v>2534</v>
      </c>
      <c r="O10" s="89" t="s">
        <v>2552</v>
      </c>
      <c r="P10" s="89" t="s">
        <v>2577</v>
      </c>
      <c r="Q10" s="89" t="s">
        <v>2614</v>
      </c>
      <c r="R10" s="89" t="s">
        <v>2614</v>
      </c>
      <c r="S10" s="89" t="s">
        <v>2636</v>
      </c>
      <c r="T10" s="89" t="s">
        <v>2658</v>
      </c>
      <c r="U10" s="89" t="s">
        <v>2672</v>
      </c>
      <c r="V10" s="89" t="s">
        <v>2689</v>
      </c>
      <c r="W10" s="89" t="s">
        <v>2711</v>
      </c>
      <c r="X10" s="89" t="s">
        <v>2730</v>
      </c>
      <c r="Y10" s="89" t="s">
        <v>2752</v>
      </c>
      <c r="Z10" s="89" t="s">
        <v>2776</v>
      </c>
      <c r="AA10" s="89" t="s">
        <v>2792</v>
      </c>
      <c r="AB10" s="89" t="s">
        <v>2796</v>
      </c>
      <c r="AC10" s="89" t="s">
        <v>2810</v>
      </c>
      <c r="AD10" s="89" t="s">
        <v>2835</v>
      </c>
      <c r="AE10" s="89" t="s">
        <v>2850</v>
      </c>
      <c r="AF10" s="89" t="s">
        <v>2865</v>
      </c>
      <c r="AG10" s="89" t="s">
        <v>2891</v>
      </c>
      <c r="AH10" s="89" t="s">
        <v>2902</v>
      </c>
      <c r="AI10" s="89" t="s">
        <v>2902</v>
      </c>
      <c r="AJ10" s="89" t="s">
        <v>2930</v>
      </c>
      <c r="AK10" s="89" t="s">
        <v>2946</v>
      </c>
      <c r="AL10" s="89" t="s">
        <v>2962</v>
      </c>
      <c r="AM10" s="89" t="s">
        <v>2979</v>
      </c>
      <c r="AN10" s="89" t="s">
        <v>2980</v>
      </c>
      <c r="AO10" s="89" t="s">
        <v>2989</v>
      </c>
      <c r="AP10" s="89" t="s">
        <v>2995</v>
      </c>
      <c r="AQ10" s="89" t="s">
        <v>3016</v>
      </c>
      <c r="AR10" s="89" t="s">
        <v>3021</v>
      </c>
      <c r="AS10" s="89" t="s">
        <v>3038</v>
      </c>
      <c r="AT10" s="89" t="s">
        <v>2691</v>
      </c>
      <c r="AU10" s="89" t="s">
        <v>3070</v>
      </c>
      <c r="AV10" s="89" t="s">
        <v>3080</v>
      </c>
      <c r="AW10" s="89" t="s">
        <v>3090</v>
      </c>
      <c r="AX10" s="89" t="s">
        <v>3106</v>
      </c>
      <c r="AY10" s="89" t="s">
        <v>3120</v>
      </c>
      <c r="AZ10" s="89" t="s">
        <v>3138</v>
      </c>
      <c r="BA10" s="89" t="s">
        <v>3160</v>
      </c>
      <c r="BB10" s="89" t="s">
        <v>3181</v>
      </c>
      <c r="BC10" s="89" t="s">
        <v>3192</v>
      </c>
      <c r="BD10" s="89" t="s">
        <v>3193</v>
      </c>
      <c r="BE10" s="89" t="s">
        <v>3205</v>
      </c>
      <c r="BF10" s="89" t="s">
        <v>3236</v>
      </c>
      <c r="BG10" s="89" t="s">
        <v>3255</v>
      </c>
      <c r="BH10" s="89" t="s">
        <v>3284</v>
      </c>
      <c r="BI10" s="89" t="s">
        <v>3299</v>
      </c>
      <c r="BJ10" s="89" t="s">
        <v>3327</v>
      </c>
      <c r="BK10" s="89" t="s">
        <v>3324</v>
      </c>
      <c r="BL10" s="89" t="s">
        <v>3341</v>
      </c>
      <c r="BM10" s="89" t="s">
        <v>3361</v>
      </c>
      <c r="BN10" s="89" t="s">
        <v>3398</v>
      </c>
      <c r="BO10" s="89" t="s">
        <v>3400</v>
      </c>
      <c r="BP10" s="89" t="s">
        <v>3407</v>
      </c>
      <c r="BQ10" s="89" t="s">
        <v>3433</v>
      </c>
      <c r="BR10" s="89" t="s">
        <v>3434</v>
      </c>
      <c r="BS10" s="89" t="s">
        <v>3454</v>
      </c>
      <c r="BT10" s="89" t="s">
        <v>3468</v>
      </c>
      <c r="BU10" s="89" t="s">
        <v>3483</v>
      </c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  <c r="DV10" s="89"/>
      <c r="DW10" s="89"/>
      <c r="DX10" s="89"/>
      <c r="DY10" s="89"/>
      <c r="DZ10" s="89"/>
      <c r="EA10" s="89"/>
      <c r="EB10" s="89"/>
      <c r="EC10" s="89"/>
      <c r="ED10" s="89"/>
      <c r="EE10" s="89"/>
      <c r="EF10" s="89"/>
      <c r="EG10" s="89"/>
      <c r="EH10" s="89"/>
      <c r="EI10" s="89"/>
      <c r="EJ10" s="89"/>
      <c r="EK10" s="89"/>
      <c r="EL10" s="89"/>
      <c r="EM10" s="89"/>
      <c r="EN10" s="89"/>
      <c r="EO10" s="89"/>
      <c r="EP10" s="89"/>
      <c r="EQ10" s="89"/>
      <c r="ER10" s="89"/>
      <c r="ES10" s="89"/>
      <c r="ET10" s="89"/>
      <c r="EU10" s="89"/>
      <c r="EV10" s="89"/>
      <c r="EW10" s="89"/>
      <c r="EX10" s="89"/>
      <c r="EY10" s="89"/>
    </row>
    <row r="11" spans="1:155" x14ac:dyDescent="0.3">
      <c r="B11" s="101" t="s">
        <v>2940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2409</v>
      </c>
      <c r="I11" s="41" t="s">
        <v>2440</v>
      </c>
      <c r="J11" s="41" t="s">
        <v>2459</v>
      </c>
      <c r="K11" s="41" t="s">
        <v>2489</v>
      </c>
      <c r="L11" s="41" t="s">
        <v>2784</v>
      </c>
      <c r="M11" s="41" t="s">
        <v>2526</v>
      </c>
      <c r="N11" s="41" t="s">
        <v>2534</v>
      </c>
      <c r="O11" s="41" t="s">
        <v>2553</v>
      </c>
      <c r="P11" s="41" t="s">
        <v>2577</v>
      </c>
      <c r="Q11" s="41" t="s">
        <v>2614</v>
      </c>
      <c r="R11" s="41" t="s">
        <v>2616</v>
      </c>
      <c r="S11" s="41" t="s">
        <v>2637</v>
      </c>
      <c r="T11" s="41" t="s">
        <v>2658</v>
      </c>
      <c r="U11" s="41" t="s">
        <v>2672</v>
      </c>
      <c r="V11" s="41" t="s">
        <v>2691</v>
      </c>
      <c r="W11" s="41" t="s">
        <v>2711</v>
      </c>
      <c r="X11" s="41" t="s">
        <v>2728</v>
      </c>
      <c r="Y11" s="41" t="s">
        <v>2753</v>
      </c>
      <c r="Z11" s="41" t="s">
        <v>2777</v>
      </c>
      <c r="AA11" s="41" t="s">
        <v>2792</v>
      </c>
      <c r="AB11" s="41" t="s">
        <v>2792</v>
      </c>
      <c r="AC11" s="41" t="s">
        <v>2812</v>
      </c>
      <c r="AD11" s="41" t="s">
        <v>2836</v>
      </c>
      <c r="AE11" s="41" t="s">
        <v>2850</v>
      </c>
      <c r="AF11" s="41" t="s">
        <v>2860</v>
      </c>
      <c r="AG11" s="41" t="s">
        <v>2891</v>
      </c>
      <c r="AH11" s="89" t="s">
        <v>2902</v>
      </c>
      <c r="AI11" s="89" t="s">
        <v>2904</v>
      </c>
      <c r="AJ11" s="89" t="s">
        <v>2931</v>
      </c>
      <c r="AK11" s="89" t="s">
        <v>2946</v>
      </c>
      <c r="AL11" s="89" t="s">
        <v>2962</v>
      </c>
      <c r="AM11" s="89" t="s">
        <v>2980</v>
      </c>
      <c r="AN11" s="89" t="s">
        <v>2980</v>
      </c>
      <c r="AO11" s="89" t="s">
        <v>2989</v>
      </c>
      <c r="AP11" s="89" t="s">
        <v>2995</v>
      </c>
      <c r="AQ11" s="89" t="s">
        <v>3017</v>
      </c>
      <c r="AR11" s="89" t="s">
        <v>3021</v>
      </c>
      <c r="AS11" s="89" t="s">
        <v>3038</v>
      </c>
      <c r="AT11" s="89" t="s">
        <v>2691</v>
      </c>
      <c r="AU11" s="89" t="s">
        <v>3071</v>
      </c>
      <c r="AV11" s="89" t="s">
        <v>3082</v>
      </c>
      <c r="AW11" s="89" t="s">
        <v>3091</v>
      </c>
      <c r="AX11" s="89" t="s">
        <v>3106</v>
      </c>
      <c r="AY11" s="89" t="s">
        <v>3118</v>
      </c>
      <c r="AZ11" s="89" t="s">
        <v>3138</v>
      </c>
      <c r="BA11" s="89" t="s">
        <v>3159</v>
      </c>
      <c r="BB11" s="89" t="s">
        <v>3181</v>
      </c>
      <c r="BC11" s="89" t="s">
        <v>3194</v>
      </c>
      <c r="BD11" s="89" t="s">
        <v>3194</v>
      </c>
      <c r="BE11" s="89" t="s">
        <v>3209</v>
      </c>
      <c r="BF11" s="89" t="s">
        <v>3235</v>
      </c>
      <c r="BG11" s="89" t="s">
        <v>3257</v>
      </c>
      <c r="BH11" s="89" t="s">
        <v>3285</v>
      </c>
      <c r="BI11" s="89" t="s">
        <v>3302</v>
      </c>
      <c r="BJ11" s="89" t="s">
        <v>3324</v>
      </c>
      <c r="BK11" s="89" t="s">
        <v>3330</v>
      </c>
      <c r="BL11" s="89" t="s">
        <v>3339</v>
      </c>
      <c r="BM11" s="89" t="s">
        <v>3361</v>
      </c>
      <c r="BN11" s="89" t="s">
        <v>3400</v>
      </c>
      <c r="BO11" s="89" t="s">
        <v>3400</v>
      </c>
      <c r="BP11" s="89" t="s">
        <v>3407</v>
      </c>
      <c r="BQ11" s="89" t="s">
        <v>3434</v>
      </c>
      <c r="BR11" s="89" t="s">
        <v>3435</v>
      </c>
      <c r="BS11" s="89" t="s">
        <v>3454</v>
      </c>
      <c r="BT11" s="89" t="s">
        <v>3470</v>
      </c>
      <c r="BU11" s="89" t="s">
        <v>3482</v>
      </c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  <c r="DV11" s="89"/>
      <c r="DW11" s="89"/>
      <c r="DX11" s="89"/>
      <c r="DY11" s="89"/>
      <c r="DZ11" s="89"/>
      <c r="EA11" s="89"/>
      <c r="EB11" s="89"/>
      <c r="EC11" s="89"/>
      <c r="ED11" s="89"/>
      <c r="EE11" s="89"/>
      <c r="EF11" s="89"/>
      <c r="EG11" s="89"/>
      <c r="EH11" s="89"/>
      <c r="EI11" s="89"/>
      <c r="EJ11" s="89"/>
      <c r="EK11" s="89"/>
      <c r="EL11" s="89"/>
      <c r="EM11" s="89"/>
      <c r="EN11" s="89"/>
      <c r="EO11" s="89"/>
      <c r="EP11" s="89"/>
      <c r="EQ11" s="89"/>
      <c r="ER11" s="89"/>
      <c r="ES11" s="89"/>
      <c r="ET11" s="89"/>
      <c r="EU11" s="89"/>
      <c r="EV11" s="89"/>
      <c r="EW11" s="89"/>
      <c r="EX11" s="89"/>
      <c r="EY11" s="89"/>
    </row>
    <row r="12" spans="1:155" s="65" customFormat="1" x14ac:dyDescent="0.3">
      <c r="B12" s="89" t="s">
        <v>2870</v>
      </c>
      <c r="C12" s="89" t="s">
        <v>2871</v>
      </c>
      <c r="D12" s="89" t="s">
        <v>2872</v>
      </c>
      <c r="E12" s="89" t="s">
        <v>2880</v>
      </c>
      <c r="F12" s="89" t="s">
        <v>2871</v>
      </c>
      <c r="G12" s="89" t="s">
        <v>2872</v>
      </c>
      <c r="H12" s="89" t="s">
        <v>2871</v>
      </c>
      <c r="I12" s="89" t="s">
        <v>2876</v>
      </c>
      <c r="J12" s="89" t="s">
        <v>2872</v>
      </c>
      <c r="K12" s="89" t="s">
        <v>2871</v>
      </c>
      <c r="L12" s="89" t="s">
        <v>2872</v>
      </c>
      <c r="M12" s="89" t="s">
        <v>2871</v>
      </c>
      <c r="N12" s="89" t="s">
        <v>2873</v>
      </c>
      <c r="O12" s="89" t="s">
        <v>2871</v>
      </c>
      <c r="P12" s="89" t="s">
        <v>2877</v>
      </c>
      <c r="Q12" s="89" t="s">
        <v>2875</v>
      </c>
      <c r="R12" s="89" t="s">
        <v>2873</v>
      </c>
      <c r="S12" s="89" t="s">
        <v>2872</v>
      </c>
      <c r="T12" s="89" t="s">
        <v>2878</v>
      </c>
      <c r="U12" s="89" t="s">
        <v>2872</v>
      </c>
      <c r="V12" s="89" t="s">
        <v>2879</v>
      </c>
      <c r="W12" s="89" t="s">
        <v>2871</v>
      </c>
      <c r="X12" s="89" t="s">
        <v>2874</v>
      </c>
      <c r="Y12" s="89" t="s">
        <v>2881</v>
      </c>
      <c r="Z12" s="89" t="s">
        <v>2881</v>
      </c>
      <c r="AA12" s="89" t="s">
        <v>2874</v>
      </c>
      <c r="AB12" s="89" t="s">
        <v>2881</v>
      </c>
      <c r="AC12" s="89" t="s">
        <v>2881</v>
      </c>
      <c r="AD12" s="89" t="s">
        <v>2871</v>
      </c>
      <c r="AE12" s="89" t="s">
        <v>2871</v>
      </c>
      <c r="AF12" s="89" t="s">
        <v>2873</v>
      </c>
      <c r="AG12" s="89" t="s">
        <v>2872</v>
      </c>
      <c r="AH12" s="89" t="s">
        <v>2892</v>
      </c>
      <c r="AI12" s="89" t="s">
        <v>2902</v>
      </c>
      <c r="AJ12" s="89" t="s">
        <v>2930</v>
      </c>
      <c r="AK12" s="89" t="s">
        <v>2947</v>
      </c>
      <c r="AL12" s="89" t="s">
        <v>2962</v>
      </c>
      <c r="AM12" s="89" t="s">
        <v>2980</v>
      </c>
      <c r="AN12" s="89" t="s">
        <v>2980</v>
      </c>
      <c r="AO12" s="89" t="s">
        <v>2979</v>
      </c>
      <c r="AP12" s="89" t="s">
        <v>2995</v>
      </c>
      <c r="AQ12" s="89" t="s">
        <v>3017</v>
      </c>
      <c r="AR12" s="89" t="s">
        <v>3021</v>
      </c>
      <c r="AS12" s="89" t="s">
        <v>3039</v>
      </c>
      <c r="AT12" s="89" t="s">
        <v>3055</v>
      </c>
      <c r="AU12" s="89" t="s">
        <v>3071</v>
      </c>
      <c r="AV12" s="89" t="s">
        <v>3070</v>
      </c>
      <c r="AW12" s="89" t="s">
        <v>3091</v>
      </c>
      <c r="AX12" s="89" t="s">
        <v>3107</v>
      </c>
      <c r="AY12" s="89" t="s">
        <v>3120</v>
      </c>
      <c r="AZ12" s="89" t="s">
        <v>3138</v>
      </c>
      <c r="BA12" s="89" t="s">
        <v>3159</v>
      </c>
      <c r="BB12" s="89" t="s">
        <v>3181</v>
      </c>
      <c r="BC12" s="89" t="s">
        <v>3193</v>
      </c>
      <c r="BD12" s="89" t="s">
        <v>3192</v>
      </c>
      <c r="BE12" s="89" t="s">
        <v>3207</v>
      </c>
      <c r="BF12" s="89" t="s">
        <v>3235</v>
      </c>
      <c r="BG12" s="89" t="s">
        <v>3255</v>
      </c>
      <c r="BH12" s="89" t="s">
        <v>3284</v>
      </c>
      <c r="BI12" s="89" t="s">
        <v>3303</v>
      </c>
      <c r="BJ12" s="89" t="s">
        <v>3328</v>
      </c>
      <c r="BK12" s="89" t="s">
        <v>3326</v>
      </c>
      <c r="BL12" s="89" t="s">
        <v>3339</v>
      </c>
      <c r="BM12" s="89" t="s">
        <v>3359</v>
      </c>
      <c r="BN12" s="89" t="s">
        <v>3400</v>
      </c>
      <c r="BO12" s="89" t="s">
        <v>3400</v>
      </c>
      <c r="BP12" s="89" t="s">
        <v>3407</v>
      </c>
      <c r="BQ12" s="89" t="s">
        <v>3433</v>
      </c>
      <c r="BR12" s="89" t="s">
        <v>3436</v>
      </c>
      <c r="BS12" s="89" t="s">
        <v>3453</v>
      </c>
      <c r="BT12" s="89" t="s">
        <v>3471</v>
      </c>
      <c r="BU12" s="89" t="s">
        <v>3484</v>
      </c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  <c r="DV12" s="89"/>
      <c r="DW12" s="89"/>
      <c r="DX12" s="89"/>
      <c r="DY12" s="89"/>
      <c r="DZ12" s="89"/>
      <c r="EA12" s="89"/>
      <c r="EB12" s="89"/>
      <c r="EC12" s="89"/>
      <c r="ED12" s="89"/>
      <c r="EE12" s="89"/>
      <c r="EF12" s="89"/>
      <c r="EG12" s="89"/>
      <c r="EH12" s="89"/>
      <c r="EI12" s="89"/>
      <c r="EJ12" s="89"/>
      <c r="EK12" s="89"/>
      <c r="EL12" s="89"/>
      <c r="EM12" s="89"/>
      <c r="EN12" s="89"/>
      <c r="EO12" s="89"/>
      <c r="EP12" s="89"/>
      <c r="EQ12" s="89"/>
      <c r="ER12" s="89"/>
      <c r="ES12" s="89"/>
      <c r="ET12" s="89"/>
      <c r="EU12" s="89"/>
      <c r="EV12" s="89"/>
      <c r="EW12" s="89"/>
      <c r="EX12" s="89"/>
      <c r="EY12" s="89"/>
    </row>
    <row r="13" spans="1:15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  <c r="DV13" s="89"/>
      <c r="DW13" s="89"/>
      <c r="DX13" s="89"/>
      <c r="DY13" s="89"/>
      <c r="DZ13" s="89"/>
      <c r="EA13" s="89"/>
      <c r="EB13" s="89"/>
      <c r="EC13" s="89"/>
      <c r="ED13" s="89"/>
      <c r="EE13" s="89"/>
      <c r="EF13" s="89"/>
      <c r="EG13" s="89"/>
      <c r="EH13" s="89"/>
      <c r="EI13" s="89"/>
      <c r="EJ13" s="89"/>
      <c r="EK13" s="89"/>
      <c r="EL13" s="89"/>
      <c r="EM13" s="89"/>
      <c r="EN13" s="89"/>
      <c r="EO13" s="89"/>
      <c r="EP13" s="89"/>
      <c r="EQ13" s="89"/>
      <c r="ER13" s="89"/>
      <c r="ES13" s="89"/>
      <c r="ET13" s="89"/>
      <c r="EU13" s="89"/>
      <c r="EV13" s="89"/>
      <c r="EW13" s="89"/>
      <c r="EX13" s="89"/>
      <c r="EY13" s="89"/>
    </row>
    <row r="15" spans="1:155" x14ac:dyDescent="0.3">
      <c r="B15" s="99" t="s">
        <v>3075</v>
      </c>
      <c r="C15" s="89">
        <f>COUNTIF(C5:C13, "O")</f>
        <v>2</v>
      </c>
      <c r="D15" s="89">
        <f t="shared" ref="D15:AG15" si="63">COUNTIF(D5:D13, "O")</f>
        <v>1</v>
      </c>
      <c r="E15" s="89">
        <f t="shared" si="63"/>
        <v>4</v>
      </c>
      <c r="F15" s="89">
        <f t="shared" si="63"/>
        <v>3</v>
      </c>
      <c r="G15" s="89">
        <f t="shared" si="63"/>
        <v>1</v>
      </c>
      <c r="H15" s="89">
        <f>COUNTIF(H5:H13, "O")</f>
        <v>3</v>
      </c>
      <c r="I15" s="89">
        <f t="shared" si="63"/>
        <v>5</v>
      </c>
      <c r="J15" s="89">
        <f t="shared" si="63"/>
        <v>4</v>
      </c>
      <c r="K15" s="89">
        <f t="shared" si="63"/>
        <v>7</v>
      </c>
      <c r="L15" s="89">
        <f t="shared" si="63"/>
        <v>4</v>
      </c>
      <c r="M15" s="89">
        <f t="shared" si="63"/>
        <v>3</v>
      </c>
      <c r="N15" s="89">
        <f t="shared" si="63"/>
        <v>2</v>
      </c>
      <c r="O15" s="89">
        <f t="shared" si="63"/>
        <v>6</v>
      </c>
      <c r="P15" s="89">
        <f t="shared" si="63"/>
        <v>4</v>
      </c>
      <c r="Q15" s="89">
        <f t="shared" si="63"/>
        <v>4</v>
      </c>
      <c r="R15" s="89">
        <f t="shared" si="63"/>
        <v>3</v>
      </c>
      <c r="S15" s="89">
        <f t="shared" si="63"/>
        <v>5</v>
      </c>
      <c r="T15" s="89">
        <f t="shared" si="63"/>
        <v>5</v>
      </c>
      <c r="U15" s="89">
        <f t="shared" si="63"/>
        <v>3</v>
      </c>
      <c r="V15" s="89">
        <f t="shared" si="63"/>
        <v>6</v>
      </c>
      <c r="W15" s="89">
        <f t="shared" si="63"/>
        <v>5</v>
      </c>
      <c r="X15" s="89">
        <f t="shared" si="63"/>
        <v>5</v>
      </c>
      <c r="Y15" s="89">
        <f t="shared" si="63"/>
        <v>3</v>
      </c>
      <c r="Z15" s="89">
        <f t="shared" si="63"/>
        <v>4</v>
      </c>
      <c r="AA15" s="89">
        <f t="shared" si="63"/>
        <v>1</v>
      </c>
      <c r="AB15" s="89">
        <f t="shared" si="63"/>
        <v>3</v>
      </c>
      <c r="AC15" s="89">
        <f t="shared" si="63"/>
        <v>6</v>
      </c>
      <c r="AD15" s="89">
        <f t="shared" si="63"/>
        <v>5</v>
      </c>
      <c r="AE15" s="89">
        <f t="shared" si="63"/>
        <v>4</v>
      </c>
      <c r="AF15" s="89">
        <f t="shared" si="63"/>
        <v>2</v>
      </c>
      <c r="AG15" s="89">
        <f t="shared" si="63"/>
        <v>3</v>
      </c>
      <c r="AH15" s="89">
        <f>COUNTIF(AH5:AH13, "O")</f>
        <v>4</v>
      </c>
      <c r="AI15" s="89">
        <f t="shared" ref="AI15:CT15" si="64">COUNTIF(AI5:AI13, "O")</f>
        <v>2</v>
      </c>
      <c r="AJ15" s="89">
        <f t="shared" si="64"/>
        <v>3</v>
      </c>
      <c r="AK15" s="89">
        <f t="shared" si="64"/>
        <v>7</v>
      </c>
      <c r="AL15" s="89">
        <f t="shared" si="64"/>
        <v>3</v>
      </c>
      <c r="AM15" s="89">
        <f>COUNTIF(AM5:AM13, "O")</f>
        <v>4</v>
      </c>
      <c r="AN15" s="89">
        <f t="shared" si="64"/>
        <v>2</v>
      </c>
      <c r="AO15" s="89">
        <f t="shared" si="64"/>
        <v>3</v>
      </c>
      <c r="AP15" s="89">
        <f t="shared" si="64"/>
        <v>3</v>
      </c>
      <c r="AQ15" s="89">
        <f t="shared" si="64"/>
        <v>3</v>
      </c>
      <c r="AR15" s="89">
        <f t="shared" si="64"/>
        <v>6</v>
      </c>
      <c r="AS15" s="89">
        <f t="shared" si="64"/>
        <v>3</v>
      </c>
      <c r="AT15" s="89">
        <f t="shared" si="64"/>
        <v>2</v>
      </c>
      <c r="AU15" s="89">
        <f t="shared" si="64"/>
        <v>4</v>
      </c>
      <c r="AV15" s="89">
        <f t="shared" si="64"/>
        <v>5</v>
      </c>
      <c r="AW15" s="89">
        <f>COUNTIF(AW5:AW13, "O")</f>
        <v>3</v>
      </c>
      <c r="AX15" s="89">
        <f t="shared" si="64"/>
        <v>4</v>
      </c>
      <c r="AY15" s="89">
        <f t="shared" si="64"/>
        <v>4</v>
      </c>
      <c r="AZ15" s="89">
        <f t="shared" si="64"/>
        <v>3</v>
      </c>
      <c r="BA15" s="89">
        <f t="shared" si="64"/>
        <v>2</v>
      </c>
      <c r="BB15" s="89">
        <f>COUNTIF(BB5:BB13, "O")</f>
        <v>2</v>
      </c>
      <c r="BC15" s="89">
        <f t="shared" si="64"/>
        <v>4</v>
      </c>
      <c r="BD15" s="89">
        <f t="shared" si="64"/>
        <v>3</v>
      </c>
      <c r="BE15" s="89">
        <f t="shared" si="64"/>
        <v>6</v>
      </c>
      <c r="BF15" s="89">
        <f t="shared" si="64"/>
        <v>1</v>
      </c>
      <c r="BG15" s="89">
        <f t="shared" si="64"/>
        <v>4</v>
      </c>
      <c r="BH15" s="89">
        <f t="shared" si="64"/>
        <v>6</v>
      </c>
      <c r="BI15" s="89">
        <f t="shared" si="64"/>
        <v>4</v>
      </c>
      <c r="BJ15" s="89">
        <f t="shared" si="64"/>
        <v>3</v>
      </c>
      <c r="BK15" s="89">
        <f t="shared" si="64"/>
        <v>3</v>
      </c>
      <c r="BL15" s="89">
        <f t="shared" si="64"/>
        <v>2</v>
      </c>
      <c r="BM15" s="89">
        <f t="shared" si="64"/>
        <v>5</v>
      </c>
      <c r="BN15" s="89">
        <f t="shared" si="64"/>
        <v>6</v>
      </c>
      <c r="BO15" s="89">
        <f t="shared" si="64"/>
        <v>3</v>
      </c>
      <c r="BP15" s="89">
        <f t="shared" si="64"/>
        <v>1</v>
      </c>
      <c r="BQ15" s="89">
        <f t="shared" si="64"/>
        <v>4</v>
      </c>
      <c r="BR15" s="89">
        <f t="shared" si="64"/>
        <v>1</v>
      </c>
      <c r="BS15" s="89">
        <f t="shared" si="64"/>
        <v>4</v>
      </c>
      <c r="BT15" s="89">
        <f t="shared" si="64"/>
        <v>3</v>
      </c>
      <c r="BU15" s="89">
        <f t="shared" si="64"/>
        <v>3</v>
      </c>
      <c r="BV15" s="89">
        <f t="shared" si="64"/>
        <v>0</v>
      </c>
      <c r="BW15" s="89">
        <f t="shared" si="64"/>
        <v>0</v>
      </c>
      <c r="BX15" s="89">
        <f t="shared" si="64"/>
        <v>0</v>
      </c>
      <c r="BY15" s="89">
        <f t="shared" si="64"/>
        <v>0</v>
      </c>
      <c r="BZ15" s="89">
        <f t="shared" si="64"/>
        <v>0</v>
      </c>
      <c r="CA15" s="89">
        <f t="shared" si="64"/>
        <v>0</v>
      </c>
      <c r="CB15" s="89">
        <f t="shared" si="64"/>
        <v>0</v>
      </c>
      <c r="CC15" s="89">
        <f t="shared" si="64"/>
        <v>0</v>
      </c>
      <c r="CD15" s="89">
        <f t="shared" si="64"/>
        <v>0</v>
      </c>
      <c r="CE15" s="89">
        <f t="shared" si="64"/>
        <v>0</v>
      </c>
      <c r="CF15" s="89">
        <f t="shared" si="64"/>
        <v>0</v>
      </c>
      <c r="CG15" s="89">
        <f t="shared" si="64"/>
        <v>0</v>
      </c>
      <c r="CH15" s="89">
        <f t="shared" si="64"/>
        <v>0</v>
      </c>
      <c r="CI15" s="89">
        <f t="shared" si="64"/>
        <v>0</v>
      </c>
      <c r="CJ15" s="89">
        <f t="shared" si="64"/>
        <v>0</v>
      </c>
      <c r="CK15" s="89">
        <f t="shared" si="64"/>
        <v>0</v>
      </c>
      <c r="CL15" s="89">
        <f t="shared" si="64"/>
        <v>0</v>
      </c>
      <c r="CM15" s="89">
        <f t="shared" si="64"/>
        <v>0</v>
      </c>
      <c r="CN15" s="89">
        <f t="shared" si="64"/>
        <v>0</v>
      </c>
      <c r="CO15" s="89">
        <f t="shared" si="64"/>
        <v>0</v>
      </c>
      <c r="CP15" s="89">
        <f t="shared" si="64"/>
        <v>0</v>
      </c>
      <c r="CQ15" s="89">
        <f t="shared" si="64"/>
        <v>0</v>
      </c>
      <c r="CR15" s="89">
        <f t="shared" si="64"/>
        <v>0</v>
      </c>
      <c r="CS15" s="89">
        <f t="shared" si="64"/>
        <v>0</v>
      </c>
      <c r="CT15" s="89">
        <f t="shared" si="64"/>
        <v>0</v>
      </c>
      <c r="CU15" s="89">
        <f t="shared" ref="CU15:DX15" si="65">COUNTIF(CU5:CU13, "O")</f>
        <v>0</v>
      </c>
      <c r="CV15" s="89">
        <f t="shared" si="65"/>
        <v>0</v>
      </c>
      <c r="CW15" s="89">
        <f t="shared" si="65"/>
        <v>0</v>
      </c>
      <c r="CX15" s="89">
        <f t="shared" si="65"/>
        <v>0</v>
      </c>
      <c r="CY15" s="89">
        <f t="shared" si="65"/>
        <v>0</v>
      </c>
      <c r="CZ15" s="89">
        <f t="shared" si="65"/>
        <v>0</v>
      </c>
      <c r="DA15" s="89">
        <f t="shared" si="65"/>
        <v>0</v>
      </c>
      <c r="DB15" s="89">
        <f t="shared" si="65"/>
        <v>0</v>
      </c>
      <c r="DC15" s="89">
        <f t="shared" si="65"/>
        <v>0</v>
      </c>
      <c r="DD15" s="89">
        <f t="shared" si="65"/>
        <v>0</v>
      </c>
      <c r="DE15" s="89">
        <f t="shared" si="65"/>
        <v>0</v>
      </c>
      <c r="DF15" s="89">
        <f t="shared" si="65"/>
        <v>0</v>
      </c>
      <c r="DG15" s="89">
        <f t="shared" si="65"/>
        <v>0</v>
      </c>
      <c r="DH15" s="89">
        <f t="shared" si="65"/>
        <v>0</v>
      </c>
      <c r="DI15" s="89">
        <f t="shared" si="65"/>
        <v>0</v>
      </c>
      <c r="DJ15" s="89">
        <f t="shared" si="65"/>
        <v>0</v>
      </c>
      <c r="DK15" s="89">
        <f t="shared" si="65"/>
        <v>0</v>
      </c>
      <c r="DL15" s="89">
        <f t="shared" si="65"/>
        <v>0</v>
      </c>
      <c r="DM15" s="89">
        <f t="shared" si="65"/>
        <v>0</v>
      </c>
      <c r="DN15" s="89">
        <f t="shared" si="65"/>
        <v>0</v>
      </c>
      <c r="DO15" s="89">
        <f t="shared" si="65"/>
        <v>0</v>
      </c>
      <c r="DP15" s="89">
        <f t="shared" si="65"/>
        <v>0</v>
      </c>
      <c r="DQ15" s="89">
        <f t="shared" si="65"/>
        <v>0</v>
      </c>
      <c r="DR15" s="89">
        <f t="shared" si="65"/>
        <v>0</v>
      </c>
      <c r="DS15" s="89">
        <f t="shared" si="65"/>
        <v>0</v>
      </c>
      <c r="DT15" s="89">
        <f t="shared" si="65"/>
        <v>0</v>
      </c>
      <c r="DU15" s="89">
        <f t="shared" si="65"/>
        <v>0</v>
      </c>
      <c r="DV15" s="89">
        <f t="shared" si="65"/>
        <v>0</v>
      </c>
      <c r="DW15" s="89">
        <f t="shared" si="65"/>
        <v>0</v>
      </c>
      <c r="DX15" s="89">
        <f t="shared" si="65"/>
        <v>0</v>
      </c>
      <c r="DY15" s="89">
        <f t="shared" ref="DY15:EY15" si="66">COUNTIF(DY5:DY13, "O")</f>
        <v>0</v>
      </c>
      <c r="DZ15" s="89">
        <f t="shared" si="66"/>
        <v>0</v>
      </c>
      <c r="EA15" s="89">
        <f t="shared" si="66"/>
        <v>0</v>
      </c>
      <c r="EB15" s="89">
        <f t="shared" si="66"/>
        <v>0</v>
      </c>
      <c r="EC15" s="89">
        <f t="shared" si="66"/>
        <v>0</v>
      </c>
      <c r="ED15" s="89">
        <f t="shared" si="66"/>
        <v>0</v>
      </c>
      <c r="EE15" s="89">
        <f t="shared" si="66"/>
        <v>0</v>
      </c>
      <c r="EF15" s="89">
        <f t="shared" si="66"/>
        <v>0</v>
      </c>
      <c r="EG15" s="89">
        <f t="shared" si="66"/>
        <v>0</v>
      </c>
      <c r="EH15" s="89">
        <f t="shared" si="66"/>
        <v>0</v>
      </c>
      <c r="EI15" s="89">
        <f t="shared" si="66"/>
        <v>0</v>
      </c>
      <c r="EJ15" s="89">
        <f t="shared" si="66"/>
        <v>0</v>
      </c>
      <c r="EK15" s="89">
        <f t="shared" si="66"/>
        <v>0</v>
      </c>
      <c r="EL15" s="89">
        <f t="shared" si="66"/>
        <v>0</v>
      </c>
      <c r="EM15" s="89">
        <f t="shared" si="66"/>
        <v>0</v>
      </c>
      <c r="EN15" s="89">
        <f t="shared" si="66"/>
        <v>0</v>
      </c>
      <c r="EO15" s="89">
        <f t="shared" si="66"/>
        <v>0</v>
      </c>
      <c r="EP15" s="89">
        <f t="shared" si="66"/>
        <v>0</v>
      </c>
      <c r="EQ15" s="89">
        <f t="shared" si="66"/>
        <v>0</v>
      </c>
      <c r="ER15" s="89">
        <f t="shared" si="66"/>
        <v>0</v>
      </c>
      <c r="ES15" s="89">
        <f t="shared" si="66"/>
        <v>0</v>
      </c>
      <c r="ET15" s="89">
        <f t="shared" si="66"/>
        <v>0</v>
      </c>
      <c r="EU15" s="89">
        <f t="shared" si="66"/>
        <v>0</v>
      </c>
      <c r="EV15" s="89">
        <f t="shared" si="66"/>
        <v>0</v>
      </c>
      <c r="EW15" s="89">
        <f t="shared" si="66"/>
        <v>0</v>
      </c>
      <c r="EX15" s="89">
        <f t="shared" si="66"/>
        <v>0</v>
      </c>
      <c r="EY15" s="89">
        <f t="shared" si="66"/>
        <v>0</v>
      </c>
    </row>
    <row r="16" spans="1:155" s="65" customFormat="1" x14ac:dyDescent="0.3">
      <c r="B16" s="99" t="s">
        <v>3071</v>
      </c>
      <c r="C16" s="89">
        <f>COUNTIF(C5:C12, "X")</f>
        <v>6</v>
      </c>
      <c r="D16" s="89">
        <f t="shared" ref="D16:BO16" si="67">COUNTIF(D5:D12, "X")</f>
        <v>7</v>
      </c>
      <c r="E16" s="89">
        <f t="shared" si="67"/>
        <v>4</v>
      </c>
      <c r="F16" s="89">
        <f t="shared" si="67"/>
        <v>5</v>
      </c>
      <c r="G16" s="89">
        <f t="shared" si="67"/>
        <v>7</v>
      </c>
      <c r="H16" s="89">
        <f t="shared" si="67"/>
        <v>5</v>
      </c>
      <c r="I16" s="89">
        <f t="shared" si="67"/>
        <v>3</v>
      </c>
      <c r="J16" s="89">
        <f t="shared" si="67"/>
        <v>4</v>
      </c>
      <c r="K16" s="89">
        <f t="shared" si="67"/>
        <v>1</v>
      </c>
      <c r="L16" s="89">
        <f t="shared" si="67"/>
        <v>4</v>
      </c>
      <c r="M16" s="89">
        <f t="shared" si="67"/>
        <v>5</v>
      </c>
      <c r="N16" s="89">
        <f t="shared" si="67"/>
        <v>6</v>
      </c>
      <c r="O16" s="89">
        <f t="shared" si="67"/>
        <v>2</v>
      </c>
      <c r="P16" s="89">
        <f t="shared" si="67"/>
        <v>4</v>
      </c>
      <c r="Q16" s="89">
        <f t="shared" si="67"/>
        <v>4</v>
      </c>
      <c r="R16" s="89">
        <f t="shared" si="67"/>
        <v>5</v>
      </c>
      <c r="S16" s="89">
        <f t="shared" si="67"/>
        <v>3</v>
      </c>
      <c r="T16" s="89">
        <f t="shared" si="67"/>
        <v>3</v>
      </c>
      <c r="U16" s="89">
        <f t="shared" si="67"/>
        <v>5</v>
      </c>
      <c r="V16" s="89">
        <f t="shared" si="67"/>
        <v>2</v>
      </c>
      <c r="W16" s="89">
        <f t="shared" si="67"/>
        <v>3</v>
      </c>
      <c r="X16" s="89">
        <f t="shared" si="67"/>
        <v>3</v>
      </c>
      <c r="Y16" s="89">
        <f t="shared" si="67"/>
        <v>5</v>
      </c>
      <c r="Z16" s="89">
        <f t="shared" si="67"/>
        <v>2</v>
      </c>
      <c r="AA16" s="89">
        <f t="shared" si="67"/>
        <v>5</v>
      </c>
      <c r="AB16" s="89">
        <f t="shared" si="67"/>
        <v>5</v>
      </c>
      <c r="AC16" s="89">
        <f t="shared" si="67"/>
        <v>2</v>
      </c>
      <c r="AD16" s="89">
        <f t="shared" si="67"/>
        <v>3</v>
      </c>
      <c r="AE16" s="89">
        <f t="shared" si="67"/>
        <v>4</v>
      </c>
      <c r="AF16" s="89">
        <f t="shared" si="67"/>
        <v>5</v>
      </c>
      <c r="AG16" s="89">
        <f t="shared" si="67"/>
        <v>5</v>
      </c>
      <c r="AH16" s="89">
        <f t="shared" si="67"/>
        <v>4</v>
      </c>
      <c r="AI16" s="89">
        <f t="shared" si="67"/>
        <v>6</v>
      </c>
      <c r="AJ16" s="89">
        <f t="shared" si="67"/>
        <v>5</v>
      </c>
      <c r="AK16" s="89">
        <f t="shared" si="67"/>
        <v>1</v>
      </c>
      <c r="AL16" s="89">
        <f t="shared" si="67"/>
        <v>5</v>
      </c>
      <c r="AM16" s="89">
        <f t="shared" si="67"/>
        <v>4</v>
      </c>
      <c r="AN16" s="89">
        <f t="shared" si="67"/>
        <v>6</v>
      </c>
      <c r="AO16" s="89">
        <f t="shared" si="67"/>
        <v>5</v>
      </c>
      <c r="AP16" s="89">
        <f t="shared" si="67"/>
        <v>5</v>
      </c>
      <c r="AQ16" s="89">
        <f t="shared" si="67"/>
        <v>5</v>
      </c>
      <c r="AR16" s="89">
        <f t="shared" si="67"/>
        <v>2</v>
      </c>
      <c r="AS16" s="89">
        <f t="shared" si="67"/>
        <v>5</v>
      </c>
      <c r="AT16" s="89">
        <f t="shared" si="67"/>
        <v>6</v>
      </c>
      <c r="AU16" s="89">
        <f t="shared" si="67"/>
        <v>4</v>
      </c>
      <c r="AV16" s="89">
        <f t="shared" si="67"/>
        <v>3</v>
      </c>
      <c r="AW16" s="89">
        <f t="shared" si="67"/>
        <v>5</v>
      </c>
      <c r="AX16" s="89">
        <f t="shared" si="67"/>
        <v>4</v>
      </c>
      <c r="AY16" s="89">
        <f t="shared" si="67"/>
        <v>4</v>
      </c>
      <c r="AZ16" s="89">
        <f t="shared" si="67"/>
        <v>5</v>
      </c>
      <c r="BA16" s="89">
        <f t="shared" si="67"/>
        <v>6</v>
      </c>
      <c r="BB16" s="89">
        <f t="shared" si="67"/>
        <v>6</v>
      </c>
      <c r="BC16" s="89">
        <f t="shared" si="67"/>
        <v>4</v>
      </c>
      <c r="BD16" s="89">
        <f t="shared" si="67"/>
        <v>5</v>
      </c>
      <c r="BE16" s="89">
        <f t="shared" si="67"/>
        <v>2</v>
      </c>
      <c r="BF16" s="89">
        <f t="shared" si="67"/>
        <v>7</v>
      </c>
      <c r="BG16" s="89">
        <f t="shared" si="67"/>
        <v>4</v>
      </c>
      <c r="BH16" s="89">
        <f t="shared" si="67"/>
        <v>2</v>
      </c>
      <c r="BI16" s="89">
        <f t="shared" si="67"/>
        <v>4</v>
      </c>
      <c r="BJ16" s="89">
        <f t="shared" si="67"/>
        <v>5</v>
      </c>
      <c r="BK16" s="89">
        <f t="shared" si="67"/>
        <v>5</v>
      </c>
      <c r="BL16" s="89">
        <f t="shared" si="67"/>
        <v>6</v>
      </c>
      <c r="BM16" s="89">
        <f t="shared" si="67"/>
        <v>3</v>
      </c>
      <c r="BN16" s="89">
        <f t="shared" si="67"/>
        <v>2</v>
      </c>
      <c r="BO16" s="89">
        <f t="shared" si="67"/>
        <v>5</v>
      </c>
      <c r="BP16" s="89">
        <f t="shared" ref="BP16:DT16" si="68">COUNTIF(BP5:BP12, "X")</f>
        <v>7</v>
      </c>
      <c r="BQ16" s="89">
        <f t="shared" si="68"/>
        <v>4</v>
      </c>
      <c r="BR16" s="89">
        <f t="shared" si="68"/>
        <v>7</v>
      </c>
      <c r="BS16" s="89">
        <f t="shared" si="68"/>
        <v>4</v>
      </c>
      <c r="BT16" s="89">
        <f t="shared" si="68"/>
        <v>5</v>
      </c>
      <c r="BU16" s="89">
        <f t="shared" si="68"/>
        <v>5</v>
      </c>
      <c r="BV16" s="89">
        <f t="shared" si="68"/>
        <v>0</v>
      </c>
      <c r="BW16" s="89">
        <f t="shared" si="68"/>
        <v>0</v>
      </c>
      <c r="BX16" s="89">
        <f t="shared" si="68"/>
        <v>0</v>
      </c>
      <c r="BY16" s="89">
        <f t="shared" si="68"/>
        <v>0</v>
      </c>
      <c r="BZ16" s="89">
        <f t="shared" si="68"/>
        <v>0</v>
      </c>
      <c r="CA16" s="89">
        <f t="shared" si="68"/>
        <v>0</v>
      </c>
      <c r="CB16" s="89">
        <f t="shared" si="68"/>
        <v>0</v>
      </c>
      <c r="CC16" s="89">
        <f t="shared" si="68"/>
        <v>0</v>
      </c>
      <c r="CD16" s="89">
        <f t="shared" si="68"/>
        <v>0</v>
      </c>
      <c r="CE16" s="89">
        <f t="shared" si="68"/>
        <v>0</v>
      </c>
      <c r="CF16" s="89">
        <f t="shared" si="68"/>
        <v>0</v>
      </c>
      <c r="CG16" s="89">
        <f t="shared" si="68"/>
        <v>0</v>
      </c>
      <c r="CH16" s="89">
        <f t="shared" si="68"/>
        <v>0</v>
      </c>
      <c r="CI16" s="89">
        <f t="shared" si="68"/>
        <v>0</v>
      </c>
      <c r="CJ16" s="89">
        <f t="shared" si="68"/>
        <v>0</v>
      </c>
      <c r="CK16" s="89">
        <f t="shared" si="68"/>
        <v>0</v>
      </c>
      <c r="CL16" s="89">
        <f t="shared" si="68"/>
        <v>0</v>
      </c>
      <c r="CM16" s="89">
        <f t="shared" si="68"/>
        <v>0</v>
      </c>
      <c r="CN16" s="89">
        <f t="shared" si="68"/>
        <v>0</v>
      </c>
      <c r="CO16" s="89">
        <f t="shared" si="68"/>
        <v>0</v>
      </c>
      <c r="CP16" s="89">
        <f t="shared" si="68"/>
        <v>0</v>
      </c>
      <c r="CQ16" s="89">
        <f t="shared" si="68"/>
        <v>0</v>
      </c>
      <c r="CR16" s="89">
        <f t="shared" si="68"/>
        <v>0</v>
      </c>
      <c r="CS16" s="89">
        <f t="shared" si="68"/>
        <v>0</v>
      </c>
      <c r="CT16" s="89">
        <f t="shared" si="68"/>
        <v>0</v>
      </c>
      <c r="CU16" s="89">
        <f t="shared" si="68"/>
        <v>0</v>
      </c>
      <c r="CV16" s="89">
        <f t="shared" si="68"/>
        <v>0</v>
      </c>
      <c r="CW16" s="89">
        <f t="shared" si="68"/>
        <v>0</v>
      </c>
      <c r="CX16" s="89">
        <f t="shared" si="68"/>
        <v>0</v>
      </c>
      <c r="CY16" s="89">
        <f t="shared" si="68"/>
        <v>0</v>
      </c>
      <c r="CZ16" s="89">
        <f t="shared" si="68"/>
        <v>0</v>
      </c>
      <c r="DA16" s="89">
        <f t="shared" si="68"/>
        <v>0</v>
      </c>
      <c r="DB16" s="89">
        <f t="shared" si="68"/>
        <v>0</v>
      </c>
      <c r="DC16" s="89">
        <f t="shared" si="68"/>
        <v>0</v>
      </c>
      <c r="DD16" s="89">
        <f t="shared" si="68"/>
        <v>0</v>
      </c>
      <c r="DE16" s="89">
        <f t="shared" si="68"/>
        <v>0</v>
      </c>
      <c r="DF16" s="89">
        <f t="shared" si="68"/>
        <v>0</v>
      </c>
      <c r="DG16" s="89">
        <f t="shared" si="68"/>
        <v>0</v>
      </c>
      <c r="DH16" s="89">
        <f t="shared" si="68"/>
        <v>0</v>
      </c>
      <c r="DI16" s="89">
        <f t="shared" si="68"/>
        <v>0</v>
      </c>
      <c r="DJ16" s="89">
        <f t="shared" si="68"/>
        <v>0</v>
      </c>
      <c r="DK16" s="89">
        <f t="shared" si="68"/>
        <v>0</v>
      </c>
      <c r="DL16" s="89">
        <f t="shared" si="68"/>
        <v>0</v>
      </c>
      <c r="DM16" s="89">
        <f t="shared" si="68"/>
        <v>0</v>
      </c>
      <c r="DN16" s="89">
        <f t="shared" si="68"/>
        <v>0</v>
      </c>
      <c r="DO16" s="89">
        <f t="shared" si="68"/>
        <v>0</v>
      </c>
      <c r="DP16" s="89">
        <f t="shared" si="68"/>
        <v>0</v>
      </c>
      <c r="DQ16" s="89">
        <f t="shared" si="68"/>
        <v>0</v>
      </c>
      <c r="DR16" s="89">
        <f t="shared" si="68"/>
        <v>0</v>
      </c>
      <c r="DS16" s="89">
        <f t="shared" si="68"/>
        <v>0</v>
      </c>
      <c r="DT16" s="89">
        <f t="shared" si="68"/>
        <v>0</v>
      </c>
      <c r="DU16" s="89">
        <f t="shared" ref="DU16:EY16" si="69">COUNTIF(DU5:DU12, "X")</f>
        <v>0</v>
      </c>
      <c r="DV16" s="89">
        <f t="shared" si="69"/>
        <v>0</v>
      </c>
      <c r="DW16" s="89">
        <f t="shared" si="69"/>
        <v>0</v>
      </c>
      <c r="DX16" s="89">
        <f t="shared" si="69"/>
        <v>0</v>
      </c>
      <c r="DY16" s="89">
        <f t="shared" si="69"/>
        <v>0</v>
      </c>
      <c r="DZ16" s="89">
        <f t="shared" si="69"/>
        <v>0</v>
      </c>
      <c r="EA16" s="89">
        <f t="shared" si="69"/>
        <v>0</v>
      </c>
      <c r="EB16" s="89">
        <f t="shared" si="69"/>
        <v>0</v>
      </c>
      <c r="EC16" s="89">
        <f t="shared" si="69"/>
        <v>0</v>
      </c>
      <c r="ED16" s="89">
        <f t="shared" si="69"/>
        <v>0</v>
      </c>
      <c r="EE16" s="89">
        <f t="shared" si="69"/>
        <v>0</v>
      </c>
      <c r="EF16" s="89">
        <f t="shared" si="69"/>
        <v>0</v>
      </c>
      <c r="EG16" s="89">
        <f t="shared" si="69"/>
        <v>0</v>
      </c>
      <c r="EH16" s="89">
        <f t="shared" si="69"/>
        <v>0</v>
      </c>
      <c r="EI16" s="89">
        <f t="shared" si="69"/>
        <v>0</v>
      </c>
      <c r="EJ16" s="89">
        <f t="shared" si="69"/>
        <v>0</v>
      </c>
      <c r="EK16" s="89">
        <f t="shared" si="69"/>
        <v>0</v>
      </c>
      <c r="EL16" s="89">
        <f t="shared" si="69"/>
        <v>0</v>
      </c>
      <c r="EM16" s="89">
        <f t="shared" si="69"/>
        <v>0</v>
      </c>
      <c r="EN16" s="89">
        <f t="shared" si="69"/>
        <v>0</v>
      </c>
      <c r="EO16" s="89">
        <f t="shared" si="69"/>
        <v>0</v>
      </c>
      <c r="EP16" s="89">
        <f t="shared" si="69"/>
        <v>0</v>
      </c>
      <c r="EQ16" s="89">
        <f t="shared" si="69"/>
        <v>0</v>
      </c>
      <c r="ER16" s="89">
        <f t="shared" si="69"/>
        <v>0</v>
      </c>
      <c r="ES16" s="89">
        <f t="shared" si="69"/>
        <v>0</v>
      </c>
      <c r="ET16" s="89">
        <f t="shared" si="69"/>
        <v>0</v>
      </c>
      <c r="EU16" s="89">
        <f t="shared" si="69"/>
        <v>0</v>
      </c>
      <c r="EV16" s="89">
        <f t="shared" si="69"/>
        <v>0</v>
      </c>
      <c r="EW16" s="89">
        <f t="shared" si="69"/>
        <v>0</v>
      </c>
      <c r="EX16" s="89">
        <f t="shared" si="69"/>
        <v>0</v>
      </c>
      <c r="EY16" s="89">
        <f t="shared" si="69"/>
        <v>0</v>
      </c>
    </row>
    <row r="17" spans="2:155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</row>
  </sheetData>
  <mergeCells count="5">
    <mergeCell ref="BL2:CP2"/>
    <mergeCell ref="C2:AG2"/>
    <mergeCell ref="AH2:BK2"/>
    <mergeCell ref="CQ2:DT2"/>
    <mergeCell ref="DU2:EY2"/>
  </mergeCells>
  <phoneticPr fontId="1" type="noConversion"/>
  <conditionalFormatting sqref="C6:AG13">
    <cfRule type="cellIs" dxfId="797" priority="40" operator="equal">
      <formula>"X"</formula>
    </cfRule>
    <cfRule type="cellIs" dxfId="796" priority="41" operator="equal">
      <formula>"O"</formula>
    </cfRule>
  </conditionalFormatting>
  <conditionalFormatting sqref="C5:AG5">
    <cfRule type="cellIs" dxfId="795" priority="38" operator="equal">
      <formula>"X"</formula>
    </cfRule>
    <cfRule type="cellIs" dxfId="794" priority="39" operator="equal">
      <formula>"O"</formula>
    </cfRule>
  </conditionalFormatting>
  <conditionalFormatting sqref="AH6:BK13">
    <cfRule type="cellIs" dxfId="793" priority="31" operator="equal">
      <formula>"X"</formula>
    </cfRule>
    <cfRule type="cellIs" dxfId="792" priority="32" operator="equal">
      <formula>"O"</formula>
    </cfRule>
  </conditionalFormatting>
  <conditionalFormatting sqref="AH5:BK5">
    <cfRule type="cellIs" dxfId="791" priority="29" operator="equal">
      <formula>"X"</formula>
    </cfRule>
    <cfRule type="cellIs" dxfId="790" priority="30" operator="equal">
      <formula>"O"</formula>
    </cfRule>
  </conditionalFormatting>
  <conditionalFormatting sqref="C3:AG3 C4:DT4">
    <cfRule type="timePeriod" dxfId="789" priority="33" timePeriod="today">
      <formula>FLOOR(C3,1)=TODAY()</formula>
    </cfRule>
  </conditionalFormatting>
  <conditionalFormatting sqref="BL6:CP13">
    <cfRule type="cellIs" dxfId="788" priority="26" operator="equal">
      <formula>"X"</formula>
    </cfRule>
    <cfRule type="cellIs" dxfId="787" priority="27" operator="equal">
      <formula>"O"</formula>
    </cfRule>
  </conditionalFormatting>
  <conditionalFormatting sqref="BL5:CP5">
    <cfRule type="cellIs" dxfId="786" priority="24" operator="equal">
      <formula>"X"</formula>
    </cfRule>
    <cfRule type="cellIs" dxfId="785" priority="25" operator="equal">
      <formula>"O"</formula>
    </cfRule>
  </conditionalFormatting>
  <conditionalFormatting sqref="AH3:BK3">
    <cfRule type="timePeriod" dxfId="784" priority="28" timePeriod="today">
      <formula>FLOOR(AH3,1)=TODAY()</formula>
    </cfRule>
  </conditionalFormatting>
  <conditionalFormatting sqref="BL3:CP3">
    <cfRule type="timePeriod" dxfId="783" priority="23" timePeriod="today">
      <formula>FLOOR(BL3,1)=TODAY()</formula>
    </cfRule>
  </conditionalFormatting>
  <conditionalFormatting sqref="W22">
    <cfRule type="expression" priority="21">
      <formula>WEEKDAY($C$3:$AG$3)</formula>
    </cfRule>
  </conditionalFormatting>
  <conditionalFormatting sqref="C3:CP3 C4:DT4">
    <cfRule type="expression" dxfId="782" priority="18">
      <formula>OR(WEEKDAY(C3)=1,WEEKDAY(C3)=7)</formula>
    </cfRule>
  </conditionalFormatting>
  <conditionalFormatting sqref="CQ6:DT13">
    <cfRule type="cellIs" dxfId="781" priority="15" operator="equal">
      <formula>"X"</formula>
    </cfRule>
    <cfRule type="cellIs" dxfId="780" priority="16" operator="equal">
      <formula>"O"</formula>
    </cfRule>
  </conditionalFormatting>
  <conditionalFormatting sqref="CQ5:DT5">
    <cfRule type="cellIs" dxfId="779" priority="13" operator="equal">
      <formula>"X"</formula>
    </cfRule>
    <cfRule type="cellIs" dxfId="778" priority="14" operator="equal">
      <formula>"O"</formula>
    </cfRule>
  </conditionalFormatting>
  <conditionalFormatting sqref="CQ3:DT3">
    <cfRule type="timePeriod" dxfId="777" priority="12" timePeriod="today">
      <formula>FLOOR(CQ3,1)=TODAY()</formula>
    </cfRule>
  </conditionalFormatting>
  <conditionalFormatting sqref="DK22">
    <cfRule type="expression" priority="11">
      <formula>WEEKDAY($C$3:$AG$3)</formula>
    </cfRule>
  </conditionalFormatting>
  <conditionalFormatting sqref="CQ3:DT3">
    <cfRule type="expression" dxfId="776" priority="10">
      <formula>OR(WEEKDAY(CQ3)=1,WEEKDAY(CQ3)=7)</formula>
    </cfRule>
  </conditionalFormatting>
  <conditionalFormatting sqref="DU4:EY4">
    <cfRule type="timePeriod" dxfId="775" priority="9" timePeriod="today">
      <formula>FLOOR(DU4,1)=TODAY()</formula>
    </cfRule>
  </conditionalFormatting>
  <conditionalFormatting sqref="DU4:EY4">
    <cfRule type="expression" dxfId="774" priority="8">
      <formula>OR(WEEKDAY(DU4)=1,WEEKDAY(DU4)=7)</formula>
    </cfRule>
  </conditionalFormatting>
  <conditionalFormatting sqref="DU6:EY13">
    <cfRule type="cellIs" dxfId="773" priority="6" operator="equal">
      <formula>"X"</formula>
    </cfRule>
    <cfRule type="cellIs" dxfId="772" priority="7" operator="equal">
      <formula>"O"</formula>
    </cfRule>
  </conditionalFormatting>
  <conditionalFormatting sqref="DU5:EY5">
    <cfRule type="cellIs" dxfId="771" priority="4" operator="equal">
      <formula>"X"</formula>
    </cfRule>
    <cfRule type="cellIs" dxfId="770" priority="5" operator="equal">
      <formula>"O"</formula>
    </cfRule>
  </conditionalFormatting>
  <conditionalFormatting sqref="DU3:EY3">
    <cfRule type="timePeriod" dxfId="769" priority="3" timePeriod="today">
      <formula>FLOOR(DU3,1)=TODAY()</formula>
    </cfRule>
  </conditionalFormatting>
  <conditionalFormatting sqref="EO22">
    <cfRule type="expression" priority="2">
      <formula>WEEKDAY($C$3:$AG$3)</formula>
    </cfRule>
  </conditionalFormatting>
  <conditionalFormatting sqref="DU3:EY3">
    <cfRule type="expression" dxfId="768" priority="1">
      <formula>OR(WEEKDAY(DU3)=1,WEEKDAY(DU3)=7)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426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412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44865</v>
      </c>
      <c r="E8" s="124"/>
      <c r="F8" s="124"/>
      <c r="G8" s="125"/>
      <c r="H8" s="123">
        <f>D8+1</f>
        <v>44866</v>
      </c>
      <c r="I8" s="124"/>
      <c r="J8" s="124"/>
      <c r="K8" s="125"/>
      <c r="L8" s="123">
        <f>H8+1</f>
        <v>44867</v>
      </c>
      <c r="M8" s="124"/>
      <c r="N8" s="124"/>
      <c r="O8" s="125"/>
      <c r="P8" s="123">
        <f>L8+1</f>
        <v>44868</v>
      </c>
      <c r="Q8" s="124"/>
      <c r="R8" s="124"/>
      <c r="S8" s="125"/>
      <c r="T8" s="123">
        <f>P8+1</f>
        <v>44869</v>
      </c>
      <c r="U8" s="124"/>
      <c r="V8" s="124"/>
      <c r="W8" s="125"/>
      <c r="X8" s="126">
        <f>T8+1</f>
        <v>44870</v>
      </c>
      <c r="Y8" s="127"/>
      <c r="Z8" s="127"/>
      <c r="AA8" s="128"/>
      <c r="AB8" s="129">
        <f>X8+1</f>
        <v>44871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23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314</v>
      </c>
      <c r="E36" s="213"/>
      <c r="F36" s="213"/>
      <c r="G36" s="214"/>
      <c r="H36" s="212" t="s">
        <v>335</v>
      </c>
      <c r="I36" s="213"/>
      <c r="J36" s="213"/>
      <c r="K36" s="214"/>
      <c r="L36" s="212" t="s">
        <v>369</v>
      </c>
      <c r="M36" s="213"/>
      <c r="N36" s="213"/>
      <c r="O36" s="214"/>
      <c r="P36" s="212" t="s">
        <v>398</v>
      </c>
      <c r="Q36" s="213"/>
      <c r="R36" s="213"/>
      <c r="S36" s="214"/>
      <c r="T36" s="212" t="s">
        <v>398</v>
      </c>
      <c r="U36" s="213"/>
      <c r="V36" s="213"/>
      <c r="W36" s="214"/>
      <c r="X36" s="212" t="s">
        <v>422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324</v>
      </c>
      <c r="E37" s="219"/>
      <c r="F37" s="219"/>
      <c r="G37" s="220"/>
      <c r="H37" s="218" t="s">
        <v>336</v>
      </c>
      <c r="I37" s="219"/>
      <c r="J37" s="219"/>
      <c r="K37" s="220"/>
      <c r="L37" s="218" t="s">
        <v>370</v>
      </c>
      <c r="M37" s="219"/>
      <c r="N37" s="219"/>
      <c r="O37" s="220"/>
      <c r="P37" s="218" t="s">
        <v>393</v>
      </c>
      <c r="Q37" s="219"/>
      <c r="R37" s="219"/>
      <c r="S37" s="220"/>
      <c r="T37" s="218" t="s">
        <v>406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327</v>
      </c>
      <c r="E38" s="219"/>
      <c r="F38" s="219"/>
      <c r="G38" s="220"/>
      <c r="H38" s="218" t="s">
        <v>343</v>
      </c>
      <c r="I38" s="219"/>
      <c r="J38" s="219"/>
      <c r="K38" s="220"/>
      <c r="L38" s="218" t="s">
        <v>368</v>
      </c>
      <c r="M38" s="219"/>
      <c r="N38" s="219"/>
      <c r="O38" s="220"/>
      <c r="P38" s="218" t="s">
        <v>394</v>
      </c>
      <c r="Q38" s="219"/>
      <c r="R38" s="219"/>
      <c r="S38" s="220"/>
      <c r="T38" s="218" t="s">
        <v>423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339</v>
      </c>
      <c r="I39" s="219"/>
      <c r="J39" s="219"/>
      <c r="K39" s="220"/>
      <c r="L39" s="218" t="s">
        <v>371</v>
      </c>
      <c r="M39" s="219"/>
      <c r="N39" s="219"/>
      <c r="O39" s="220"/>
      <c r="P39" s="218"/>
      <c r="Q39" s="219"/>
      <c r="R39" s="219"/>
      <c r="S39" s="220"/>
      <c r="T39" s="218" t="s">
        <v>424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x14ac:dyDescent="0.3">
      <c r="B40" s="109"/>
      <c r="C40" s="110"/>
      <c r="D40" s="163"/>
      <c r="E40" s="164"/>
      <c r="F40" s="164"/>
      <c r="G40" s="165"/>
      <c r="H40" s="163" t="s">
        <v>344</v>
      </c>
      <c r="I40" s="164"/>
      <c r="J40" s="164"/>
      <c r="K40" s="165"/>
      <c r="L40" s="163" t="s">
        <v>367</v>
      </c>
      <c r="M40" s="164"/>
      <c r="N40" s="164"/>
      <c r="O40" s="165"/>
      <c r="P40" s="163"/>
      <c r="Q40" s="164"/>
      <c r="R40" s="164"/>
      <c r="S40" s="165"/>
      <c r="T40" s="163"/>
      <c r="U40" s="164"/>
      <c r="V40" s="164"/>
      <c r="W40" s="165"/>
      <c r="X40" s="163"/>
      <c r="Y40" s="164"/>
      <c r="Z40" s="164"/>
      <c r="AA40" s="165"/>
      <c r="AB40" s="163"/>
      <c r="AC40" s="164"/>
      <c r="AD40" s="164"/>
      <c r="AE40" s="165"/>
    </row>
    <row r="41" spans="2:31" ht="17.25" thickBot="1" x14ac:dyDescent="0.35">
      <c r="B41" s="111"/>
      <c r="C41" s="112"/>
      <c r="D41" s="169"/>
      <c r="E41" s="170"/>
      <c r="F41" s="170"/>
      <c r="G41" s="171"/>
      <c r="H41" s="169"/>
      <c r="I41" s="170"/>
      <c r="J41" s="170"/>
      <c r="K41" s="171"/>
      <c r="L41" s="169"/>
      <c r="M41" s="170"/>
      <c r="N41" s="170"/>
      <c r="O41" s="171"/>
      <c r="P41" s="169"/>
      <c r="Q41" s="170"/>
      <c r="R41" s="170"/>
      <c r="S41" s="171"/>
      <c r="T41" s="169"/>
      <c r="U41" s="170"/>
      <c r="V41" s="170"/>
      <c r="W41" s="171"/>
      <c r="X41" s="169"/>
      <c r="Y41" s="170"/>
      <c r="Z41" s="170"/>
      <c r="AA41" s="171"/>
      <c r="AB41" s="169"/>
      <c r="AC41" s="170"/>
      <c r="AD41" s="170"/>
      <c r="AE41" s="171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0:AE40"/>
    <mergeCell ref="X40:AA40"/>
    <mergeCell ref="T40:W40"/>
    <mergeCell ref="P40:S40"/>
    <mergeCell ref="L40:O4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293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292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44858</v>
      </c>
      <c r="E8" s="124"/>
      <c r="F8" s="124"/>
      <c r="G8" s="125"/>
      <c r="H8" s="123">
        <f>D8+1</f>
        <v>44859</v>
      </c>
      <c r="I8" s="124"/>
      <c r="J8" s="124"/>
      <c r="K8" s="125"/>
      <c r="L8" s="123">
        <f>H8+1</f>
        <v>44860</v>
      </c>
      <c r="M8" s="124"/>
      <c r="N8" s="124"/>
      <c r="O8" s="125"/>
      <c r="P8" s="123">
        <f>L8+1</f>
        <v>44861</v>
      </c>
      <c r="Q8" s="124"/>
      <c r="R8" s="124"/>
      <c r="S8" s="125"/>
      <c r="T8" s="123">
        <f>P8+1</f>
        <v>44862</v>
      </c>
      <c r="U8" s="124"/>
      <c r="V8" s="124"/>
      <c r="W8" s="125"/>
      <c r="X8" s="126">
        <f>T8+1</f>
        <v>44863</v>
      </c>
      <c r="Y8" s="127"/>
      <c r="Z8" s="127"/>
      <c r="AA8" s="128"/>
      <c r="AB8" s="129">
        <f>X8+1</f>
        <v>44864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7.25" thickBot="1" x14ac:dyDescent="0.35">
      <c r="B10" s="146" t="str">
        <f ca="1">TEXT(NOW(),"h")</f>
        <v>23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211</v>
      </c>
      <c r="E36" s="213"/>
      <c r="F36" s="213"/>
      <c r="G36" s="214"/>
      <c r="H36" s="212" t="s">
        <v>227</v>
      </c>
      <c r="I36" s="213"/>
      <c r="J36" s="213"/>
      <c r="K36" s="214"/>
      <c r="L36" s="212" t="s">
        <v>265</v>
      </c>
      <c r="M36" s="213"/>
      <c r="N36" s="213"/>
      <c r="O36" s="214"/>
      <c r="P36" s="212" t="s">
        <v>262</v>
      </c>
      <c r="Q36" s="213"/>
      <c r="R36" s="213"/>
      <c r="S36" s="214"/>
      <c r="T36" s="212" t="s">
        <v>282</v>
      </c>
      <c r="U36" s="213"/>
      <c r="V36" s="213"/>
      <c r="W36" s="214"/>
      <c r="X36" s="212" t="s">
        <v>311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 t="s">
        <v>204</v>
      </c>
      <c r="E37" s="219"/>
      <c r="F37" s="219"/>
      <c r="G37" s="220"/>
      <c r="H37" s="218" t="s">
        <v>237</v>
      </c>
      <c r="I37" s="219"/>
      <c r="J37" s="219"/>
      <c r="K37" s="220"/>
      <c r="L37" s="227" t="s">
        <v>250</v>
      </c>
      <c r="M37" s="219"/>
      <c r="N37" s="219"/>
      <c r="O37" s="220"/>
      <c r="P37" s="218" t="s">
        <v>274</v>
      </c>
      <c r="Q37" s="219"/>
      <c r="R37" s="219"/>
      <c r="S37" s="220"/>
      <c r="T37" s="218" t="s">
        <v>283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205</v>
      </c>
      <c r="E38" s="219"/>
      <c r="F38" s="219"/>
      <c r="G38" s="220"/>
      <c r="H38" s="218" t="s">
        <v>240</v>
      </c>
      <c r="I38" s="219"/>
      <c r="J38" s="219"/>
      <c r="K38" s="220"/>
      <c r="L38" s="218" t="s">
        <v>249</v>
      </c>
      <c r="M38" s="219"/>
      <c r="N38" s="219"/>
      <c r="O38" s="220"/>
      <c r="P38" s="218"/>
      <c r="Q38" s="219"/>
      <c r="R38" s="219"/>
      <c r="S38" s="220"/>
      <c r="T38" s="218" t="s">
        <v>284</v>
      </c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 t="s">
        <v>206</v>
      </c>
      <c r="E39" s="219"/>
      <c r="F39" s="219"/>
      <c r="G39" s="220"/>
      <c r="H39" s="218" t="s">
        <v>241</v>
      </c>
      <c r="I39" s="219"/>
      <c r="J39" s="219"/>
      <c r="K39" s="220"/>
      <c r="L39" s="218" t="s">
        <v>251</v>
      </c>
      <c r="M39" s="219"/>
      <c r="N39" s="219"/>
      <c r="O39" s="220"/>
      <c r="P39" s="218"/>
      <c r="Q39" s="219"/>
      <c r="R39" s="219"/>
      <c r="S39" s="220"/>
      <c r="T39" s="218" t="s">
        <v>288</v>
      </c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ht="17.25" thickBot="1" x14ac:dyDescent="0.35">
      <c r="B40" s="111"/>
      <c r="C40" s="112"/>
      <c r="D40" s="169" t="s">
        <v>207</v>
      </c>
      <c r="E40" s="170"/>
      <c r="F40" s="170"/>
      <c r="G40" s="171"/>
      <c r="H40" s="169"/>
      <c r="I40" s="170"/>
      <c r="J40" s="170"/>
      <c r="K40" s="171"/>
      <c r="L40" s="169" t="s">
        <v>252</v>
      </c>
      <c r="M40" s="170"/>
      <c r="N40" s="170"/>
      <c r="O40" s="171"/>
      <c r="P40" s="169"/>
      <c r="Q40" s="170"/>
      <c r="R40" s="170"/>
      <c r="S40" s="171"/>
      <c r="T40" s="169"/>
      <c r="U40" s="170"/>
      <c r="V40" s="170"/>
      <c r="W40" s="171"/>
      <c r="X40" s="169"/>
      <c r="Y40" s="170"/>
      <c r="Z40" s="170"/>
      <c r="AA40" s="171"/>
      <c r="AB40" s="169"/>
      <c r="AC40" s="170"/>
      <c r="AD40" s="170"/>
      <c r="AE40" s="171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181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180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178"/>
      <c r="E7" s="179"/>
      <c r="F7" s="179"/>
      <c r="G7" s="179"/>
      <c r="H7" s="179"/>
      <c r="I7" s="179"/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8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3">
        <v>44851</v>
      </c>
      <c r="E8" s="124"/>
      <c r="F8" s="124"/>
      <c r="G8" s="125"/>
      <c r="H8" s="123">
        <f>D8+1</f>
        <v>44852</v>
      </c>
      <c r="I8" s="124"/>
      <c r="J8" s="124"/>
      <c r="K8" s="125"/>
      <c r="L8" s="123">
        <f>H8+1</f>
        <v>44853</v>
      </c>
      <c r="M8" s="124"/>
      <c r="N8" s="124"/>
      <c r="O8" s="125"/>
      <c r="P8" s="123">
        <f>L8+1</f>
        <v>44854</v>
      </c>
      <c r="Q8" s="124"/>
      <c r="R8" s="124"/>
      <c r="S8" s="125"/>
      <c r="T8" s="123">
        <f>P8+1</f>
        <v>44855</v>
      </c>
      <c r="U8" s="124"/>
      <c r="V8" s="124"/>
      <c r="W8" s="125"/>
      <c r="X8" s="126">
        <f>T8+1</f>
        <v>44856</v>
      </c>
      <c r="Y8" s="127"/>
      <c r="Z8" s="127"/>
      <c r="AA8" s="128"/>
      <c r="AB8" s="129">
        <f>X8+1</f>
        <v>44857</v>
      </c>
      <c r="AC8" s="130"/>
      <c r="AD8" s="130"/>
      <c r="AE8" s="131"/>
    </row>
    <row r="9" spans="2:31" ht="18" thickBot="1" x14ac:dyDescent="0.35">
      <c r="B9" s="121"/>
      <c r="C9" s="122"/>
      <c r="D9" s="132" t="s">
        <v>48</v>
      </c>
      <c r="E9" s="133"/>
      <c r="F9" s="133"/>
      <c r="G9" s="134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53</v>
      </c>
      <c r="U9" s="133"/>
      <c r="V9" s="133"/>
      <c r="W9" s="134"/>
      <c r="X9" s="135" t="s">
        <v>54</v>
      </c>
      <c r="Y9" s="136"/>
      <c r="Z9" s="136"/>
      <c r="AA9" s="137"/>
      <c r="AB9" s="138" t="s">
        <v>55</v>
      </c>
      <c r="AC9" s="139"/>
      <c r="AD9" s="139"/>
      <c r="AE9" s="140"/>
    </row>
    <row r="10" spans="2:31" ht="18" thickBot="1" x14ac:dyDescent="0.35">
      <c r="B10" s="146" t="str">
        <f ca="1">TEXT(NOW(),"h")</f>
        <v>23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32" t="s">
        <v>49</v>
      </c>
      <c r="J10" s="133"/>
      <c r="K10" s="13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0</v>
      </c>
      <c r="C11" s="145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05" t="s">
        <v>5</v>
      </c>
      <c r="C36" s="106"/>
      <c r="D36" s="212" t="s">
        <v>142</v>
      </c>
      <c r="E36" s="213"/>
      <c r="F36" s="213"/>
      <c r="G36" s="214"/>
      <c r="H36" s="212"/>
      <c r="I36" s="213"/>
      <c r="J36" s="213"/>
      <c r="K36" s="214"/>
      <c r="L36" s="228" t="s">
        <v>178</v>
      </c>
      <c r="M36" s="213"/>
      <c r="N36" s="213"/>
      <c r="O36" s="214"/>
      <c r="P36" s="228" t="s">
        <v>178</v>
      </c>
      <c r="Q36" s="213"/>
      <c r="R36" s="213"/>
      <c r="S36" s="214"/>
      <c r="T36" s="212"/>
      <c r="U36" s="213"/>
      <c r="V36" s="213"/>
      <c r="W36" s="214"/>
      <c r="X36" s="212"/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29" t="s">
        <v>150</v>
      </c>
      <c r="E37" s="219"/>
      <c r="F37" s="219"/>
      <c r="G37" s="220"/>
      <c r="H37" s="218" t="s">
        <v>159</v>
      </c>
      <c r="I37" s="219"/>
      <c r="J37" s="219"/>
      <c r="K37" s="220"/>
      <c r="L37" s="218" t="s">
        <v>174</v>
      </c>
      <c r="M37" s="219"/>
      <c r="N37" s="219"/>
      <c r="O37" s="220"/>
      <c r="P37" s="218" t="s">
        <v>177</v>
      </c>
      <c r="Q37" s="219"/>
      <c r="R37" s="219"/>
      <c r="S37" s="220"/>
      <c r="T37" s="218" t="s">
        <v>179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 t="s">
        <v>155</v>
      </c>
      <c r="E38" s="219"/>
      <c r="F38" s="219"/>
      <c r="G38" s="220"/>
      <c r="H38" s="218" t="s">
        <v>170</v>
      </c>
      <c r="I38" s="219"/>
      <c r="J38" s="219"/>
      <c r="K38" s="220"/>
      <c r="L38" s="218"/>
      <c r="M38" s="219"/>
      <c r="N38" s="219"/>
      <c r="O38" s="220"/>
      <c r="P38" s="218"/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171</v>
      </c>
      <c r="I39" s="219"/>
      <c r="J39" s="219"/>
      <c r="K39" s="220"/>
      <c r="L39" s="218"/>
      <c r="M39" s="219"/>
      <c r="N39" s="219"/>
      <c r="O39" s="220"/>
      <c r="P39" s="218"/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ht="17.25" thickBot="1" x14ac:dyDescent="0.35">
      <c r="B40" s="111"/>
      <c r="C40" s="112"/>
      <c r="D40" s="169"/>
      <c r="E40" s="170"/>
      <c r="F40" s="170"/>
      <c r="G40" s="171"/>
      <c r="H40" s="169"/>
      <c r="I40" s="170"/>
      <c r="J40" s="170"/>
      <c r="K40" s="171"/>
      <c r="L40" s="169"/>
      <c r="M40" s="170"/>
      <c r="N40" s="170"/>
      <c r="O40" s="171"/>
      <c r="P40" s="169"/>
      <c r="Q40" s="170"/>
      <c r="R40" s="170"/>
      <c r="S40" s="171"/>
      <c r="T40" s="169"/>
      <c r="U40" s="170"/>
      <c r="V40" s="170"/>
      <c r="W40" s="171"/>
      <c r="X40" s="169"/>
      <c r="Y40" s="170"/>
      <c r="Z40" s="170"/>
      <c r="AA40" s="171"/>
      <c r="AB40" s="169"/>
      <c r="AC40" s="170"/>
      <c r="AD40" s="170"/>
      <c r="AE40" s="171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96</v>
      </c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1"/>
      <c r="T2" s="230" t="s">
        <v>127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232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3"/>
      <c r="Q3" s="233"/>
      <c r="R3" s="233"/>
      <c r="S3" s="234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232"/>
      <c r="E4" s="233"/>
      <c r="F4" s="233"/>
      <c r="G4" s="233"/>
      <c r="H4" s="233"/>
      <c r="I4" s="233"/>
      <c r="J4" s="233"/>
      <c r="K4" s="233"/>
      <c r="L4" s="233"/>
      <c r="M4" s="233"/>
      <c r="N4" s="233"/>
      <c r="O4" s="233"/>
      <c r="P4" s="233"/>
      <c r="Q4" s="233"/>
      <c r="R4" s="233"/>
      <c r="S4" s="234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232"/>
      <c r="E5" s="233"/>
      <c r="F5" s="233"/>
      <c r="G5" s="233"/>
      <c r="H5" s="233"/>
      <c r="I5" s="233"/>
      <c r="J5" s="233"/>
      <c r="K5" s="233"/>
      <c r="L5" s="233"/>
      <c r="M5" s="233"/>
      <c r="N5" s="233"/>
      <c r="O5" s="233"/>
      <c r="P5" s="233"/>
      <c r="Q5" s="233"/>
      <c r="R5" s="233"/>
      <c r="S5" s="234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232"/>
      <c r="E6" s="233"/>
      <c r="F6" s="233"/>
      <c r="G6" s="233"/>
      <c r="H6" s="233"/>
      <c r="I6" s="233"/>
      <c r="J6" s="233"/>
      <c r="K6" s="233"/>
      <c r="L6" s="233"/>
      <c r="M6" s="233"/>
      <c r="N6" s="233"/>
      <c r="O6" s="233"/>
      <c r="P6" s="233"/>
      <c r="Q6" s="233"/>
      <c r="R6" s="233"/>
      <c r="S6" s="234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ht="17.25" thickBot="1" x14ac:dyDescent="0.35">
      <c r="B7" s="111"/>
      <c r="C7" s="112"/>
      <c r="D7" s="235"/>
      <c r="E7" s="236"/>
      <c r="F7" s="236"/>
      <c r="G7" s="236"/>
      <c r="H7" s="236"/>
      <c r="I7" s="236"/>
      <c r="J7" s="236"/>
      <c r="K7" s="236"/>
      <c r="L7" s="236"/>
      <c r="M7" s="236"/>
      <c r="N7" s="236"/>
      <c r="O7" s="236"/>
      <c r="P7" s="236"/>
      <c r="Q7" s="236"/>
      <c r="R7" s="236"/>
      <c r="S7" s="237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9"/>
      <c r="AE7" s="180"/>
    </row>
    <row r="8" spans="2:31" ht="18" thickBot="1" x14ac:dyDescent="0.35">
      <c r="B8" s="119"/>
      <c r="C8" s="120"/>
      <c r="D8" s="129">
        <v>44844</v>
      </c>
      <c r="E8" s="130"/>
      <c r="F8" s="130"/>
      <c r="G8" s="131"/>
      <c r="H8" s="123">
        <f>D8+1</f>
        <v>44845</v>
      </c>
      <c r="I8" s="124"/>
      <c r="J8" s="124"/>
      <c r="K8" s="125"/>
      <c r="L8" s="123">
        <f>H8+1</f>
        <v>44846</v>
      </c>
      <c r="M8" s="124"/>
      <c r="N8" s="124"/>
      <c r="O8" s="125"/>
      <c r="P8" s="123">
        <f>L8+1</f>
        <v>44847</v>
      </c>
      <c r="Q8" s="124"/>
      <c r="R8" s="124"/>
      <c r="S8" s="125"/>
      <c r="T8" s="123">
        <f>P8+1</f>
        <v>44848</v>
      </c>
      <c r="U8" s="124"/>
      <c r="V8" s="124"/>
      <c r="W8" s="125"/>
      <c r="X8" s="126">
        <f>T8+1</f>
        <v>44849</v>
      </c>
      <c r="Y8" s="127"/>
      <c r="Z8" s="127"/>
      <c r="AA8" s="128"/>
      <c r="AB8" s="129">
        <f>X8+1</f>
        <v>44850</v>
      </c>
      <c r="AC8" s="130"/>
      <c r="AD8" s="130"/>
      <c r="AE8" s="131"/>
    </row>
    <row r="9" spans="2:31" ht="18" thickBot="1" x14ac:dyDescent="0.35">
      <c r="B9" s="121"/>
      <c r="C9" s="122"/>
      <c r="D9" s="138" t="s">
        <v>48</v>
      </c>
      <c r="E9" s="139"/>
      <c r="F9" s="139"/>
      <c r="G9" s="140"/>
      <c r="H9" s="132" t="s">
        <v>49</v>
      </c>
      <c r="I9" s="133"/>
      <c r="J9" s="133"/>
      <c r="K9" s="134"/>
      <c r="L9" s="132" t="s">
        <v>32</v>
      </c>
      <c r="M9" s="133"/>
      <c r="N9" s="133"/>
      <c r="O9" s="134"/>
      <c r="P9" s="132" t="s">
        <v>52</v>
      </c>
      <c r="Q9" s="133"/>
      <c r="R9" s="133"/>
      <c r="S9" s="134"/>
      <c r="T9" s="132" t="s">
        <v>56</v>
      </c>
      <c r="U9" s="133"/>
      <c r="V9" s="133"/>
      <c r="W9" s="134"/>
      <c r="X9" s="135" t="s">
        <v>57</v>
      </c>
      <c r="Y9" s="136"/>
      <c r="Z9" s="136"/>
      <c r="AA9" s="137"/>
      <c r="AB9" s="138" t="s">
        <v>58</v>
      </c>
      <c r="AC9" s="139"/>
      <c r="AD9" s="139"/>
      <c r="AE9" s="140"/>
    </row>
    <row r="10" spans="2:31" ht="17.25" thickBot="1" x14ac:dyDescent="0.35">
      <c r="B10" s="146" t="str">
        <f ca="1">TEXT(NOW(),"h")</f>
        <v>23</v>
      </c>
      <c r="C10" s="147"/>
      <c r="D10" s="12" t="s">
        <v>3</v>
      </c>
      <c r="E10" s="141" t="s">
        <v>4</v>
      </c>
      <c r="F10" s="142"/>
      <c r="G10" s="143"/>
      <c r="H10" s="12" t="s">
        <v>3</v>
      </c>
      <c r="I10" s="141" t="s">
        <v>4</v>
      </c>
      <c r="J10" s="142"/>
      <c r="K10" s="143"/>
      <c r="L10" s="12" t="s">
        <v>3</v>
      </c>
      <c r="M10" s="141" t="s">
        <v>4</v>
      </c>
      <c r="N10" s="142"/>
      <c r="O10" s="143"/>
      <c r="P10" s="12" t="s">
        <v>3</v>
      </c>
      <c r="Q10" s="141" t="s">
        <v>4</v>
      </c>
      <c r="R10" s="142"/>
      <c r="S10" s="143"/>
      <c r="T10" s="12" t="s">
        <v>3</v>
      </c>
      <c r="U10" s="141" t="s">
        <v>4</v>
      </c>
      <c r="V10" s="142"/>
      <c r="W10" s="143"/>
      <c r="X10" s="12" t="s">
        <v>3</v>
      </c>
      <c r="Y10" s="141" t="s">
        <v>4</v>
      </c>
      <c r="Z10" s="142"/>
      <c r="AA10" s="143"/>
      <c r="AB10" s="12" t="s">
        <v>3</v>
      </c>
      <c r="AC10" s="141" t="s">
        <v>4</v>
      </c>
      <c r="AD10" s="142"/>
      <c r="AE10" s="143"/>
    </row>
    <row r="11" spans="2:31" ht="20.25" x14ac:dyDescent="0.3">
      <c r="B11" s="144" t="s">
        <v>1</v>
      </c>
      <c r="C11" s="145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05" t="s">
        <v>5</v>
      </c>
      <c r="C36" s="106"/>
      <c r="D36" s="212"/>
      <c r="E36" s="213"/>
      <c r="F36" s="213"/>
      <c r="G36" s="214"/>
      <c r="H36" s="212" t="s">
        <v>13</v>
      </c>
      <c r="I36" s="213"/>
      <c r="J36" s="213"/>
      <c r="K36" s="214"/>
      <c r="L36" s="212" t="s">
        <v>77</v>
      </c>
      <c r="M36" s="213"/>
      <c r="N36" s="213"/>
      <c r="O36" s="214"/>
      <c r="P36" s="212" t="s">
        <v>64</v>
      </c>
      <c r="Q36" s="213"/>
      <c r="R36" s="213"/>
      <c r="S36" s="214"/>
      <c r="T36" s="212"/>
      <c r="U36" s="213"/>
      <c r="V36" s="213"/>
      <c r="W36" s="214"/>
      <c r="X36" s="212" t="s">
        <v>107</v>
      </c>
      <c r="Y36" s="213"/>
      <c r="Z36" s="213"/>
      <c r="AA36" s="214"/>
      <c r="AB36" s="212"/>
      <c r="AC36" s="213"/>
      <c r="AD36" s="213"/>
      <c r="AE36" s="214"/>
    </row>
    <row r="37" spans="2:31" x14ac:dyDescent="0.3">
      <c r="B37" s="107"/>
      <c r="C37" s="108"/>
      <c r="D37" s="218"/>
      <c r="E37" s="219"/>
      <c r="F37" s="219"/>
      <c r="G37" s="220"/>
      <c r="H37" s="218" t="s">
        <v>12</v>
      </c>
      <c r="I37" s="219"/>
      <c r="J37" s="219"/>
      <c r="K37" s="220"/>
      <c r="L37" s="218" t="s">
        <v>60</v>
      </c>
      <c r="M37" s="219"/>
      <c r="N37" s="219"/>
      <c r="O37" s="220"/>
      <c r="P37" s="218" t="s">
        <v>91</v>
      </c>
      <c r="Q37" s="219"/>
      <c r="R37" s="219"/>
      <c r="S37" s="220"/>
      <c r="T37" s="218" t="s">
        <v>110</v>
      </c>
      <c r="U37" s="219"/>
      <c r="V37" s="219"/>
      <c r="W37" s="220"/>
      <c r="X37" s="218"/>
      <c r="Y37" s="219"/>
      <c r="Z37" s="219"/>
      <c r="AA37" s="220"/>
      <c r="AB37" s="218"/>
      <c r="AC37" s="219"/>
      <c r="AD37" s="219"/>
      <c r="AE37" s="220"/>
    </row>
    <row r="38" spans="2:31" x14ac:dyDescent="0.3">
      <c r="B38" s="107"/>
      <c r="C38" s="108"/>
      <c r="D38" s="218"/>
      <c r="E38" s="219"/>
      <c r="F38" s="219"/>
      <c r="G38" s="220"/>
      <c r="H38" s="218" t="s">
        <v>14</v>
      </c>
      <c r="I38" s="219"/>
      <c r="J38" s="219"/>
      <c r="K38" s="220"/>
      <c r="L38" s="218"/>
      <c r="M38" s="219"/>
      <c r="N38" s="219"/>
      <c r="O38" s="220"/>
      <c r="P38" s="218" t="s">
        <v>81</v>
      </c>
      <c r="Q38" s="219"/>
      <c r="R38" s="219"/>
      <c r="S38" s="220"/>
      <c r="T38" s="218"/>
      <c r="U38" s="219"/>
      <c r="V38" s="219"/>
      <c r="W38" s="220"/>
      <c r="X38" s="218"/>
      <c r="Y38" s="219"/>
      <c r="Z38" s="219"/>
      <c r="AA38" s="220"/>
      <c r="AB38" s="218"/>
      <c r="AC38" s="219"/>
      <c r="AD38" s="219"/>
      <c r="AE38" s="220"/>
    </row>
    <row r="39" spans="2:31" x14ac:dyDescent="0.3">
      <c r="B39" s="107"/>
      <c r="C39" s="108"/>
      <c r="D39" s="218"/>
      <c r="E39" s="219"/>
      <c r="F39" s="219"/>
      <c r="G39" s="220"/>
      <c r="H39" s="218" t="s">
        <v>20</v>
      </c>
      <c r="I39" s="219"/>
      <c r="J39" s="219"/>
      <c r="K39" s="220"/>
      <c r="L39" s="218"/>
      <c r="M39" s="219"/>
      <c r="N39" s="219"/>
      <c r="O39" s="220"/>
      <c r="P39" s="218" t="s">
        <v>106</v>
      </c>
      <c r="Q39" s="219"/>
      <c r="R39" s="219"/>
      <c r="S39" s="220"/>
      <c r="T39" s="218"/>
      <c r="U39" s="219"/>
      <c r="V39" s="219"/>
      <c r="W39" s="220"/>
      <c r="X39" s="218"/>
      <c r="Y39" s="219"/>
      <c r="Z39" s="219"/>
      <c r="AA39" s="220"/>
      <c r="AB39" s="218"/>
      <c r="AC39" s="219"/>
      <c r="AD39" s="219"/>
      <c r="AE39" s="220"/>
    </row>
    <row r="40" spans="2:31" ht="17.25" thickBot="1" x14ac:dyDescent="0.35">
      <c r="B40" s="111"/>
      <c r="C40" s="112"/>
      <c r="D40" s="169"/>
      <c r="E40" s="170"/>
      <c r="F40" s="170"/>
      <c r="G40" s="171"/>
      <c r="H40" s="169"/>
      <c r="I40" s="170"/>
      <c r="J40" s="170"/>
      <c r="K40" s="171"/>
      <c r="L40" s="169"/>
      <c r="M40" s="170"/>
      <c r="N40" s="170"/>
      <c r="O40" s="171"/>
      <c r="P40" s="169"/>
      <c r="Q40" s="170"/>
      <c r="R40" s="170"/>
      <c r="S40" s="171"/>
      <c r="T40" s="169"/>
      <c r="U40" s="170"/>
      <c r="V40" s="170"/>
      <c r="W40" s="171"/>
      <c r="X40" s="169"/>
      <c r="Y40" s="170"/>
      <c r="Z40" s="170"/>
      <c r="AA40" s="171"/>
      <c r="AB40" s="169"/>
      <c r="AC40" s="170"/>
      <c r="AD40" s="170"/>
      <c r="AE40" s="171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B11:C11"/>
    <mergeCell ref="B36:C40"/>
    <mergeCell ref="D36:G36"/>
    <mergeCell ref="H36:K36"/>
    <mergeCell ref="L36:O36"/>
    <mergeCell ref="D37:G37"/>
    <mergeCell ref="H37:K37"/>
    <mergeCell ref="L37:O37"/>
    <mergeCell ref="P36:S36"/>
    <mergeCell ref="D38:G38"/>
    <mergeCell ref="H38:K38"/>
    <mergeCell ref="L38:O38"/>
    <mergeCell ref="P38:S38"/>
    <mergeCell ref="P37:S37"/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4" zoomScale="90" zoomScaleNormal="90" workbookViewId="0">
      <pane xSplit="3" topLeftCell="D1" activePane="topRight" state="frozen"/>
      <selection pane="topRight" activeCell="L30" sqref="L30"/>
    </sheetView>
  </sheetViews>
  <sheetFormatPr defaultRowHeight="16.5" x14ac:dyDescent="0.3"/>
  <cols>
    <col min="1" max="1" width="9" style="65"/>
    <col min="2" max="3" width="5.25" style="65" bestFit="1" customWidth="1"/>
    <col min="4" max="4" width="25.625" style="65" bestFit="1" customWidth="1"/>
    <col min="5" max="7" width="4.25" style="65" bestFit="1" customWidth="1"/>
    <col min="8" max="8" width="25.625" style="65" bestFit="1" customWidth="1"/>
    <col min="9" max="11" width="4.25" style="65" bestFit="1" customWidth="1"/>
    <col min="12" max="12" width="25.625" style="65" bestFit="1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77" t="s">
        <v>15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77" t="s">
        <v>16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78"/>
      <c r="E11" s="179"/>
      <c r="F11" s="179"/>
      <c r="G11" s="179"/>
      <c r="H11" s="179"/>
      <c r="I11" s="179"/>
      <c r="J11" s="179"/>
      <c r="K11" s="179"/>
      <c r="L11" s="179"/>
      <c r="M11" s="179"/>
      <c r="N11" s="179"/>
      <c r="O11" s="179"/>
      <c r="P11" s="179"/>
      <c r="Q11" s="179"/>
      <c r="R11" s="179"/>
      <c r="S11" s="179"/>
      <c r="T11" s="178"/>
      <c r="U11" s="179"/>
      <c r="V11" s="179"/>
      <c r="W11" s="179"/>
      <c r="X11" s="179"/>
      <c r="Y11" s="179"/>
      <c r="Z11" s="179"/>
      <c r="AA11" s="179"/>
      <c r="AB11" s="179"/>
      <c r="AC11" s="179"/>
      <c r="AD11" s="179"/>
      <c r="AE11" s="180"/>
    </row>
    <row r="12" spans="2:31" ht="18" thickBot="1" x14ac:dyDescent="0.35">
      <c r="B12" s="119"/>
      <c r="C12" s="120"/>
      <c r="D12" s="123">
        <v>45054</v>
      </c>
      <c r="E12" s="124"/>
      <c r="F12" s="124"/>
      <c r="G12" s="125"/>
      <c r="H12" s="123">
        <f>D12+1</f>
        <v>45055</v>
      </c>
      <c r="I12" s="124"/>
      <c r="J12" s="124"/>
      <c r="K12" s="125"/>
      <c r="L12" s="123">
        <f>H12+1</f>
        <v>45056</v>
      </c>
      <c r="M12" s="124"/>
      <c r="N12" s="124"/>
      <c r="O12" s="125"/>
      <c r="P12" s="123">
        <f>L12+1</f>
        <v>45057</v>
      </c>
      <c r="Q12" s="124"/>
      <c r="R12" s="124"/>
      <c r="S12" s="125"/>
      <c r="T12" s="123">
        <f>P12+1</f>
        <v>45058</v>
      </c>
      <c r="U12" s="124"/>
      <c r="V12" s="124"/>
      <c r="W12" s="125"/>
      <c r="X12" s="126">
        <f>T12+1</f>
        <v>45059</v>
      </c>
      <c r="Y12" s="127"/>
      <c r="Z12" s="127"/>
      <c r="AA12" s="128"/>
      <c r="AB12" s="129">
        <f>X12+1</f>
        <v>45060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23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2622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2623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3274</v>
      </c>
      <c r="E33" s="38"/>
      <c r="F33" s="28"/>
      <c r="G33" s="18"/>
      <c r="H33" s="26" t="s">
        <v>3274</v>
      </c>
      <c r="I33" s="38"/>
      <c r="J33" s="28"/>
      <c r="K33" s="18"/>
      <c r="L33" s="26" t="s">
        <v>3274</v>
      </c>
      <c r="M33" s="38"/>
      <c r="N33" s="28"/>
      <c r="O33" s="18"/>
      <c r="P33" s="26" t="s">
        <v>3274</v>
      </c>
      <c r="Q33" s="38"/>
      <c r="R33" s="28"/>
      <c r="S33" s="18"/>
      <c r="T33" s="26" t="s">
        <v>3274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2434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2823</v>
      </c>
      <c r="E38" s="37"/>
      <c r="F38" s="17"/>
      <c r="G38" s="18"/>
      <c r="H38" s="26" t="s">
        <v>2823</v>
      </c>
      <c r="I38" s="37"/>
      <c r="J38" s="17"/>
      <c r="K38" s="18"/>
      <c r="L38" s="26" t="s">
        <v>2823</v>
      </c>
      <c r="M38" s="37"/>
      <c r="N38" s="17"/>
      <c r="O38" s="18"/>
      <c r="P38" s="26" t="s">
        <v>2823</v>
      </c>
      <c r="Q38" s="37"/>
      <c r="R38" s="17"/>
      <c r="S38" s="18"/>
      <c r="T38" s="26" t="s">
        <v>2823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/>
      <c r="F40" s="149"/>
      <c r="G40" s="150"/>
      <c r="H40" s="72" t="s">
        <v>1238</v>
      </c>
      <c r="I40" s="148"/>
      <c r="J40" s="149"/>
      <c r="K40" s="150"/>
      <c r="L40" s="72" t="s">
        <v>1238</v>
      </c>
      <c r="M40" s="148"/>
      <c r="N40" s="149"/>
      <c r="O40" s="150"/>
      <c r="P40" s="72" t="s">
        <v>1238</v>
      </c>
      <c r="Q40" s="148"/>
      <c r="R40" s="149"/>
      <c r="S40" s="150"/>
      <c r="T40" s="72" t="s">
        <v>1238</v>
      </c>
      <c r="U40" s="148"/>
      <c r="V40" s="149"/>
      <c r="W40" s="150"/>
      <c r="X40" s="72" t="s">
        <v>1238</v>
      </c>
      <c r="Y40" s="148"/>
      <c r="Z40" s="149"/>
      <c r="AA40" s="150"/>
      <c r="AB40" s="72" t="s">
        <v>1238</v>
      </c>
      <c r="AC40" s="148"/>
      <c r="AD40" s="149"/>
      <c r="AE40" s="150"/>
    </row>
    <row r="41" spans="2:31" x14ac:dyDescent="0.3">
      <c r="B41" s="107"/>
      <c r="C41" s="108"/>
      <c r="D41" s="73" t="s">
        <v>1239</v>
      </c>
      <c r="E41" s="151"/>
      <c r="F41" s="152"/>
      <c r="G41" s="153"/>
      <c r="H41" s="73" t="s">
        <v>1239</v>
      </c>
      <c r="I41" s="151"/>
      <c r="J41" s="152"/>
      <c r="K41" s="153"/>
      <c r="L41" s="73" t="s">
        <v>1239</v>
      </c>
      <c r="M41" s="151"/>
      <c r="N41" s="152"/>
      <c r="O41" s="153"/>
      <c r="P41" s="73" t="s">
        <v>1239</v>
      </c>
      <c r="Q41" s="151"/>
      <c r="R41" s="152"/>
      <c r="S41" s="153"/>
      <c r="T41" s="73" t="s">
        <v>1239</v>
      </c>
      <c r="U41" s="151"/>
      <c r="V41" s="152"/>
      <c r="W41" s="153"/>
      <c r="X41" s="73" t="s">
        <v>1239</v>
      </c>
      <c r="Y41" s="151"/>
      <c r="Z41" s="152"/>
      <c r="AA41" s="153"/>
      <c r="AB41" s="73" t="s">
        <v>1239</v>
      </c>
      <c r="AC41" s="151"/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/>
      <c r="F42" s="155"/>
      <c r="G42" s="156"/>
      <c r="H42" s="74" t="s">
        <v>1240</v>
      </c>
      <c r="I42" s="154"/>
      <c r="J42" s="155"/>
      <c r="K42" s="156"/>
      <c r="L42" s="74" t="s">
        <v>1240</v>
      </c>
      <c r="M42" s="154"/>
      <c r="N42" s="155"/>
      <c r="O42" s="156"/>
      <c r="P42" s="74" t="s">
        <v>1240</v>
      </c>
      <c r="Q42" s="154"/>
      <c r="R42" s="155"/>
      <c r="S42" s="156"/>
      <c r="T42" s="74" t="s">
        <v>1240</v>
      </c>
      <c r="U42" s="154"/>
      <c r="V42" s="155"/>
      <c r="W42" s="156"/>
      <c r="X42" s="74" t="s">
        <v>1240</v>
      </c>
      <c r="Y42" s="154"/>
      <c r="Z42" s="155"/>
      <c r="AA42" s="156"/>
      <c r="AB42" s="74" t="s">
        <v>1240</v>
      </c>
      <c r="AC42" s="154"/>
      <c r="AD42" s="155"/>
      <c r="AE42" s="156"/>
    </row>
    <row r="43" spans="2:31" x14ac:dyDescent="0.3">
      <c r="B43" s="107"/>
      <c r="C43" s="108"/>
      <c r="D43" s="160"/>
      <c r="E43" s="161"/>
      <c r="F43" s="161"/>
      <c r="G43" s="162"/>
      <c r="H43" s="160"/>
      <c r="I43" s="161"/>
      <c r="J43" s="161"/>
      <c r="K43" s="162"/>
      <c r="L43" s="160"/>
      <c r="M43" s="161"/>
      <c r="N43" s="161"/>
      <c r="O43" s="162"/>
      <c r="P43" s="160"/>
      <c r="Q43" s="161"/>
      <c r="R43" s="161"/>
      <c r="S43" s="162"/>
      <c r="T43" s="160"/>
      <c r="U43" s="161"/>
      <c r="V43" s="161"/>
      <c r="W43" s="162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3"/>
      <c r="M44" s="164"/>
      <c r="N44" s="164"/>
      <c r="O44" s="165"/>
      <c r="P44" s="163"/>
      <c r="Q44" s="164"/>
      <c r="R44" s="164"/>
      <c r="S44" s="165"/>
      <c r="T44" s="163"/>
      <c r="U44" s="164"/>
      <c r="V44" s="164"/>
      <c r="W44" s="165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69"/>
      <c r="E47" s="170"/>
      <c r="F47" s="170"/>
      <c r="G47" s="171"/>
      <c r="H47" s="169"/>
      <c r="I47" s="170"/>
      <c r="J47" s="170"/>
      <c r="K47" s="171"/>
      <c r="L47" s="169"/>
      <c r="M47" s="170"/>
      <c r="N47" s="170"/>
      <c r="O47" s="171"/>
      <c r="P47" s="169"/>
      <c r="Q47" s="170"/>
      <c r="R47" s="170"/>
      <c r="S47" s="171"/>
      <c r="T47" s="169"/>
      <c r="U47" s="170"/>
      <c r="V47" s="170"/>
      <c r="W47" s="171"/>
      <c r="X47" s="169"/>
      <c r="Y47" s="170"/>
      <c r="Z47" s="170"/>
      <c r="AA47" s="171"/>
      <c r="AB47" s="169"/>
      <c r="AC47" s="170"/>
      <c r="AD47" s="170"/>
      <c r="AE47" s="17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67" priority="38" operator="equal">
      <formula>$B$14+0</formula>
    </cfRule>
    <cfRule type="cellIs" dxfId="766" priority="39" operator="equal">
      <formula>$B$14</formula>
    </cfRule>
  </conditionalFormatting>
  <conditionalFormatting sqref="C16:C39">
    <cfRule type="cellIs" dxfId="765" priority="37" operator="equal">
      <formula>$B$14+1</formula>
    </cfRule>
  </conditionalFormatting>
  <conditionalFormatting sqref="D12:AE12">
    <cfRule type="timePeriod" dxfId="764" priority="36" timePeriod="today">
      <formula>FLOOR(D12,1)=TODAY()</formula>
    </cfRule>
  </conditionalFormatting>
  <conditionalFormatting sqref="E16:G39">
    <cfRule type="notContainsBlanks" dxfId="763" priority="34">
      <formula>LEN(TRIM(E16))&gt;0</formula>
    </cfRule>
    <cfRule type="containsText" dxfId="762" priority="35" operator="containsText" text="1234567789">
      <formula>NOT(ISERROR(SEARCH("1234567789",E16)))</formula>
    </cfRule>
  </conditionalFormatting>
  <conditionalFormatting sqref="E16:G39">
    <cfRule type="containsText" dxfId="761" priority="31" operator="containsText" text="A">
      <formula>NOT(ISERROR(SEARCH("A",E16)))</formula>
    </cfRule>
    <cfRule type="containsText" dxfId="760" priority="32" operator="containsText" text="P">
      <formula>NOT(ISERROR(SEARCH("P",E16)))</formula>
    </cfRule>
    <cfRule type="containsText" dxfId="759" priority="33" operator="containsText" text="C">
      <formula>NOT(ISERROR(SEARCH("C",E16)))</formula>
    </cfRule>
  </conditionalFormatting>
  <conditionalFormatting sqref="I16:K39">
    <cfRule type="notContainsBlanks" dxfId="758" priority="29">
      <formula>LEN(TRIM(I16))&gt;0</formula>
    </cfRule>
    <cfRule type="containsText" dxfId="757" priority="30" operator="containsText" text="1234567789">
      <formula>NOT(ISERROR(SEARCH("1234567789",I16)))</formula>
    </cfRule>
  </conditionalFormatting>
  <conditionalFormatting sqref="I16:K39">
    <cfRule type="containsText" dxfId="756" priority="26" operator="containsText" text="A">
      <formula>NOT(ISERROR(SEARCH("A",I16)))</formula>
    </cfRule>
    <cfRule type="containsText" dxfId="755" priority="27" operator="containsText" text="P">
      <formula>NOT(ISERROR(SEARCH("P",I16)))</formula>
    </cfRule>
    <cfRule type="containsText" dxfId="754" priority="28" operator="containsText" text="C">
      <formula>NOT(ISERROR(SEARCH("C",I16)))</formula>
    </cfRule>
  </conditionalFormatting>
  <conditionalFormatting sqref="M16:O39">
    <cfRule type="notContainsBlanks" dxfId="753" priority="24">
      <formula>LEN(TRIM(M16))&gt;0</formula>
    </cfRule>
    <cfRule type="containsText" dxfId="752" priority="25" operator="containsText" text="1234567789">
      <formula>NOT(ISERROR(SEARCH("1234567789",M16)))</formula>
    </cfRule>
  </conditionalFormatting>
  <conditionalFormatting sqref="M16:O39">
    <cfRule type="containsText" dxfId="751" priority="21" operator="containsText" text="A">
      <formula>NOT(ISERROR(SEARCH("A",M16)))</formula>
    </cfRule>
    <cfRule type="containsText" dxfId="750" priority="22" operator="containsText" text="P">
      <formula>NOT(ISERROR(SEARCH("P",M16)))</formula>
    </cfRule>
    <cfRule type="containsText" dxfId="749" priority="23" operator="containsText" text="C">
      <formula>NOT(ISERROR(SEARCH("C",M16)))</formula>
    </cfRule>
  </conditionalFormatting>
  <conditionalFormatting sqref="Q16:S39">
    <cfRule type="notContainsBlanks" dxfId="748" priority="19">
      <formula>LEN(TRIM(Q16))&gt;0</formula>
    </cfRule>
    <cfRule type="containsText" dxfId="747" priority="20" operator="containsText" text="1234567789">
      <formula>NOT(ISERROR(SEARCH("1234567789",Q16)))</formula>
    </cfRule>
  </conditionalFormatting>
  <conditionalFormatting sqref="Q16:S39">
    <cfRule type="containsText" dxfId="746" priority="16" operator="containsText" text="A">
      <formula>NOT(ISERROR(SEARCH("A",Q16)))</formula>
    </cfRule>
    <cfRule type="containsText" dxfId="745" priority="17" operator="containsText" text="P">
      <formula>NOT(ISERROR(SEARCH("P",Q16)))</formula>
    </cfRule>
    <cfRule type="containsText" dxfId="744" priority="18" operator="containsText" text="C">
      <formula>NOT(ISERROR(SEARCH("C",Q16)))</formula>
    </cfRule>
  </conditionalFormatting>
  <conditionalFormatting sqref="U16:W39">
    <cfRule type="notContainsBlanks" dxfId="743" priority="14">
      <formula>LEN(TRIM(U16))&gt;0</formula>
    </cfRule>
    <cfRule type="containsText" dxfId="742" priority="15" operator="containsText" text="1234567789">
      <formula>NOT(ISERROR(SEARCH("1234567789",U16)))</formula>
    </cfRule>
  </conditionalFormatting>
  <conditionalFormatting sqref="U16:W39">
    <cfRule type="containsText" dxfId="741" priority="11" operator="containsText" text="A">
      <formula>NOT(ISERROR(SEARCH("A",U16)))</formula>
    </cfRule>
    <cfRule type="containsText" dxfId="740" priority="12" operator="containsText" text="P">
      <formula>NOT(ISERROR(SEARCH("P",U16)))</formula>
    </cfRule>
    <cfRule type="containsText" dxfId="739" priority="13" operator="containsText" text="C">
      <formula>NOT(ISERROR(SEARCH("C",U16)))</formula>
    </cfRule>
  </conditionalFormatting>
  <conditionalFormatting sqref="Y16:AA39">
    <cfRule type="notContainsBlanks" dxfId="738" priority="9">
      <formula>LEN(TRIM(Y16))&gt;0</formula>
    </cfRule>
    <cfRule type="containsText" dxfId="737" priority="10" operator="containsText" text="1234567789">
      <formula>NOT(ISERROR(SEARCH("1234567789",Y16)))</formula>
    </cfRule>
  </conditionalFormatting>
  <conditionalFormatting sqref="Y16:AA39">
    <cfRule type="containsText" dxfId="736" priority="6" operator="containsText" text="A">
      <formula>NOT(ISERROR(SEARCH("A",Y16)))</formula>
    </cfRule>
    <cfRule type="containsText" dxfId="735" priority="7" operator="containsText" text="P">
      <formula>NOT(ISERROR(SEARCH("P",Y16)))</formula>
    </cfRule>
    <cfRule type="containsText" dxfId="734" priority="8" operator="containsText" text="C">
      <formula>NOT(ISERROR(SEARCH("C",Y16)))</formula>
    </cfRule>
  </conditionalFormatting>
  <conditionalFormatting sqref="AC16:AE39">
    <cfRule type="notContainsBlanks" dxfId="733" priority="4">
      <formula>LEN(TRIM(AC16))&gt;0</formula>
    </cfRule>
    <cfRule type="containsText" dxfId="732" priority="5" operator="containsText" text="1234567789">
      <formula>NOT(ISERROR(SEARCH("1234567789",AC16)))</formula>
    </cfRule>
  </conditionalFormatting>
  <conditionalFormatting sqref="AC16:AE39">
    <cfRule type="containsText" dxfId="731" priority="1" operator="containsText" text="A">
      <formula>NOT(ISERROR(SEARCH("A",AC16)))</formula>
    </cfRule>
    <cfRule type="containsText" dxfId="730" priority="2" operator="containsText" text="P">
      <formula>NOT(ISERROR(SEARCH("P",AC16)))</formula>
    </cfRule>
    <cfRule type="containsText" dxfId="72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K1" activePane="topRight" state="frozen"/>
      <selection pane="topRight" activeCell="P44" sqref="P44:S4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5.625" style="65" bestFit="1" customWidth="1"/>
    <col min="17" max="19" width="4.25" style="65" bestFit="1" customWidth="1"/>
    <col min="20" max="20" width="25.625" style="65" bestFit="1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3.875" style="65" bestFit="1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3242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3312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45040</v>
      </c>
      <c r="E12" s="124"/>
      <c r="F12" s="124"/>
      <c r="G12" s="125"/>
      <c r="H12" s="123">
        <f>D12+1</f>
        <v>45041</v>
      </c>
      <c r="I12" s="124"/>
      <c r="J12" s="124"/>
      <c r="K12" s="125"/>
      <c r="L12" s="123">
        <f>H12+1</f>
        <v>45042</v>
      </c>
      <c r="M12" s="124"/>
      <c r="N12" s="124"/>
      <c r="O12" s="125"/>
      <c r="P12" s="123">
        <f>L12+1</f>
        <v>45043</v>
      </c>
      <c r="Q12" s="124"/>
      <c r="R12" s="124"/>
      <c r="S12" s="125"/>
      <c r="T12" s="123">
        <f>P12+1</f>
        <v>45044</v>
      </c>
      <c r="U12" s="124"/>
      <c r="V12" s="124"/>
      <c r="W12" s="125"/>
      <c r="X12" s="126">
        <f>T12+1</f>
        <v>45045</v>
      </c>
      <c r="Y12" s="127"/>
      <c r="Z12" s="127"/>
      <c r="AA12" s="128"/>
      <c r="AB12" s="129">
        <f>X12+1</f>
        <v>45046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23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3314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3217</v>
      </c>
      <c r="E17" s="37"/>
      <c r="F17" s="17"/>
      <c r="G17" s="18"/>
      <c r="H17" s="26" t="s">
        <v>3234</v>
      </c>
      <c r="I17" s="37"/>
      <c r="J17" s="17"/>
      <c r="K17" s="18"/>
      <c r="L17" s="26" t="s">
        <v>109</v>
      </c>
      <c r="M17" s="37"/>
      <c r="N17" s="17"/>
      <c r="O17" s="18"/>
      <c r="P17" s="26" t="s">
        <v>2617</v>
      </c>
      <c r="Q17" s="37"/>
      <c r="R17" s="17"/>
      <c r="S17" s="18"/>
      <c r="T17" s="26" t="s">
        <v>3313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3163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3161</v>
      </c>
      <c r="U18" s="37"/>
      <c r="V18" s="17"/>
      <c r="W18" s="18"/>
      <c r="X18" s="26"/>
      <c r="Y18" s="37"/>
      <c r="Z18" s="17"/>
      <c r="AA18" s="18"/>
      <c r="AB18" s="98" t="s">
        <v>3275</v>
      </c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9" t="s">
        <v>3306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40" t="s">
        <v>3307</v>
      </c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3186</v>
      </c>
      <c r="G23" s="18" t="s">
        <v>3197</v>
      </c>
      <c r="H23" s="40" t="s">
        <v>604</v>
      </c>
      <c r="I23" s="37">
        <v>3</v>
      </c>
      <c r="J23" s="17" t="s">
        <v>3215</v>
      </c>
      <c r="K23" s="18" t="s">
        <v>3216</v>
      </c>
      <c r="L23" s="40" t="s">
        <v>604</v>
      </c>
      <c r="M23" s="37">
        <v>3</v>
      </c>
      <c r="N23" s="17" t="s">
        <v>3231</v>
      </c>
      <c r="O23" s="18" t="s">
        <v>3232</v>
      </c>
      <c r="P23" s="40" t="s">
        <v>604</v>
      </c>
      <c r="Q23" s="37">
        <v>3</v>
      </c>
      <c r="R23" s="17" t="s">
        <v>3258</v>
      </c>
      <c r="S23" s="18" t="s">
        <v>3259</v>
      </c>
      <c r="T23" s="40" t="s">
        <v>604</v>
      </c>
      <c r="U23" s="37">
        <v>3</v>
      </c>
      <c r="V23" s="17" t="s">
        <v>3287</v>
      </c>
      <c r="W23" s="18">
        <v>2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 t="s">
        <v>3198</v>
      </c>
      <c r="F24" s="17" t="s">
        <v>3201</v>
      </c>
      <c r="G24" s="18" t="s">
        <v>3199</v>
      </c>
      <c r="H24" s="66" t="s">
        <v>2080</v>
      </c>
      <c r="I24" s="37" t="s">
        <v>3220</v>
      </c>
      <c r="J24" s="17" t="s">
        <v>3220</v>
      </c>
      <c r="K24" s="18" t="s">
        <v>3221</v>
      </c>
      <c r="L24" s="66" t="s">
        <v>2080</v>
      </c>
      <c r="M24" s="37" t="s">
        <v>3233</v>
      </c>
      <c r="N24" s="17" t="s">
        <v>3233</v>
      </c>
      <c r="O24" s="18" t="s">
        <v>3238</v>
      </c>
      <c r="P24" s="66" t="s">
        <v>2080</v>
      </c>
      <c r="Q24" s="37" t="s">
        <v>3258</v>
      </c>
      <c r="R24" s="17" t="s">
        <v>3263</v>
      </c>
      <c r="S24" s="18" t="s">
        <v>3263</v>
      </c>
      <c r="T24" s="29" t="s">
        <v>2080</v>
      </c>
      <c r="U24" s="37">
        <v>2</v>
      </c>
      <c r="V24" s="17"/>
      <c r="W24" s="18">
        <v>2</v>
      </c>
      <c r="X24" s="40" t="s">
        <v>3308</v>
      </c>
      <c r="Y24" s="37">
        <v>3</v>
      </c>
      <c r="Z24" s="17" t="s">
        <v>3304</v>
      </c>
      <c r="AA24" s="18" t="s">
        <v>3304</v>
      </c>
      <c r="AB24" s="26"/>
      <c r="AC24" s="37" t="s">
        <v>3316</v>
      </c>
      <c r="AD24" s="17" t="s">
        <v>3317</v>
      </c>
      <c r="AE24" s="18" t="s">
        <v>3317</v>
      </c>
    </row>
    <row r="25" spans="2:31" x14ac:dyDescent="0.3">
      <c r="B25" s="7">
        <v>9</v>
      </c>
      <c r="C25" s="4">
        <v>10</v>
      </c>
      <c r="D25" s="40" t="s">
        <v>3185</v>
      </c>
      <c r="E25" s="37" t="s">
        <v>3197</v>
      </c>
      <c r="F25" s="17" t="s">
        <v>1732</v>
      </c>
      <c r="G25" s="18" t="s">
        <v>3197</v>
      </c>
      <c r="H25" s="66" t="s">
        <v>3171</v>
      </c>
      <c r="I25" s="37" t="s">
        <v>3221</v>
      </c>
      <c r="J25" s="17" t="s">
        <v>1532</v>
      </c>
      <c r="K25" s="18" t="s">
        <v>1532</v>
      </c>
      <c r="L25" s="40" t="s">
        <v>3239</v>
      </c>
      <c r="M25" s="37" t="s">
        <v>3238</v>
      </c>
      <c r="N25" s="17" t="s">
        <v>3240</v>
      </c>
      <c r="O25" s="18" t="s">
        <v>3240</v>
      </c>
      <c r="P25" s="66" t="s">
        <v>3101</v>
      </c>
      <c r="Q25" s="37" t="s">
        <v>3263</v>
      </c>
      <c r="R25" s="17" t="s">
        <v>3263</v>
      </c>
      <c r="S25" s="18" t="s">
        <v>3263</v>
      </c>
      <c r="T25" s="29" t="s">
        <v>3297</v>
      </c>
      <c r="U25" s="37">
        <v>2</v>
      </c>
      <c r="V25" s="17">
        <v>2</v>
      </c>
      <c r="W25" s="18"/>
      <c r="X25" s="40" t="s">
        <v>3309</v>
      </c>
      <c r="Y25" s="37" t="s">
        <v>3304</v>
      </c>
      <c r="Z25" s="17" t="s">
        <v>3305</v>
      </c>
      <c r="AA25" s="18" t="s">
        <v>3305</v>
      </c>
      <c r="AB25" s="26"/>
      <c r="AC25" s="37" t="s">
        <v>3317</v>
      </c>
      <c r="AD25" s="17" t="s">
        <v>3320</v>
      </c>
      <c r="AE25" s="18" t="s">
        <v>3317</v>
      </c>
    </row>
    <row r="26" spans="2:31" x14ac:dyDescent="0.3">
      <c r="B26" s="7">
        <v>10</v>
      </c>
      <c r="C26" s="4">
        <v>11</v>
      </c>
      <c r="D26" s="26"/>
      <c r="E26" s="38" t="s">
        <v>3197</v>
      </c>
      <c r="F26" s="54" t="s">
        <v>3201</v>
      </c>
      <c r="G26" s="18" t="s">
        <v>3197</v>
      </c>
      <c r="H26" s="29" t="s">
        <v>3228</v>
      </c>
      <c r="I26" s="38"/>
      <c r="J26" s="54" t="s">
        <v>3223</v>
      </c>
      <c r="K26" s="18" t="s">
        <v>1450</v>
      </c>
      <c r="L26" s="66" t="s">
        <v>3260</v>
      </c>
      <c r="M26" s="38"/>
      <c r="N26" s="54" t="s">
        <v>3241</v>
      </c>
      <c r="O26" s="18" t="s">
        <v>3241</v>
      </c>
      <c r="P26" s="40" t="s">
        <v>3273</v>
      </c>
      <c r="Q26" s="38"/>
      <c r="R26" s="54" t="s">
        <v>3263</v>
      </c>
      <c r="S26" s="18" t="s">
        <v>3263</v>
      </c>
      <c r="T26" s="40" t="s">
        <v>3283</v>
      </c>
      <c r="U26" s="38" t="s">
        <v>3289</v>
      </c>
      <c r="V26" s="54" t="s">
        <v>3290</v>
      </c>
      <c r="W26" s="18" t="s">
        <v>3291</v>
      </c>
      <c r="X26" s="40" t="s">
        <v>3310</v>
      </c>
      <c r="Y26" s="38"/>
      <c r="Z26" s="54" t="s">
        <v>3311</v>
      </c>
      <c r="AA26" s="18" t="s">
        <v>3311</v>
      </c>
      <c r="AB26" s="26"/>
      <c r="AC26" s="38" t="s">
        <v>3317</v>
      </c>
      <c r="AD26" s="54" t="s">
        <v>3320</v>
      </c>
      <c r="AE26" s="18" t="s">
        <v>3317</v>
      </c>
    </row>
    <row r="27" spans="2:31" x14ac:dyDescent="0.3">
      <c r="B27" s="7">
        <v>11</v>
      </c>
      <c r="C27" s="4">
        <v>12</v>
      </c>
      <c r="D27" s="26"/>
      <c r="E27" s="37" t="s">
        <v>3200</v>
      </c>
      <c r="F27" s="17" t="s">
        <v>3202</v>
      </c>
      <c r="G27" s="18" t="s">
        <v>3197</v>
      </c>
      <c r="H27" s="66" t="s">
        <v>3222</v>
      </c>
      <c r="I27" s="37" t="s">
        <v>3224</v>
      </c>
      <c r="J27" s="17" t="s">
        <v>3224</v>
      </c>
      <c r="K27" s="18" t="s">
        <v>3225</v>
      </c>
      <c r="L27" s="26"/>
      <c r="M27" s="37" t="s">
        <v>3241</v>
      </c>
      <c r="N27" s="17" t="s">
        <v>3241</v>
      </c>
      <c r="O27" s="18" t="s">
        <v>3241</v>
      </c>
      <c r="P27" s="26"/>
      <c r="Q27" s="37" t="s">
        <v>3263</v>
      </c>
      <c r="R27" s="17" t="s">
        <v>3263</v>
      </c>
      <c r="S27" s="18" t="s">
        <v>3263</v>
      </c>
      <c r="T27" s="40" t="s">
        <v>3292</v>
      </c>
      <c r="U27" s="37" t="s">
        <v>3288</v>
      </c>
      <c r="V27" s="17" t="s">
        <v>3294</v>
      </c>
      <c r="W27" s="18" t="s">
        <v>3296</v>
      </c>
      <c r="X27" s="40" t="s">
        <v>2622</v>
      </c>
      <c r="Y27" s="37">
        <v>2</v>
      </c>
      <c r="Z27" s="17">
        <v>2</v>
      </c>
      <c r="AA27" s="18">
        <v>2</v>
      </c>
      <c r="AB27" s="26"/>
      <c r="AC27" s="37" t="s">
        <v>3317</v>
      </c>
      <c r="AD27" s="17" t="s">
        <v>3320</v>
      </c>
      <c r="AE27" s="18" t="s">
        <v>3317</v>
      </c>
    </row>
    <row r="28" spans="2:31" x14ac:dyDescent="0.3">
      <c r="B28" s="8">
        <v>12</v>
      </c>
      <c r="C28" s="5">
        <v>13</v>
      </c>
      <c r="D28" s="29" t="s">
        <v>1201</v>
      </c>
      <c r="E28" s="38"/>
      <c r="F28" s="54"/>
      <c r="G28" s="30"/>
      <c r="H28" s="29" t="s">
        <v>1201</v>
      </c>
      <c r="I28" s="38"/>
      <c r="J28" s="54"/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29" t="s">
        <v>1201</v>
      </c>
      <c r="U28" s="38" t="s">
        <v>3296</v>
      </c>
      <c r="V28" s="54" t="s">
        <v>3294</v>
      </c>
      <c r="W28" s="30" t="s">
        <v>3295</v>
      </c>
      <c r="X28" s="40" t="s">
        <v>2623</v>
      </c>
      <c r="Y28" s="38"/>
      <c r="Z28" s="28">
        <v>5</v>
      </c>
      <c r="AA28" s="30">
        <v>5</v>
      </c>
      <c r="AB28" s="26"/>
      <c r="AC28" s="38" t="s">
        <v>3317</v>
      </c>
      <c r="AD28" s="28" t="s">
        <v>3317</v>
      </c>
      <c r="AE28" s="30" t="s">
        <v>3321</v>
      </c>
    </row>
    <row r="29" spans="2:31" x14ac:dyDescent="0.3">
      <c r="B29" s="8">
        <v>13</v>
      </c>
      <c r="C29" s="5">
        <v>14</v>
      </c>
      <c r="D29" s="26"/>
      <c r="E29" s="55" t="s">
        <v>3199</v>
      </c>
      <c r="F29" s="17" t="s">
        <v>3203</v>
      </c>
      <c r="G29" s="18" t="s">
        <v>3197</v>
      </c>
      <c r="H29" s="26"/>
      <c r="I29" s="55" t="s">
        <v>3223</v>
      </c>
      <c r="J29" s="17" t="s">
        <v>1450</v>
      </c>
      <c r="K29" s="18" t="s">
        <v>1450</v>
      </c>
      <c r="L29" s="40" t="s">
        <v>3247</v>
      </c>
      <c r="M29" s="55" t="s">
        <v>3246</v>
      </c>
      <c r="N29" s="17" t="s">
        <v>3243</v>
      </c>
      <c r="O29" s="18" t="s">
        <v>3244</v>
      </c>
      <c r="P29" s="26"/>
      <c r="Q29" s="55" t="s">
        <v>3263</v>
      </c>
      <c r="R29" s="17" t="s">
        <v>3263</v>
      </c>
      <c r="S29" s="18" t="s">
        <v>3258</v>
      </c>
      <c r="T29" s="26"/>
      <c r="U29" s="55" t="s">
        <v>3291</v>
      </c>
      <c r="V29" s="17" t="s">
        <v>3291</v>
      </c>
      <c r="W29" s="18" t="s">
        <v>3291</v>
      </c>
      <c r="X29" s="29" t="s">
        <v>3228</v>
      </c>
      <c r="Y29" s="55">
        <v>5</v>
      </c>
      <c r="Z29" s="17" t="s">
        <v>3304</v>
      </c>
      <c r="AA29" s="18" t="s">
        <v>3304</v>
      </c>
      <c r="AB29" s="26"/>
      <c r="AC29" s="55" t="s">
        <v>3317</v>
      </c>
      <c r="AD29" s="17" t="s">
        <v>3317</v>
      </c>
      <c r="AE29" s="18" t="s">
        <v>3317</v>
      </c>
    </row>
    <row r="30" spans="2:31" x14ac:dyDescent="0.3">
      <c r="B30" s="8">
        <v>14</v>
      </c>
      <c r="C30" s="5">
        <v>15</v>
      </c>
      <c r="D30" s="26"/>
      <c r="E30" s="37" t="s">
        <v>3197</v>
      </c>
      <c r="F30" s="17" t="s">
        <v>3197</v>
      </c>
      <c r="G30" s="18" t="s">
        <v>3210</v>
      </c>
      <c r="H30" s="26"/>
      <c r="I30" s="37" t="s">
        <v>3224</v>
      </c>
      <c r="J30" s="17" t="s">
        <v>3224</v>
      </c>
      <c r="K30" s="18" t="s">
        <v>3224</v>
      </c>
      <c r="L30" s="26"/>
      <c r="M30" s="37" t="s">
        <v>3245</v>
      </c>
      <c r="N30" s="17" t="s">
        <v>1704</v>
      </c>
      <c r="O30" s="18" t="s">
        <v>3244</v>
      </c>
      <c r="P30" s="26"/>
      <c r="Q30" s="37" t="s">
        <v>3258</v>
      </c>
      <c r="R30" s="17" t="s">
        <v>3258</v>
      </c>
      <c r="S30" s="18" t="s">
        <v>3263</v>
      </c>
      <c r="T30" s="26"/>
      <c r="U30" s="37" t="s">
        <v>3293</v>
      </c>
      <c r="V30" s="17" t="s">
        <v>3291</v>
      </c>
      <c r="W30" s="18" t="s">
        <v>3291</v>
      </c>
      <c r="X30" s="26"/>
      <c r="Y30" s="37">
        <v>2</v>
      </c>
      <c r="Z30" s="17">
        <v>4</v>
      </c>
      <c r="AA30" s="18">
        <v>4</v>
      </c>
      <c r="AB30" s="26"/>
      <c r="AC30" s="37" t="s">
        <v>3317</v>
      </c>
      <c r="AD30" s="17" t="s">
        <v>3320</v>
      </c>
      <c r="AE30" s="18" t="s">
        <v>3317</v>
      </c>
    </row>
    <row r="31" spans="2:31" x14ac:dyDescent="0.3">
      <c r="B31" s="8">
        <v>15</v>
      </c>
      <c r="C31" s="5">
        <v>16</v>
      </c>
      <c r="D31" s="26"/>
      <c r="E31" s="38">
        <v>3</v>
      </c>
      <c r="F31" s="54">
        <v>3</v>
      </c>
      <c r="G31" s="18">
        <v>3</v>
      </c>
      <c r="H31" s="26"/>
      <c r="I31" s="38"/>
      <c r="J31" s="54" t="s">
        <v>3226</v>
      </c>
      <c r="K31" s="18" t="s">
        <v>3226</v>
      </c>
      <c r="L31" s="26"/>
      <c r="M31" s="38" t="s">
        <v>3244</v>
      </c>
      <c r="N31" s="54" t="s">
        <v>3244</v>
      </c>
      <c r="O31" s="18" t="s">
        <v>3249</v>
      </c>
      <c r="P31" s="26"/>
      <c r="Q31" s="38"/>
      <c r="R31" s="54" t="s">
        <v>3263</v>
      </c>
      <c r="S31" s="18" t="s">
        <v>3268</v>
      </c>
      <c r="T31" s="26"/>
      <c r="U31" s="38">
        <v>3</v>
      </c>
      <c r="V31" s="54" t="s">
        <v>3298</v>
      </c>
      <c r="W31" s="18" t="s">
        <v>3298</v>
      </c>
      <c r="X31" s="26"/>
      <c r="Y31" s="38"/>
      <c r="Z31" s="54"/>
      <c r="AA31" s="18"/>
      <c r="AB31" s="26"/>
      <c r="AC31" s="38" t="s">
        <v>3317</v>
      </c>
      <c r="AD31" s="54" t="s">
        <v>3317</v>
      </c>
      <c r="AE31" s="18" t="s">
        <v>3317</v>
      </c>
    </row>
    <row r="32" spans="2:31" x14ac:dyDescent="0.3">
      <c r="B32" s="8">
        <v>16</v>
      </c>
      <c r="C32" s="5">
        <v>17</v>
      </c>
      <c r="D32" s="26"/>
      <c r="E32" s="37">
        <v>3</v>
      </c>
      <c r="F32" s="17">
        <v>3</v>
      </c>
      <c r="G32" s="18">
        <v>3</v>
      </c>
      <c r="H32" s="26"/>
      <c r="I32" s="37" t="s">
        <v>3226</v>
      </c>
      <c r="J32" s="17" t="s">
        <v>3226</v>
      </c>
      <c r="K32" s="18" t="s">
        <v>3226</v>
      </c>
      <c r="L32" s="66" t="s">
        <v>3253</v>
      </c>
      <c r="M32" s="37" t="s">
        <v>3250</v>
      </c>
      <c r="N32" s="17" t="s">
        <v>3250</v>
      </c>
      <c r="O32" s="18" t="s">
        <v>3250</v>
      </c>
      <c r="P32" s="26"/>
      <c r="Q32" s="37" t="s">
        <v>3270</v>
      </c>
      <c r="R32" s="17" t="s">
        <v>3269</v>
      </c>
      <c r="S32" s="18" t="s">
        <v>3271</v>
      </c>
      <c r="T32" s="26"/>
      <c r="U32" s="37"/>
      <c r="V32" s="17">
        <v>3</v>
      </c>
      <c r="W32" s="18">
        <v>3</v>
      </c>
      <c r="X32" s="26"/>
      <c r="Y32" s="37"/>
      <c r="Z32" s="17"/>
      <c r="AA32" s="18"/>
      <c r="AB32" s="26"/>
      <c r="AC32" s="37" t="s">
        <v>3317</v>
      </c>
      <c r="AD32" s="17" t="s">
        <v>3317</v>
      </c>
      <c r="AE32" s="18" t="s">
        <v>3321</v>
      </c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/>
      <c r="G33" s="18"/>
      <c r="H33" s="66" t="s">
        <v>605</v>
      </c>
      <c r="I33" s="38"/>
      <c r="J33" s="28"/>
      <c r="K33" s="18" t="s">
        <v>3226</v>
      </c>
      <c r="L33" s="40" t="s">
        <v>605</v>
      </c>
      <c r="M33" s="38">
        <v>2</v>
      </c>
      <c r="N33" s="28" t="s">
        <v>3251</v>
      </c>
      <c r="O33" s="18" t="s">
        <v>3252</v>
      </c>
      <c r="P33" s="40" t="s">
        <v>3274</v>
      </c>
      <c r="Q33" s="38"/>
      <c r="R33" s="28">
        <v>2</v>
      </c>
      <c r="S33" s="18">
        <v>4</v>
      </c>
      <c r="T33" s="40" t="s">
        <v>3274</v>
      </c>
      <c r="U33" s="38"/>
      <c r="V33" s="28"/>
      <c r="W33" s="18"/>
      <c r="X33" s="26"/>
      <c r="Y33" s="38">
        <v>3</v>
      </c>
      <c r="Z33" s="28">
        <v>3</v>
      </c>
      <c r="AA33" s="18"/>
      <c r="AB33" s="26"/>
      <c r="AC33" s="38" t="s">
        <v>3317</v>
      </c>
      <c r="AD33" s="28" t="s">
        <v>3317</v>
      </c>
      <c r="AE33" s="18" t="s">
        <v>3317</v>
      </c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2242</v>
      </c>
      <c r="I34" s="55" t="s">
        <v>33</v>
      </c>
      <c r="J34" s="54" t="s">
        <v>33</v>
      </c>
      <c r="K34" s="18" t="s">
        <v>3227</v>
      </c>
      <c r="L34" s="40" t="s">
        <v>2242</v>
      </c>
      <c r="M34" s="55" t="s">
        <v>3252</v>
      </c>
      <c r="N34" s="54" t="s">
        <v>3252</v>
      </c>
      <c r="O34" s="18"/>
      <c r="P34" s="40" t="s">
        <v>2242</v>
      </c>
      <c r="Q34" s="55">
        <v>2</v>
      </c>
      <c r="R34" s="54">
        <v>2</v>
      </c>
      <c r="S34" s="18">
        <v>2</v>
      </c>
      <c r="T34" s="66" t="s">
        <v>2242</v>
      </c>
      <c r="U34" s="55"/>
      <c r="V34" s="54"/>
      <c r="W34" s="18"/>
      <c r="X34" s="26"/>
      <c r="Y34" s="55"/>
      <c r="Z34" s="54"/>
      <c r="AA34" s="18"/>
      <c r="AB34" s="26"/>
      <c r="AC34" s="55" t="s">
        <v>3317</v>
      </c>
      <c r="AD34" s="54" t="s">
        <v>3320</v>
      </c>
      <c r="AE34" s="18" t="s">
        <v>3317</v>
      </c>
    </row>
    <row r="35" spans="2:31" x14ac:dyDescent="0.3">
      <c r="B35" s="9">
        <v>19</v>
      </c>
      <c r="C35" s="2">
        <v>20</v>
      </c>
      <c r="D35" s="26"/>
      <c r="E35" s="37" t="s">
        <v>3204</v>
      </c>
      <c r="F35" s="17">
        <v>2</v>
      </c>
      <c r="G35" s="34">
        <v>2</v>
      </c>
      <c r="H35" s="26"/>
      <c r="I35" s="37" t="s">
        <v>33</v>
      </c>
      <c r="J35" s="17" t="s">
        <v>33</v>
      </c>
      <c r="K35" s="34" t="s">
        <v>3226</v>
      </c>
      <c r="L35" s="40" t="s">
        <v>624</v>
      </c>
      <c r="M35" s="37">
        <v>2</v>
      </c>
      <c r="N35" s="17">
        <v>2</v>
      </c>
      <c r="O35" s="34"/>
      <c r="P35" s="40" t="s">
        <v>3279</v>
      </c>
      <c r="Q35" s="37" t="s">
        <v>3278</v>
      </c>
      <c r="R35" s="17" t="s">
        <v>3277</v>
      </c>
      <c r="S35" s="34"/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 t="s">
        <v>3318</v>
      </c>
      <c r="AD35" s="17" t="s">
        <v>3317</v>
      </c>
      <c r="AE35" s="34" t="s">
        <v>3317</v>
      </c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 t="s">
        <v>3211</v>
      </c>
      <c r="G36" s="18" t="s">
        <v>3212</v>
      </c>
      <c r="H36" s="40" t="s">
        <v>624</v>
      </c>
      <c r="I36" s="37" t="s">
        <v>3226</v>
      </c>
      <c r="J36" s="17" t="s">
        <v>33</v>
      </c>
      <c r="K36" s="18" t="s">
        <v>3226</v>
      </c>
      <c r="L36" s="26"/>
      <c r="M36" s="37">
        <v>2</v>
      </c>
      <c r="N36" s="17">
        <v>2</v>
      </c>
      <c r="O36" s="18"/>
      <c r="P36" s="40" t="s">
        <v>624</v>
      </c>
      <c r="Q36" s="37" t="s">
        <v>3277</v>
      </c>
      <c r="R36" s="17"/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3319</v>
      </c>
      <c r="AD36" s="17" t="s">
        <v>3317</v>
      </c>
      <c r="AE36" s="18" t="s">
        <v>3317</v>
      </c>
    </row>
    <row r="37" spans="2:31" x14ac:dyDescent="0.3">
      <c r="B37" s="9">
        <v>21</v>
      </c>
      <c r="C37" s="2">
        <v>22</v>
      </c>
      <c r="D37" s="40" t="s">
        <v>21</v>
      </c>
      <c r="E37" s="37"/>
      <c r="F37" s="17">
        <v>5</v>
      </c>
      <c r="G37" s="18">
        <v>5</v>
      </c>
      <c r="H37" s="29" t="s">
        <v>21</v>
      </c>
      <c r="I37" s="37">
        <v>2</v>
      </c>
      <c r="J37" s="17" t="s">
        <v>3229</v>
      </c>
      <c r="K37" s="18">
        <v>3</v>
      </c>
      <c r="L37" s="26"/>
      <c r="M37" s="37">
        <v>3</v>
      </c>
      <c r="N37" s="17">
        <v>3</v>
      </c>
      <c r="O37" s="18"/>
      <c r="P37" s="66" t="s">
        <v>21</v>
      </c>
      <c r="Q37" s="37">
        <v>3</v>
      </c>
      <c r="R37" s="17" t="s">
        <v>3280</v>
      </c>
      <c r="S37" s="18" t="s">
        <v>3281</v>
      </c>
      <c r="T37" s="26"/>
      <c r="U37" s="37"/>
      <c r="V37" s="17"/>
      <c r="W37" s="18"/>
      <c r="X37" s="26"/>
      <c r="Y37" s="37"/>
      <c r="Z37" s="17"/>
      <c r="AA37" s="18"/>
      <c r="AB37" s="26"/>
      <c r="AC37" s="37" t="s">
        <v>3317</v>
      </c>
      <c r="AD37" s="17" t="s">
        <v>3317</v>
      </c>
      <c r="AE37" s="18" t="s">
        <v>3317</v>
      </c>
    </row>
    <row r="38" spans="2:31" x14ac:dyDescent="0.3">
      <c r="B38" s="9">
        <v>22</v>
      </c>
      <c r="C38" s="2">
        <v>23</v>
      </c>
      <c r="D38" s="40" t="s">
        <v>2823</v>
      </c>
      <c r="E38" s="37">
        <v>5</v>
      </c>
      <c r="F38" s="17">
        <v>5</v>
      </c>
      <c r="G38" s="18" t="s">
        <v>3213</v>
      </c>
      <c r="H38" s="29" t="s">
        <v>2823</v>
      </c>
      <c r="I38" s="37">
        <v>3</v>
      </c>
      <c r="J38" s="17"/>
      <c r="K38" s="18"/>
      <c r="L38" s="29" t="s">
        <v>2823</v>
      </c>
      <c r="M38" s="37"/>
      <c r="N38" s="17"/>
      <c r="O38" s="18"/>
      <c r="P38" s="40" t="s">
        <v>2823</v>
      </c>
      <c r="Q38" s="37">
        <v>5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/>
      <c r="G39" s="21" t="s">
        <v>3214</v>
      </c>
      <c r="H39" s="85" t="s">
        <v>2279</v>
      </c>
      <c r="I39" s="39"/>
      <c r="J39" s="20"/>
      <c r="K39" s="21"/>
      <c r="L39" s="85" t="s">
        <v>2279</v>
      </c>
      <c r="M39" s="39"/>
      <c r="N39" s="20"/>
      <c r="O39" s="21"/>
      <c r="P39" s="84" t="s">
        <v>2187</v>
      </c>
      <c r="Q39" s="39"/>
      <c r="R39" s="20"/>
      <c r="S39" s="21" t="s">
        <v>3282</v>
      </c>
      <c r="T39" s="85" t="s">
        <v>2582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 t="s">
        <v>3322</v>
      </c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9</v>
      </c>
      <c r="F40" s="149"/>
      <c r="G40" s="150"/>
      <c r="H40" s="72" t="s">
        <v>1238</v>
      </c>
      <c r="I40" s="148">
        <v>5</v>
      </c>
      <c r="J40" s="149"/>
      <c r="K40" s="150"/>
      <c r="L40" s="72" t="s">
        <v>1238</v>
      </c>
      <c r="M40" s="148">
        <v>8</v>
      </c>
      <c r="N40" s="149"/>
      <c r="O40" s="150"/>
      <c r="P40" s="72" t="s">
        <v>1238</v>
      </c>
      <c r="Q40" s="148">
        <v>11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>
        <v>2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0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3</v>
      </c>
      <c r="R41" s="152"/>
      <c r="S41" s="153"/>
      <c r="T41" s="73" t="s">
        <v>1239</v>
      </c>
      <c r="U41" s="151">
        <v>1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3</v>
      </c>
      <c r="F42" s="155"/>
      <c r="G42" s="156"/>
      <c r="H42" s="74" t="s">
        <v>1240</v>
      </c>
      <c r="I42" s="154">
        <v>5</v>
      </c>
      <c r="J42" s="155"/>
      <c r="K42" s="156"/>
      <c r="L42" s="74" t="s">
        <v>1240</v>
      </c>
      <c r="M42" s="154">
        <v>2</v>
      </c>
      <c r="N42" s="155"/>
      <c r="O42" s="156"/>
      <c r="P42" s="74" t="s">
        <v>1240</v>
      </c>
      <c r="Q42" s="154">
        <v>0</v>
      </c>
      <c r="R42" s="155"/>
      <c r="S42" s="156"/>
      <c r="T42" s="74" t="s">
        <v>1240</v>
      </c>
      <c r="U42" s="154">
        <v>5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1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72" t="s">
        <v>3323</v>
      </c>
      <c r="Y43" s="173"/>
      <c r="Z43" s="173"/>
      <c r="AA43" s="174"/>
      <c r="AB43" s="172" t="s">
        <v>2970</v>
      </c>
      <c r="AC43" s="173"/>
      <c r="AD43" s="173"/>
      <c r="AE43" s="174"/>
    </row>
    <row r="44" spans="2:31" x14ac:dyDescent="0.3">
      <c r="B44" s="109"/>
      <c r="C44" s="110"/>
      <c r="D44" s="163"/>
      <c r="E44" s="164"/>
      <c r="F44" s="164"/>
      <c r="G44" s="165"/>
      <c r="H44" s="166" t="s">
        <v>3230</v>
      </c>
      <c r="I44" s="167"/>
      <c r="J44" s="167"/>
      <c r="K44" s="168"/>
      <c r="L44" s="184" t="s">
        <v>3248</v>
      </c>
      <c r="M44" s="185"/>
      <c r="N44" s="185"/>
      <c r="O44" s="186"/>
      <c r="P44" s="166" t="s">
        <v>3262</v>
      </c>
      <c r="Q44" s="167"/>
      <c r="R44" s="167"/>
      <c r="S44" s="168"/>
      <c r="T44" s="166" t="s">
        <v>3264</v>
      </c>
      <c r="U44" s="167"/>
      <c r="V44" s="167"/>
      <c r="W44" s="168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6" t="s">
        <v>3264</v>
      </c>
      <c r="Q45" s="167"/>
      <c r="R45" s="167"/>
      <c r="S45" s="168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6" t="s">
        <v>3272</v>
      </c>
      <c r="Q46" s="167"/>
      <c r="R46" s="167"/>
      <c r="S46" s="168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69"/>
      <c r="E47" s="170"/>
      <c r="F47" s="170"/>
      <c r="G47" s="171"/>
      <c r="H47" s="169"/>
      <c r="I47" s="170"/>
      <c r="J47" s="170"/>
      <c r="K47" s="171"/>
      <c r="L47" s="169"/>
      <c r="M47" s="170"/>
      <c r="N47" s="170"/>
      <c r="O47" s="171"/>
      <c r="P47" s="181" t="s">
        <v>3276</v>
      </c>
      <c r="Q47" s="182"/>
      <c r="R47" s="182"/>
      <c r="S47" s="183"/>
      <c r="T47" s="169"/>
      <c r="U47" s="170"/>
      <c r="V47" s="170"/>
      <c r="W47" s="171"/>
      <c r="X47" s="169"/>
      <c r="Y47" s="170"/>
      <c r="Z47" s="170"/>
      <c r="AA47" s="171"/>
      <c r="AB47" s="169"/>
      <c r="AC47" s="170"/>
      <c r="AD47" s="170"/>
      <c r="AE47" s="17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44</v>
      </c>
      <c r="C50" s="71">
        <f t="shared" ref="C50:C56" si="1">B50*20/60</f>
        <v>14.666666666666666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24</v>
      </c>
      <c r="J50" s="1"/>
      <c r="K50" s="1"/>
      <c r="L50" s="1"/>
      <c r="M50" s="1">
        <f>COUNTIF($M$16:$O$39, "C"&amp;"*")</f>
        <v>16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34</v>
      </c>
      <c r="C51" s="71">
        <f t="shared" si="1"/>
        <v>11.333333333333334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7</v>
      </c>
      <c r="J51" s="1"/>
      <c r="K51" s="1"/>
      <c r="L51" s="1"/>
      <c r="M51" s="1">
        <f>COUNTIF($M$16:$O$39, "AC"&amp;"*")</f>
        <v>3</v>
      </c>
      <c r="N51" s="1"/>
      <c r="O51" s="1"/>
      <c r="P51" s="1"/>
      <c r="Q51" s="1">
        <f>COUNTIF($Q$16:$S$39, "AC"&amp;"*")</f>
        <v>15</v>
      </c>
      <c r="R51" s="1"/>
      <c r="S51" s="1"/>
      <c r="T51" s="1"/>
      <c r="U51" s="1">
        <f>COUNTIF($U$16:$W$39, "AC"&amp;"*")</f>
        <v>9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29</v>
      </c>
      <c r="C52" s="71">
        <f t="shared" si="1"/>
        <v>9.6666666666666661</v>
      </c>
      <c r="D52" s="1" t="s">
        <v>1273</v>
      </c>
      <c r="E52" s="1">
        <f>COUNTIF($E$16:$G$39, "P"&amp;"*")-COUNTIF($E$16:$G$39, "P1"&amp;"*")</f>
        <v>2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9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7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72</v>
      </c>
      <c r="C53" s="71">
        <f t="shared" si="1"/>
        <v>24</v>
      </c>
      <c r="D53" s="1" t="s">
        <v>1877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7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4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42</v>
      </c>
      <c r="AD53" s="1"/>
      <c r="AE53" s="1"/>
    </row>
    <row r="54" spans="2:31" x14ac:dyDescent="0.3">
      <c r="B54" s="1">
        <f t="shared" si="0"/>
        <v>40</v>
      </c>
      <c r="C54" s="71">
        <f t="shared" si="1"/>
        <v>13.333333333333334</v>
      </c>
      <c r="D54" s="1" t="s">
        <v>1859</v>
      </c>
      <c r="E54" s="1">
        <f>COUNTIF($E$16:$G$39, 3) + COUNTIF($E$16:$G$39, "P1")</f>
        <v>12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6</v>
      </c>
      <c r="R54" s="1"/>
      <c r="S54" s="1"/>
      <c r="T54" s="1"/>
      <c r="U54" s="1">
        <f>COUNTIF($U$16:$W$39, 3)+COUNTIF($U$16:$W$39, "P1")</f>
        <v>7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26</v>
      </c>
      <c r="C55" s="71">
        <f t="shared" si="1"/>
        <v>8.6666666666666661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2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5</v>
      </c>
      <c r="R55" s="1"/>
      <c r="S55" s="1"/>
      <c r="T55" s="1"/>
      <c r="U55" s="1">
        <f>COUNTIF($U$16:$W$39, 2)</f>
        <v>6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1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4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728" priority="38" operator="equal">
      <formula>$B$14+0</formula>
    </cfRule>
    <cfRule type="cellIs" dxfId="727" priority="39" operator="equal">
      <formula>$B$14</formula>
    </cfRule>
  </conditionalFormatting>
  <conditionalFormatting sqref="C16:C39">
    <cfRule type="cellIs" dxfId="726" priority="37" operator="equal">
      <formula>$B$14+1</formula>
    </cfRule>
  </conditionalFormatting>
  <conditionalFormatting sqref="D12:AE12">
    <cfRule type="timePeriod" dxfId="725" priority="36" timePeriod="today">
      <formula>FLOOR(D12,1)=TODAY()</formula>
    </cfRule>
  </conditionalFormatting>
  <conditionalFormatting sqref="E16:G39">
    <cfRule type="notContainsBlanks" dxfId="724" priority="34">
      <formula>LEN(TRIM(E16))&gt;0</formula>
    </cfRule>
    <cfRule type="containsText" dxfId="723" priority="35" operator="containsText" text="1234567789">
      <formula>NOT(ISERROR(SEARCH("1234567789",E16)))</formula>
    </cfRule>
  </conditionalFormatting>
  <conditionalFormatting sqref="E16:G39">
    <cfRule type="containsText" dxfId="722" priority="31" operator="containsText" text="A">
      <formula>NOT(ISERROR(SEARCH("A",E16)))</formula>
    </cfRule>
    <cfRule type="containsText" dxfId="721" priority="32" operator="containsText" text="P">
      <formula>NOT(ISERROR(SEARCH("P",E16)))</formula>
    </cfRule>
    <cfRule type="containsText" dxfId="720" priority="33" operator="containsText" text="C">
      <formula>NOT(ISERROR(SEARCH("C",E16)))</formula>
    </cfRule>
  </conditionalFormatting>
  <conditionalFormatting sqref="I16:K39">
    <cfRule type="notContainsBlanks" dxfId="719" priority="29">
      <formula>LEN(TRIM(I16))&gt;0</formula>
    </cfRule>
    <cfRule type="containsText" dxfId="718" priority="30" operator="containsText" text="1234567789">
      <formula>NOT(ISERROR(SEARCH("1234567789",I16)))</formula>
    </cfRule>
  </conditionalFormatting>
  <conditionalFormatting sqref="I16:K39">
    <cfRule type="containsText" dxfId="717" priority="26" operator="containsText" text="A">
      <formula>NOT(ISERROR(SEARCH("A",I16)))</formula>
    </cfRule>
    <cfRule type="containsText" dxfId="716" priority="27" operator="containsText" text="P">
      <formula>NOT(ISERROR(SEARCH("P",I16)))</formula>
    </cfRule>
    <cfRule type="containsText" dxfId="715" priority="28" operator="containsText" text="C">
      <formula>NOT(ISERROR(SEARCH("C",I16)))</formula>
    </cfRule>
  </conditionalFormatting>
  <conditionalFormatting sqref="M16:O39">
    <cfRule type="notContainsBlanks" dxfId="714" priority="24">
      <formula>LEN(TRIM(M16))&gt;0</formula>
    </cfRule>
    <cfRule type="containsText" dxfId="713" priority="25" operator="containsText" text="1234567789">
      <formula>NOT(ISERROR(SEARCH("1234567789",M16)))</formula>
    </cfRule>
  </conditionalFormatting>
  <conditionalFormatting sqref="M16:O39">
    <cfRule type="containsText" dxfId="712" priority="21" operator="containsText" text="A">
      <formula>NOT(ISERROR(SEARCH("A",M16)))</formula>
    </cfRule>
    <cfRule type="containsText" dxfId="711" priority="22" operator="containsText" text="P">
      <formula>NOT(ISERROR(SEARCH("P",M16)))</formula>
    </cfRule>
    <cfRule type="containsText" dxfId="710" priority="23" operator="containsText" text="C">
      <formula>NOT(ISERROR(SEARCH("C",M16)))</formula>
    </cfRule>
  </conditionalFormatting>
  <conditionalFormatting sqref="Q16:S39">
    <cfRule type="notContainsBlanks" dxfId="709" priority="19">
      <formula>LEN(TRIM(Q16))&gt;0</formula>
    </cfRule>
    <cfRule type="containsText" dxfId="708" priority="20" operator="containsText" text="1234567789">
      <formula>NOT(ISERROR(SEARCH("1234567789",Q16)))</formula>
    </cfRule>
  </conditionalFormatting>
  <conditionalFormatting sqref="Q16:S39">
    <cfRule type="containsText" dxfId="707" priority="16" operator="containsText" text="A">
      <formula>NOT(ISERROR(SEARCH("A",Q16)))</formula>
    </cfRule>
    <cfRule type="containsText" dxfId="706" priority="17" operator="containsText" text="P">
      <formula>NOT(ISERROR(SEARCH("P",Q16)))</formula>
    </cfRule>
    <cfRule type="containsText" dxfId="705" priority="18" operator="containsText" text="C">
      <formula>NOT(ISERROR(SEARCH("C",Q16)))</formula>
    </cfRule>
  </conditionalFormatting>
  <conditionalFormatting sqref="U16:W39">
    <cfRule type="notContainsBlanks" dxfId="704" priority="14">
      <formula>LEN(TRIM(U16))&gt;0</formula>
    </cfRule>
    <cfRule type="containsText" dxfId="703" priority="15" operator="containsText" text="1234567789">
      <formula>NOT(ISERROR(SEARCH("1234567789",U16)))</formula>
    </cfRule>
  </conditionalFormatting>
  <conditionalFormatting sqref="U16:W39">
    <cfRule type="containsText" dxfId="702" priority="11" operator="containsText" text="A">
      <formula>NOT(ISERROR(SEARCH("A",U16)))</formula>
    </cfRule>
    <cfRule type="containsText" dxfId="701" priority="12" operator="containsText" text="P">
      <formula>NOT(ISERROR(SEARCH("P",U16)))</formula>
    </cfRule>
    <cfRule type="containsText" dxfId="700" priority="13" operator="containsText" text="C">
      <formula>NOT(ISERROR(SEARCH("C",U16)))</formula>
    </cfRule>
  </conditionalFormatting>
  <conditionalFormatting sqref="Y16:AA39">
    <cfRule type="notContainsBlanks" dxfId="699" priority="9">
      <formula>LEN(TRIM(Y16))&gt;0</formula>
    </cfRule>
    <cfRule type="containsText" dxfId="698" priority="10" operator="containsText" text="1234567789">
      <formula>NOT(ISERROR(SEARCH("1234567789",Y16)))</formula>
    </cfRule>
  </conditionalFormatting>
  <conditionalFormatting sqref="Y16:AA39">
    <cfRule type="containsText" dxfId="697" priority="6" operator="containsText" text="A">
      <formula>NOT(ISERROR(SEARCH("A",Y16)))</formula>
    </cfRule>
    <cfRule type="containsText" dxfId="696" priority="7" operator="containsText" text="P">
      <formula>NOT(ISERROR(SEARCH("P",Y16)))</formula>
    </cfRule>
    <cfRule type="containsText" dxfId="695" priority="8" operator="containsText" text="C">
      <formula>NOT(ISERROR(SEARCH("C",Y16)))</formula>
    </cfRule>
  </conditionalFormatting>
  <conditionalFormatting sqref="AC16:AE39">
    <cfRule type="notContainsBlanks" dxfId="694" priority="4">
      <formula>LEN(TRIM(AC16))&gt;0</formula>
    </cfRule>
    <cfRule type="containsText" dxfId="693" priority="5" operator="containsText" text="1234567789">
      <formula>NOT(ISERROR(SEARCH("1234567789",AC16)))</formula>
    </cfRule>
  </conditionalFormatting>
  <conditionalFormatting sqref="AC16:AE39">
    <cfRule type="containsText" dxfId="692" priority="1" operator="containsText" text="A">
      <formula>NOT(ISERROR(SEARCH("A",AC16)))</formula>
    </cfRule>
    <cfRule type="containsText" dxfId="691" priority="2" operator="containsText" text="P">
      <formula>NOT(ISERROR(SEARCH("P",AC16)))</formula>
    </cfRule>
    <cfRule type="containsText" dxfId="69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H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7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3146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3097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45033</v>
      </c>
      <c r="E12" s="124"/>
      <c r="F12" s="124"/>
      <c r="G12" s="125"/>
      <c r="H12" s="123">
        <f>D12+1</f>
        <v>45034</v>
      </c>
      <c r="I12" s="124"/>
      <c r="J12" s="124"/>
      <c r="K12" s="125"/>
      <c r="L12" s="123">
        <f>H12+1</f>
        <v>45035</v>
      </c>
      <c r="M12" s="124"/>
      <c r="N12" s="124"/>
      <c r="O12" s="125"/>
      <c r="P12" s="123">
        <f>L12+1</f>
        <v>45036</v>
      </c>
      <c r="Q12" s="124"/>
      <c r="R12" s="124"/>
      <c r="S12" s="125"/>
      <c r="T12" s="123">
        <f>P12+1</f>
        <v>45037</v>
      </c>
      <c r="U12" s="124"/>
      <c r="V12" s="124"/>
      <c r="W12" s="125"/>
      <c r="X12" s="126">
        <f>T12+1</f>
        <v>45038</v>
      </c>
      <c r="Y12" s="127"/>
      <c r="Z12" s="127"/>
      <c r="AA12" s="128"/>
      <c r="AB12" s="129">
        <f>X12+1</f>
        <v>45039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23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3184</v>
      </c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 t="s">
        <v>3122</v>
      </c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109</v>
      </c>
      <c r="E17" s="37"/>
      <c r="F17" s="17"/>
      <c r="G17" s="18"/>
      <c r="H17" s="26" t="s">
        <v>3123</v>
      </c>
      <c r="I17" s="37"/>
      <c r="J17" s="17"/>
      <c r="K17" s="18"/>
      <c r="L17" s="26" t="s">
        <v>109</v>
      </c>
      <c r="M17" s="37"/>
      <c r="N17" s="17"/>
      <c r="O17" s="18"/>
      <c r="P17" s="26" t="s">
        <v>3132</v>
      </c>
      <c r="Q17" s="37"/>
      <c r="R17" s="17"/>
      <c r="S17" s="18"/>
      <c r="T17" s="26" t="s">
        <v>2238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98" t="s">
        <v>3157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 t="s">
        <v>3189</v>
      </c>
      <c r="AE22" s="34" t="s">
        <v>3189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3093</v>
      </c>
      <c r="G23" s="18" t="s">
        <v>3094</v>
      </c>
      <c r="H23" s="40" t="s">
        <v>604</v>
      </c>
      <c r="I23" s="37">
        <v>3</v>
      </c>
      <c r="J23" s="17" t="s">
        <v>3108</v>
      </c>
      <c r="K23" s="18" t="s">
        <v>3109</v>
      </c>
      <c r="L23" s="40" t="s">
        <v>604</v>
      </c>
      <c r="M23" s="37">
        <v>3</v>
      </c>
      <c r="N23" s="17" t="s">
        <v>3124</v>
      </c>
      <c r="O23" s="18" t="s">
        <v>3125</v>
      </c>
      <c r="P23" s="40" t="s">
        <v>604</v>
      </c>
      <c r="Q23" s="37">
        <v>3</v>
      </c>
      <c r="R23" s="17" t="s">
        <v>3136</v>
      </c>
      <c r="S23" s="18" t="s">
        <v>3137</v>
      </c>
      <c r="T23" s="40" t="s">
        <v>604</v>
      </c>
      <c r="U23" s="37">
        <v>3</v>
      </c>
      <c r="V23" s="17" t="s">
        <v>3154</v>
      </c>
      <c r="W23" s="18" t="s">
        <v>3155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3189</v>
      </c>
      <c r="AD23" s="17" t="s">
        <v>3189</v>
      </c>
      <c r="AE23" s="18" t="s">
        <v>3189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3094</v>
      </c>
      <c r="F24" s="17" t="s">
        <v>3094</v>
      </c>
      <c r="G24" s="18" t="s">
        <v>3094</v>
      </c>
      <c r="H24" s="66" t="s">
        <v>2080</v>
      </c>
      <c r="I24" s="37" t="s">
        <v>3113</v>
      </c>
      <c r="J24" s="17" t="s">
        <v>3113</v>
      </c>
      <c r="K24" s="18" t="s">
        <v>97</v>
      </c>
      <c r="L24" s="66" t="s">
        <v>2080</v>
      </c>
      <c r="M24" s="37" t="s">
        <v>3128</v>
      </c>
      <c r="N24" s="17" t="s">
        <v>3129</v>
      </c>
      <c r="O24" s="18" t="s">
        <v>3129</v>
      </c>
      <c r="P24" s="66" t="s">
        <v>2080</v>
      </c>
      <c r="Q24" s="37" t="s">
        <v>3136</v>
      </c>
      <c r="R24" s="17" t="s">
        <v>3142</v>
      </c>
      <c r="S24" s="18" t="s">
        <v>3143</v>
      </c>
      <c r="T24" s="66" t="s">
        <v>2080</v>
      </c>
      <c r="U24" s="37" t="s">
        <v>3154</v>
      </c>
      <c r="V24" s="17" t="s">
        <v>3155</v>
      </c>
      <c r="W24" s="18" t="s">
        <v>3155</v>
      </c>
      <c r="X24" s="40" t="s">
        <v>3177</v>
      </c>
      <c r="Y24" s="37" t="s">
        <v>3174</v>
      </c>
      <c r="Z24" s="17" t="s">
        <v>3176</v>
      </c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9" t="s">
        <v>3102</v>
      </c>
      <c r="E25" s="37" t="s">
        <v>3094</v>
      </c>
      <c r="F25" s="17" t="s">
        <v>3094</v>
      </c>
      <c r="G25" s="18" t="s">
        <v>3094</v>
      </c>
      <c r="H25" s="66" t="s">
        <v>3101</v>
      </c>
      <c r="I25" s="37" t="s">
        <v>3113</v>
      </c>
      <c r="J25" s="17" t="s">
        <v>3113</v>
      </c>
      <c r="K25" s="18" t="s">
        <v>97</v>
      </c>
      <c r="L25" s="66" t="s">
        <v>3101</v>
      </c>
      <c r="M25" s="37" t="s">
        <v>3128</v>
      </c>
      <c r="N25" s="17" t="s">
        <v>3128</v>
      </c>
      <c r="O25" s="18" t="s">
        <v>97</v>
      </c>
      <c r="P25" s="66" t="s">
        <v>3101</v>
      </c>
      <c r="Q25" s="37" t="s">
        <v>3143</v>
      </c>
      <c r="R25" s="17" t="s">
        <v>3144</v>
      </c>
      <c r="S25" s="18" t="s">
        <v>3144</v>
      </c>
      <c r="T25" s="66" t="s">
        <v>3101</v>
      </c>
      <c r="U25" s="37" t="s">
        <v>3155</v>
      </c>
      <c r="V25" s="17" t="s">
        <v>3155</v>
      </c>
      <c r="W25" s="18" t="s">
        <v>3155</v>
      </c>
      <c r="X25" s="40" t="s">
        <v>3178</v>
      </c>
      <c r="Y25" s="37">
        <v>2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3101</v>
      </c>
      <c r="E26" s="38"/>
      <c r="F26" s="54" t="s">
        <v>3094</v>
      </c>
      <c r="G26" s="18" t="s">
        <v>3094</v>
      </c>
      <c r="H26" s="29" t="s">
        <v>3102</v>
      </c>
      <c r="I26" s="38"/>
      <c r="J26" s="54" t="s">
        <v>3115</v>
      </c>
      <c r="K26" s="18" t="s">
        <v>3115</v>
      </c>
      <c r="L26" s="29" t="s">
        <v>3102</v>
      </c>
      <c r="M26" s="38"/>
      <c r="N26" s="54" t="s">
        <v>3130</v>
      </c>
      <c r="O26" s="18" t="s">
        <v>3128</v>
      </c>
      <c r="P26" s="29" t="s">
        <v>3102</v>
      </c>
      <c r="Q26" s="38"/>
      <c r="R26" s="54" t="s">
        <v>3144</v>
      </c>
      <c r="S26" s="18" t="s">
        <v>3144</v>
      </c>
      <c r="T26" s="29" t="s">
        <v>3172</v>
      </c>
      <c r="U26" s="38"/>
      <c r="V26" s="54" t="s">
        <v>3162</v>
      </c>
      <c r="W26" s="18" t="s">
        <v>19</v>
      </c>
      <c r="X26" s="40" t="s">
        <v>3179</v>
      </c>
      <c r="Y26" s="38"/>
      <c r="Z26" s="54" t="s">
        <v>3183</v>
      </c>
      <c r="AA26" s="18" t="s">
        <v>3183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3094</v>
      </c>
      <c r="F27" s="17" t="s">
        <v>3098</v>
      </c>
      <c r="G27" s="18" t="s">
        <v>3094</v>
      </c>
      <c r="H27" s="66" t="s">
        <v>3114</v>
      </c>
      <c r="I27" s="37" t="s">
        <v>3116</v>
      </c>
      <c r="J27" s="17" t="s">
        <v>3115</v>
      </c>
      <c r="K27" s="18" t="s">
        <v>3115</v>
      </c>
      <c r="L27" s="26"/>
      <c r="M27" s="37" t="s">
        <v>3131</v>
      </c>
      <c r="N27" s="17" t="s">
        <v>3131</v>
      </c>
      <c r="O27" s="18" t="s">
        <v>3131</v>
      </c>
      <c r="P27" s="40" t="s">
        <v>3145</v>
      </c>
      <c r="Q27" s="37" t="s">
        <v>3144</v>
      </c>
      <c r="R27" s="17" t="s">
        <v>3144</v>
      </c>
      <c r="S27" s="18" t="s">
        <v>3144</v>
      </c>
      <c r="T27" s="66" t="s">
        <v>3171</v>
      </c>
      <c r="U27" s="37" t="s">
        <v>33</v>
      </c>
      <c r="V27" s="17" t="s">
        <v>33</v>
      </c>
      <c r="W27" s="18" t="s">
        <v>33</v>
      </c>
      <c r="X27" s="40" t="s">
        <v>2622</v>
      </c>
      <c r="Y27" s="37">
        <v>2</v>
      </c>
      <c r="Z27" s="17">
        <v>4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29" t="s">
        <v>1201</v>
      </c>
      <c r="M28" s="38">
        <v>3</v>
      </c>
      <c r="N28" s="54">
        <v>3</v>
      </c>
      <c r="O28" s="30"/>
      <c r="P28" s="40" t="s">
        <v>1201</v>
      </c>
      <c r="Q28" s="38"/>
      <c r="R28" s="54">
        <v>4</v>
      </c>
      <c r="S28" s="30"/>
      <c r="T28" s="40" t="s">
        <v>3158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3099</v>
      </c>
      <c r="E29" s="55" t="s">
        <v>3094</v>
      </c>
      <c r="F29" s="17" t="s">
        <v>3094</v>
      </c>
      <c r="G29" s="18" t="s">
        <v>3094</v>
      </c>
      <c r="H29" s="26"/>
      <c r="I29" s="55" t="s">
        <v>3115</v>
      </c>
      <c r="J29" s="17" t="s">
        <v>3115</v>
      </c>
      <c r="K29" s="18" t="s">
        <v>97</v>
      </c>
      <c r="L29" s="26"/>
      <c r="M29" s="55"/>
      <c r="N29" s="17"/>
      <c r="O29" s="18"/>
      <c r="P29" s="26"/>
      <c r="Q29" s="55" t="s">
        <v>3144</v>
      </c>
      <c r="R29" s="17" t="s">
        <v>3144</v>
      </c>
      <c r="S29" s="18" t="s">
        <v>3144</v>
      </c>
      <c r="T29" s="26"/>
      <c r="U29" s="55" t="s">
        <v>33</v>
      </c>
      <c r="V29" s="17" t="s">
        <v>3166</v>
      </c>
      <c r="W29" s="18" t="s">
        <v>33</v>
      </c>
      <c r="X29" s="66" t="s">
        <v>3101</v>
      </c>
      <c r="Y29" s="55" t="s">
        <v>3174</v>
      </c>
      <c r="Z29" s="17" t="s">
        <v>3174</v>
      </c>
      <c r="AA29" s="18" t="s">
        <v>3174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3100</v>
      </c>
      <c r="F30" s="17" t="s">
        <v>3094</v>
      </c>
      <c r="G30" s="18" t="s">
        <v>3094</v>
      </c>
      <c r="H30" s="26"/>
      <c r="I30" s="37" t="s">
        <v>97</v>
      </c>
      <c r="J30" s="17" t="s">
        <v>97</v>
      </c>
      <c r="K30" s="18" t="s">
        <v>97</v>
      </c>
      <c r="L30" s="40" t="s">
        <v>3133</v>
      </c>
      <c r="M30" s="37" t="s">
        <v>3134</v>
      </c>
      <c r="N30" s="17" t="s">
        <v>3134</v>
      </c>
      <c r="O30" s="18" t="s">
        <v>3134</v>
      </c>
      <c r="P30" s="26"/>
      <c r="Q30" s="37" t="s">
        <v>3142</v>
      </c>
      <c r="R30" s="17" t="s">
        <v>3144</v>
      </c>
      <c r="S30" s="18" t="s">
        <v>3144</v>
      </c>
      <c r="T30" s="66" t="s">
        <v>3170</v>
      </c>
      <c r="U30" s="37" t="s">
        <v>3168</v>
      </c>
      <c r="V30" s="17" t="s">
        <v>3169</v>
      </c>
      <c r="W30" s="18" t="s">
        <v>3169</v>
      </c>
      <c r="X30" s="100" t="s">
        <v>3180</v>
      </c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 t="s">
        <v>3094</v>
      </c>
      <c r="G31" s="18" t="s">
        <v>3094</v>
      </c>
      <c r="H31" s="26"/>
      <c r="I31" s="38"/>
      <c r="J31" s="54" t="s">
        <v>3115</v>
      </c>
      <c r="K31" s="18" t="s">
        <v>3115</v>
      </c>
      <c r="L31" s="26"/>
      <c r="M31" s="38" t="s">
        <v>3134</v>
      </c>
      <c r="N31" s="54"/>
      <c r="O31" s="18"/>
      <c r="P31" s="26"/>
      <c r="Q31" s="38"/>
      <c r="R31" s="54" t="s">
        <v>3144</v>
      </c>
      <c r="S31" s="18" t="s">
        <v>3144</v>
      </c>
      <c r="T31" s="26"/>
      <c r="U31" s="38"/>
      <c r="V31" s="54" t="s">
        <v>3169</v>
      </c>
      <c r="W31" s="18" t="s">
        <v>3169</v>
      </c>
      <c r="X31" s="26"/>
      <c r="Y31" s="38"/>
      <c r="Z31" s="54" t="s">
        <v>3187</v>
      </c>
      <c r="AA31" s="18" t="s">
        <v>3187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3094</v>
      </c>
      <c r="F32" s="17" t="s">
        <v>3094</v>
      </c>
      <c r="G32" s="18" t="s">
        <v>3094</v>
      </c>
      <c r="H32" s="26"/>
      <c r="I32" s="37" t="s">
        <v>3115</v>
      </c>
      <c r="J32" s="17" t="s">
        <v>3115</v>
      </c>
      <c r="K32" s="18" t="s">
        <v>3115</v>
      </c>
      <c r="L32" s="26"/>
      <c r="M32" s="37"/>
      <c r="N32" s="17"/>
      <c r="O32" s="18"/>
      <c r="P32" s="26"/>
      <c r="Q32" s="37" t="s">
        <v>3149</v>
      </c>
      <c r="R32" s="17" t="s">
        <v>1474</v>
      </c>
      <c r="S32" s="18" t="s">
        <v>3150</v>
      </c>
      <c r="T32" s="26"/>
      <c r="U32" s="46"/>
      <c r="V32" s="17" t="s">
        <v>3166</v>
      </c>
      <c r="W32" s="18" t="s">
        <v>3169</v>
      </c>
      <c r="X32" s="26"/>
      <c r="Y32" s="37" t="s">
        <v>3187</v>
      </c>
      <c r="Z32" s="17" t="s">
        <v>3187</v>
      </c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66" t="s">
        <v>605</v>
      </c>
      <c r="I33" s="38"/>
      <c r="J33" s="28"/>
      <c r="K33" s="18"/>
      <c r="L33" s="29" t="s">
        <v>605</v>
      </c>
      <c r="M33" s="38"/>
      <c r="N33" s="28"/>
      <c r="O33" s="18"/>
      <c r="P33" s="40" t="s">
        <v>605</v>
      </c>
      <c r="Q33" s="38"/>
      <c r="R33" s="28">
        <v>2</v>
      </c>
      <c r="S33" s="18">
        <v>2</v>
      </c>
      <c r="T33" s="40" t="s">
        <v>605</v>
      </c>
      <c r="U33" s="38">
        <v>2</v>
      </c>
      <c r="V33" s="28">
        <v>2</v>
      </c>
      <c r="W33" s="18">
        <v>2</v>
      </c>
      <c r="X33" s="40" t="s">
        <v>3167</v>
      </c>
      <c r="Y33" s="38">
        <v>3</v>
      </c>
      <c r="Z33" s="28">
        <v>3</v>
      </c>
      <c r="AA33" s="18"/>
      <c r="AB33" s="26"/>
      <c r="AC33" s="38" t="s">
        <v>3190</v>
      </c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/>
      <c r="F34" s="54" t="s">
        <v>3103</v>
      </c>
      <c r="G34" s="18" t="s">
        <v>3094</v>
      </c>
      <c r="H34" s="40" t="s">
        <v>2242</v>
      </c>
      <c r="I34" s="55">
        <v>2</v>
      </c>
      <c r="J34" s="54" t="s">
        <v>3117</v>
      </c>
      <c r="K34" s="18" t="s">
        <v>3117</v>
      </c>
      <c r="L34" s="29" t="s">
        <v>2242</v>
      </c>
      <c r="M34" s="55"/>
      <c r="N34" s="54"/>
      <c r="O34" s="18"/>
      <c r="P34" s="40" t="s">
        <v>2242</v>
      </c>
      <c r="Q34" s="55" t="s">
        <v>3151</v>
      </c>
      <c r="R34" s="54" t="s">
        <v>3151</v>
      </c>
      <c r="S34" s="18">
        <v>2</v>
      </c>
      <c r="T34" s="40" t="s">
        <v>2242</v>
      </c>
      <c r="U34" s="55">
        <v>2</v>
      </c>
      <c r="V34" s="54" t="s">
        <v>3173</v>
      </c>
      <c r="W34" s="18"/>
      <c r="X34" s="40" t="s">
        <v>3175</v>
      </c>
      <c r="Y34" s="55" t="s">
        <v>3188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3094</v>
      </c>
      <c r="F35" s="17" t="s">
        <v>3094</v>
      </c>
      <c r="G35" s="34"/>
      <c r="H35" s="26"/>
      <c r="I35" s="37">
        <v>2</v>
      </c>
      <c r="J35" s="17"/>
      <c r="K35" s="34"/>
      <c r="L35" s="40" t="s">
        <v>624</v>
      </c>
      <c r="M35" s="37"/>
      <c r="N35" s="17"/>
      <c r="O35" s="34"/>
      <c r="P35" s="40" t="s">
        <v>2480</v>
      </c>
      <c r="Q35" s="37" t="s">
        <v>3153</v>
      </c>
      <c r="R35" s="17"/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/>
      <c r="J36" s="17">
        <v>3</v>
      </c>
      <c r="K36" s="18">
        <v>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3104</v>
      </c>
      <c r="E37" s="37"/>
      <c r="F37" s="17"/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>
        <v>5</v>
      </c>
      <c r="F38" s="17">
        <v>5</v>
      </c>
      <c r="G38" s="18">
        <v>5</v>
      </c>
      <c r="H38" s="66" t="s">
        <v>2823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 t="s">
        <v>3156</v>
      </c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>
        <v>2</v>
      </c>
      <c r="G39" s="21" t="s">
        <v>3105</v>
      </c>
      <c r="H39" s="84" t="s">
        <v>2187</v>
      </c>
      <c r="I39" s="39"/>
      <c r="J39" s="20"/>
      <c r="K39" s="21" t="s">
        <v>3121</v>
      </c>
      <c r="L39" s="85" t="s">
        <v>3135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3196</v>
      </c>
    </row>
    <row r="40" spans="2:31" x14ac:dyDescent="0.3">
      <c r="B40" s="105" t="s">
        <v>5</v>
      </c>
      <c r="C40" s="106"/>
      <c r="D40" s="72" t="s">
        <v>1238</v>
      </c>
      <c r="E40" s="148">
        <v>9</v>
      </c>
      <c r="F40" s="149"/>
      <c r="G40" s="150"/>
      <c r="H40" s="72" t="s">
        <v>1238</v>
      </c>
      <c r="I40" s="148">
        <v>7</v>
      </c>
      <c r="J40" s="149"/>
      <c r="K40" s="150"/>
      <c r="L40" s="72" t="s">
        <v>1238</v>
      </c>
      <c r="M40" s="148">
        <v>4</v>
      </c>
      <c r="N40" s="149"/>
      <c r="O40" s="150"/>
      <c r="P40" s="72" t="s">
        <v>1238</v>
      </c>
      <c r="Q40" s="148">
        <v>9</v>
      </c>
      <c r="R40" s="149"/>
      <c r="S40" s="150"/>
      <c r="T40" s="72" t="s">
        <v>1238</v>
      </c>
      <c r="U40" s="148">
        <v>7</v>
      </c>
      <c r="V40" s="149"/>
      <c r="W40" s="150"/>
      <c r="X40" s="72" t="s">
        <v>1238</v>
      </c>
      <c r="Y40" s="148">
        <v>8</v>
      </c>
      <c r="Z40" s="149"/>
      <c r="AA40" s="150"/>
      <c r="AB40" s="72" t="s">
        <v>1238</v>
      </c>
      <c r="AC40" s="148">
        <v>2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6</v>
      </c>
      <c r="J41" s="152"/>
      <c r="K41" s="153"/>
      <c r="L41" s="73" t="s">
        <v>1239</v>
      </c>
      <c r="M41" s="151">
        <v>2</v>
      </c>
      <c r="N41" s="152"/>
      <c r="O41" s="153"/>
      <c r="P41" s="73" t="s">
        <v>1239</v>
      </c>
      <c r="Q41" s="151">
        <v>3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2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6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3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57" t="s">
        <v>2035</v>
      </c>
      <c r="AC43" s="158"/>
      <c r="AD43" s="158"/>
      <c r="AE43" s="159"/>
    </row>
    <row r="44" spans="2:31" x14ac:dyDescent="0.3">
      <c r="B44" s="109"/>
      <c r="C44" s="110"/>
      <c r="D44" s="163"/>
      <c r="E44" s="164"/>
      <c r="F44" s="164"/>
      <c r="G44" s="165"/>
      <c r="H44" s="187" t="s">
        <v>3112</v>
      </c>
      <c r="I44" s="188"/>
      <c r="J44" s="188"/>
      <c r="K44" s="189"/>
      <c r="L44" s="166" t="s">
        <v>3141</v>
      </c>
      <c r="M44" s="167"/>
      <c r="N44" s="167"/>
      <c r="O44" s="168"/>
      <c r="P44" s="166" t="s">
        <v>3147</v>
      </c>
      <c r="Q44" s="167"/>
      <c r="R44" s="167"/>
      <c r="S44" s="168"/>
      <c r="T44" s="163"/>
      <c r="U44" s="164"/>
      <c r="V44" s="164"/>
      <c r="W44" s="165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6" t="s">
        <v>3148</v>
      </c>
      <c r="Q45" s="167"/>
      <c r="R45" s="167"/>
      <c r="S45" s="168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6" t="s">
        <v>3152</v>
      </c>
      <c r="Q46" s="167"/>
      <c r="R46" s="167"/>
      <c r="S46" s="168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69"/>
      <c r="E47" s="170"/>
      <c r="F47" s="170"/>
      <c r="G47" s="171"/>
      <c r="H47" s="169"/>
      <c r="I47" s="170"/>
      <c r="J47" s="170"/>
      <c r="K47" s="171"/>
      <c r="L47" s="169"/>
      <c r="M47" s="170"/>
      <c r="N47" s="170"/>
      <c r="O47" s="171"/>
      <c r="P47" s="169"/>
      <c r="Q47" s="170"/>
      <c r="R47" s="170"/>
      <c r="S47" s="171"/>
      <c r="T47" s="169"/>
      <c r="U47" s="170"/>
      <c r="V47" s="170"/>
      <c r="W47" s="171"/>
      <c r="X47" s="169"/>
      <c r="Y47" s="170"/>
      <c r="Z47" s="170"/>
      <c r="AA47" s="171"/>
      <c r="AB47" s="169"/>
      <c r="AC47" s="170"/>
      <c r="AD47" s="170"/>
      <c r="AE47" s="17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71</v>
      </c>
      <c r="C50" s="71">
        <f t="shared" ref="C50:C56" si="1">B50*20/60</f>
        <v>23.666666666666668</v>
      </c>
      <c r="D50" s="1" t="s">
        <v>1272</v>
      </c>
      <c r="E50" s="1">
        <f>COUNTIF($E$16:$G$39, "C"&amp;"*")</f>
        <v>26</v>
      </c>
      <c r="F50" s="1"/>
      <c r="G50" s="1"/>
      <c r="H50" s="1"/>
      <c r="I50" s="1">
        <f>COUNTIF($I$16:$K$39, "C"&amp;"*")</f>
        <v>11</v>
      </c>
      <c r="J50" s="1"/>
      <c r="K50" s="1"/>
      <c r="L50" s="1"/>
      <c r="M50" s="1">
        <f>COUNTIF($M$16:$O$39, "C"&amp;"*")</f>
        <v>12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4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36</v>
      </c>
      <c r="C51" s="71">
        <f t="shared" si="1"/>
        <v>12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19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24</v>
      </c>
      <c r="C52" s="71">
        <f t="shared" si="1"/>
        <v>8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2</v>
      </c>
      <c r="N52" s="1"/>
      <c r="O52" s="1"/>
      <c r="P52" s="1"/>
      <c r="Q52" s="1">
        <f>COUNTIF($Q$16:$S$39, "P"&amp;"*")-COUNTIF($Q$16:$S$39, "P1"&amp;"*")</f>
        <v>5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9</v>
      </c>
      <c r="C53" s="71">
        <f t="shared" si="1"/>
        <v>3</v>
      </c>
      <c r="D53" s="1" t="s">
        <v>1841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4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5</v>
      </c>
      <c r="AD53" s="1"/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6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4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1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21</v>
      </c>
      <c r="C56" s="71">
        <f t="shared" si="1"/>
        <v>7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89" priority="38" operator="equal">
      <formula>$B$14+0</formula>
    </cfRule>
    <cfRule type="cellIs" dxfId="688" priority="39" operator="equal">
      <formula>$B$14</formula>
    </cfRule>
  </conditionalFormatting>
  <conditionalFormatting sqref="C16:C39">
    <cfRule type="cellIs" dxfId="687" priority="37" operator="equal">
      <formula>$B$14+1</formula>
    </cfRule>
  </conditionalFormatting>
  <conditionalFormatting sqref="D12:AE12">
    <cfRule type="timePeriod" dxfId="686" priority="36" timePeriod="today">
      <formula>FLOOR(D12,1)=TODAY()</formula>
    </cfRule>
  </conditionalFormatting>
  <conditionalFormatting sqref="E16:G39">
    <cfRule type="notContainsBlanks" dxfId="685" priority="34">
      <formula>LEN(TRIM(E16))&gt;0</formula>
    </cfRule>
    <cfRule type="containsText" dxfId="684" priority="35" operator="containsText" text="1234567789">
      <formula>NOT(ISERROR(SEARCH("1234567789",E16)))</formula>
    </cfRule>
  </conditionalFormatting>
  <conditionalFormatting sqref="E16:G39">
    <cfRule type="containsText" dxfId="683" priority="31" operator="containsText" text="A">
      <formula>NOT(ISERROR(SEARCH("A",E16)))</formula>
    </cfRule>
    <cfRule type="containsText" dxfId="682" priority="32" operator="containsText" text="P">
      <formula>NOT(ISERROR(SEARCH("P",E16)))</formula>
    </cfRule>
    <cfRule type="containsText" dxfId="681" priority="33" operator="containsText" text="C">
      <formula>NOT(ISERROR(SEARCH("C",E16)))</formula>
    </cfRule>
  </conditionalFormatting>
  <conditionalFormatting sqref="I16:K39">
    <cfRule type="notContainsBlanks" dxfId="680" priority="29">
      <formula>LEN(TRIM(I16))&gt;0</formula>
    </cfRule>
    <cfRule type="containsText" dxfId="679" priority="30" operator="containsText" text="1234567789">
      <formula>NOT(ISERROR(SEARCH("1234567789",I16)))</formula>
    </cfRule>
  </conditionalFormatting>
  <conditionalFormatting sqref="I16:K39">
    <cfRule type="containsText" dxfId="678" priority="26" operator="containsText" text="A">
      <formula>NOT(ISERROR(SEARCH("A",I16)))</formula>
    </cfRule>
    <cfRule type="containsText" dxfId="677" priority="27" operator="containsText" text="P">
      <formula>NOT(ISERROR(SEARCH("P",I16)))</formula>
    </cfRule>
    <cfRule type="containsText" dxfId="676" priority="28" operator="containsText" text="C">
      <formula>NOT(ISERROR(SEARCH("C",I16)))</formula>
    </cfRule>
  </conditionalFormatting>
  <conditionalFormatting sqref="M16:O39">
    <cfRule type="notContainsBlanks" dxfId="675" priority="24">
      <formula>LEN(TRIM(M16))&gt;0</formula>
    </cfRule>
    <cfRule type="containsText" dxfId="674" priority="25" operator="containsText" text="1234567789">
      <formula>NOT(ISERROR(SEARCH("1234567789",M16)))</formula>
    </cfRule>
  </conditionalFormatting>
  <conditionalFormatting sqref="M16:O39">
    <cfRule type="containsText" dxfId="673" priority="21" operator="containsText" text="A">
      <formula>NOT(ISERROR(SEARCH("A",M16)))</formula>
    </cfRule>
    <cfRule type="containsText" dxfId="672" priority="22" operator="containsText" text="P">
      <formula>NOT(ISERROR(SEARCH("P",M16)))</formula>
    </cfRule>
    <cfRule type="containsText" dxfId="671" priority="23" operator="containsText" text="C">
      <formula>NOT(ISERROR(SEARCH("C",M16)))</formula>
    </cfRule>
  </conditionalFormatting>
  <conditionalFormatting sqref="Q16:S39">
    <cfRule type="notContainsBlanks" dxfId="670" priority="19">
      <formula>LEN(TRIM(Q16))&gt;0</formula>
    </cfRule>
    <cfRule type="containsText" dxfId="669" priority="20" operator="containsText" text="1234567789">
      <formula>NOT(ISERROR(SEARCH("1234567789",Q16)))</formula>
    </cfRule>
  </conditionalFormatting>
  <conditionalFormatting sqref="Q16:S39">
    <cfRule type="containsText" dxfId="668" priority="16" operator="containsText" text="A">
      <formula>NOT(ISERROR(SEARCH("A",Q16)))</formula>
    </cfRule>
    <cfRule type="containsText" dxfId="667" priority="17" operator="containsText" text="P">
      <formula>NOT(ISERROR(SEARCH("P",Q16)))</formula>
    </cfRule>
    <cfRule type="containsText" dxfId="666" priority="18" operator="containsText" text="C">
      <formula>NOT(ISERROR(SEARCH("C",Q16)))</formula>
    </cfRule>
  </conditionalFormatting>
  <conditionalFormatting sqref="U16:W39">
    <cfRule type="notContainsBlanks" dxfId="665" priority="14">
      <formula>LEN(TRIM(U16))&gt;0</formula>
    </cfRule>
    <cfRule type="containsText" dxfId="664" priority="15" operator="containsText" text="1234567789">
      <formula>NOT(ISERROR(SEARCH("1234567789",U16)))</formula>
    </cfRule>
  </conditionalFormatting>
  <conditionalFormatting sqref="U16:W39">
    <cfRule type="containsText" dxfId="663" priority="11" operator="containsText" text="A">
      <formula>NOT(ISERROR(SEARCH("A",U16)))</formula>
    </cfRule>
    <cfRule type="containsText" dxfId="662" priority="12" operator="containsText" text="P">
      <formula>NOT(ISERROR(SEARCH("P",U16)))</formula>
    </cfRule>
    <cfRule type="containsText" dxfId="661" priority="13" operator="containsText" text="C">
      <formula>NOT(ISERROR(SEARCH("C",U16)))</formula>
    </cfRule>
  </conditionalFormatting>
  <conditionalFormatting sqref="Y16:AA39">
    <cfRule type="notContainsBlanks" dxfId="660" priority="9">
      <formula>LEN(TRIM(Y16))&gt;0</formula>
    </cfRule>
    <cfRule type="containsText" dxfId="659" priority="10" operator="containsText" text="1234567789">
      <formula>NOT(ISERROR(SEARCH("1234567789",Y16)))</formula>
    </cfRule>
  </conditionalFormatting>
  <conditionalFormatting sqref="Y16:AA39">
    <cfRule type="containsText" dxfId="658" priority="6" operator="containsText" text="A">
      <formula>NOT(ISERROR(SEARCH("A",Y16)))</formula>
    </cfRule>
    <cfRule type="containsText" dxfId="657" priority="7" operator="containsText" text="P">
      <formula>NOT(ISERROR(SEARCH("P",Y16)))</formula>
    </cfRule>
    <cfRule type="containsText" dxfId="656" priority="8" operator="containsText" text="C">
      <formula>NOT(ISERROR(SEARCH("C",Y16)))</formula>
    </cfRule>
  </conditionalFormatting>
  <conditionalFormatting sqref="AC16:AE39">
    <cfRule type="notContainsBlanks" dxfId="655" priority="4">
      <formula>LEN(TRIM(AC16))&gt;0</formula>
    </cfRule>
    <cfRule type="containsText" dxfId="654" priority="5" operator="containsText" text="1234567789">
      <formula>NOT(ISERROR(SEARCH("1234567789",AC16)))</formula>
    </cfRule>
  </conditionalFormatting>
  <conditionalFormatting sqref="AC16:AE39">
    <cfRule type="containsText" dxfId="653" priority="1" operator="containsText" text="A">
      <formula>NOT(ISERROR(SEARCH("A",AC16)))</formula>
    </cfRule>
    <cfRule type="containsText" dxfId="652" priority="2" operator="containsText" text="P">
      <formula>NOT(ISERROR(SEARCH("P",AC16)))</formula>
    </cfRule>
    <cfRule type="containsText" dxfId="65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I1" activePane="topRight" state="frozen"/>
      <selection pane="topRight" activeCell="AB43" sqref="AB43:AE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2908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2978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45026</v>
      </c>
      <c r="E12" s="124"/>
      <c r="F12" s="124"/>
      <c r="G12" s="125"/>
      <c r="H12" s="123">
        <f>D12+1</f>
        <v>45027</v>
      </c>
      <c r="I12" s="124"/>
      <c r="J12" s="124"/>
      <c r="K12" s="125"/>
      <c r="L12" s="123">
        <f>H12+1</f>
        <v>45028</v>
      </c>
      <c r="M12" s="124"/>
      <c r="N12" s="124"/>
      <c r="O12" s="125"/>
      <c r="P12" s="123">
        <f>L12+1</f>
        <v>45029</v>
      </c>
      <c r="Q12" s="124"/>
      <c r="R12" s="124"/>
      <c r="S12" s="125"/>
      <c r="T12" s="123">
        <f>P12+1</f>
        <v>45030</v>
      </c>
      <c r="U12" s="124"/>
      <c r="V12" s="124"/>
      <c r="W12" s="125"/>
      <c r="X12" s="126">
        <f>T12+1</f>
        <v>45031</v>
      </c>
      <c r="Y12" s="127"/>
      <c r="Z12" s="127"/>
      <c r="AA12" s="128"/>
      <c r="AB12" s="129">
        <f>X12+1</f>
        <v>45032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23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 t="s">
        <v>3079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3015</v>
      </c>
      <c r="E17" s="37"/>
      <c r="F17" s="17"/>
      <c r="G17" s="18"/>
      <c r="H17" s="26" t="s">
        <v>109</v>
      </c>
      <c r="I17" s="37"/>
      <c r="J17" s="17"/>
      <c r="K17" s="18"/>
      <c r="L17" s="26" t="s">
        <v>109</v>
      </c>
      <c r="M17" s="37"/>
      <c r="N17" s="17"/>
      <c r="O17" s="18"/>
      <c r="P17" s="26" t="s">
        <v>3034</v>
      </c>
      <c r="Q17" s="37"/>
      <c r="R17" s="17"/>
      <c r="S17" s="18"/>
      <c r="T17" s="26" t="s">
        <v>109</v>
      </c>
      <c r="U17" s="37"/>
      <c r="V17" s="17"/>
      <c r="W17" s="18"/>
      <c r="X17" s="26" t="s">
        <v>109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2977</v>
      </c>
      <c r="E18" s="37"/>
      <c r="F18" s="17"/>
      <c r="G18" s="18"/>
      <c r="H18" s="98" t="s">
        <v>3020</v>
      </c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66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 t="s">
        <v>3060</v>
      </c>
      <c r="AB22" s="26"/>
      <c r="AC22" s="37"/>
      <c r="AD22" s="28"/>
      <c r="AE22" s="34" t="s">
        <v>3077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2992</v>
      </c>
      <c r="G23" s="18" t="s">
        <v>2993</v>
      </c>
      <c r="H23" s="40" t="s">
        <v>604</v>
      </c>
      <c r="I23" s="37">
        <v>3</v>
      </c>
      <c r="J23" s="17" t="s">
        <v>3008</v>
      </c>
      <c r="K23" s="18" t="s">
        <v>3009</v>
      </c>
      <c r="L23" s="40" t="s">
        <v>604</v>
      </c>
      <c r="M23" s="37">
        <v>3</v>
      </c>
      <c r="N23" s="17" t="s">
        <v>3022</v>
      </c>
      <c r="O23" s="18" t="s">
        <v>3023</v>
      </c>
      <c r="P23" s="40" t="s">
        <v>604</v>
      </c>
      <c r="Q23" s="37">
        <v>3</v>
      </c>
      <c r="R23" s="17" t="s">
        <v>3035</v>
      </c>
      <c r="S23" s="18" t="s">
        <v>3036</v>
      </c>
      <c r="T23" s="40" t="s">
        <v>604</v>
      </c>
      <c r="U23" s="37">
        <v>3</v>
      </c>
      <c r="V23" s="17" t="s">
        <v>3051</v>
      </c>
      <c r="W23" s="18" t="s">
        <v>3052</v>
      </c>
      <c r="X23" s="40" t="s">
        <v>604</v>
      </c>
      <c r="Y23" s="37" t="s">
        <v>3060</v>
      </c>
      <c r="Z23" s="17">
        <v>3</v>
      </c>
      <c r="AA23" s="18">
        <v>3</v>
      </c>
      <c r="AB23" s="26"/>
      <c r="AC23" s="37" t="s">
        <v>3077</v>
      </c>
      <c r="AD23" s="17" t="s">
        <v>3077</v>
      </c>
      <c r="AE23" s="18" t="s">
        <v>3077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2993</v>
      </c>
      <c r="F24" s="17" t="s">
        <v>2993</v>
      </c>
      <c r="G24" s="18" t="s">
        <v>2996</v>
      </c>
      <c r="H24" s="66" t="s">
        <v>2080</v>
      </c>
      <c r="I24" s="37" t="s">
        <v>3008</v>
      </c>
      <c r="J24" s="17" t="s">
        <v>3009</v>
      </c>
      <c r="K24" s="18" t="s">
        <v>3009</v>
      </c>
      <c r="L24" s="66" t="s">
        <v>2080</v>
      </c>
      <c r="M24" s="37" t="s">
        <v>3026</v>
      </c>
      <c r="N24" s="17" t="s">
        <v>3026</v>
      </c>
      <c r="O24" s="18" t="s">
        <v>3027</v>
      </c>
      <c r="P24" s="66" t="s">
        <v>2080</v>
      </c>
      <c r="Q24" s="37" t="s">
        <v>3035</v>
      </c>
      <c r="R24" s="17" t="s">
        <v>3035</v>
      </c>
      <c r="S24" s="18" t="s">
        <v>3040</v>
      </c>
      <c r="T24" s="66" t="s">
        <v>2080</v>
      </c>
      <c r="U24" s="37" t="s">
        <v>3052</v>
      </c>
      <c r="V24" s="17" t="s">
        <v>3052</v>
      </c>
      <c r="W24" s="18" t="s">
        <v>3052</v>
      </c>
      <c r="X24" s="40" t="s">
        <v>3065</v>
      </c>
      <c r="Y24" s="37" t="s">
        <v>3059</v>
      </c>
      <c r="Z24" s="17" t="s">
        <v>3060</v>
      </c>
      <c r="AA24" s="18" t="s">
        <v>3060</v>
      </c>
      <c r="AB24" s="26"/>
      <c r="AC24" s="37" t="s">
        <v>3077</v>
      </c>
      <c r="AD24" s="17" t="s">
        <v>3077</v>
      </c>
      <c r="AE24" s="18" t="s">
        <v>3077</v>
      </c>
    </row>
    <row r="25" spans="2:31" x14ac:dyDescent="0.3">
      <c r="B25" s="7">
        <v>9</v>
      </c>
      <c r="C25" s="4">
        <v>10</v>
      </c>
      <c r="D25" s="40" t="s">
        <v>2911</v>
      </c>
      <c r="E25" s="37" t="s">
        <v>2993</v>
      </c>
      <c r="F25" s="17" t="s">
        <v>2993</v>
      </c>
      <c r="G25" s="18" t="s">
        <v>2993</v>
      </c>
      <c r="H25" s="66" t="s">
        <v>2911</v>
      </c>
      <c r="I25" s="37" t="s">
        <v>3009</v>
      </c>
      <c r="J25" s="17" t="s">
        <v>3009</v>
      </c>
      <c r="K25" s="18" t="s">
        <v>3009</v>
      </c>
      <c r="L25" s="66" t="s">
        <v>3028</v>
      </c>
      <c r="M25" s="37" t="s">
        <v>3026</v>
      </c>
      <c r="N25" s="17" t="s">
        <v>3026</v>
      </c>
      <c r="O25" s="18" t="s">
        <v>93</v>
      </c>
      <c r="P25" s="66" t="s">
        <v>2911</v>
      </c>
      <c r="Q25" s="37" t="s">
        <v>3040</v>
      </c>
      <c r="R25" s="17" t="s">
        <v>3041</v>
      </c>
      <c r="S25" s="18" t="s">
        <v>3040</v>
      </c>
      <c r="T25" s="66" t="s">
        <v>2911</v>
      </c>
      <c r="U25" s="37" t="s">
        <v>3052</v>
      </c>
      <c r="V25" s="17" t="s">
        <v>3052</v>
      </c>
      <c r="W25" s="18">
        <v>2</v>
      </c>
      <c r="X25" s="40" t="s">
        <v>3067</v>
      </c>
      <c r="Y25" s="37" t="s">
        <v>3060</v>
      </c>
      <c r="Z25" s="17">
        <v>2</v>
      </c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2997</v>
      </c>
      <c r="G26" s="18" t="s">
        <v>2997</v>
      </c>
      <c r="H26" s="40" t="s">
        <v>3011</v>
      </c>
      <c r="I26" s="38"/>
      <c r="J26" s="54" t="s">
        <v>3010</v>
      </c>
      <c r="K26" s="18" t="s">
        <v>3010</v>
      </c>
      <c r="L26" s="26"/>
      <c r="M26" s="38"/>
      <c r="N26" s="54" t="s">
        <v>3026</v>
      </c>
      <c r="O26" s="18" t="s">
        <v>19</v>
      </c>
      <c r="P26" s="26"/>
      <c r="Q26" s="38"/>
      <c r="R26" s="54" t="s">
        <v>3040</v>
      </c>
      <c r="S26" s="18" t="s">
        <v>3040</v>
      </c>
      <c r="T26" s="26"/>
      <c r="U26" s="38"/>
      <c r="V26" s="54" t="s">
        <v>3056</v>
      </c>
      <c r="W26" s="18" t="s">
        <v>1458</v>
      </c>
      <c r="X26" s="40" t="s">
        <v>3066</v>
      </c>
      <c r="Y26" s="38" t="s">
        <v>3063</v>
      </c>
      <c r="Z26" s="54" t="s">
        <v>3063</v>
      </c>
      <c r="AA26" s="18"/>
      <c r="AB26" s="40" t="s">
        <v>3073</v>
      </c>
      <c r="AC26" s="38"/>
      <c r="AD26" s="54" t="s">
        <v>2927</v>
      </c>
      <c r="AE26" s="18">
        <v>3</v>
      </c>
    </row>
    <row r="27" spans="2:31" x14ac:dyDescent="0.3">
      <c r="B27" s="7">
        <v>11</v>
      </c>
      <c r="C27" s="4">
        <v>12</v>
      </c>
      <c r="D27" s="26"/>
      <c r="E27" s="37" t="s">
        <v>2997</v>
      </c>
      <c r="F27" s="17" t="s">
        <v>2993</v>
      </c>
      <c r="G27" s="18" t="s">
        <v>2993</v>
      </c>
      <c r="H27" s="26"/>
      <c r="I27" s="37" t="s">
        <v>3009</v>
      </c>
      <c r="J27" s="17" t="s">
        <v>3009</v>
      </c>
      <c r="K27" s="18" t="s">
        <v>3009</v>
      </c>
      <c r="L27" s="26"/>
      <c r="M27" s="37" t="s">
        <v>3026</v>
      </c>
      <c r="N27" s="17" t="s">
        <v>3026</v>
      </c>
      <c r="O27" s="18" t="s">
        <v>19</v>
      </c>
      <c r="P27" s="26"/>
      <c r="Q27" s="37" t="s">
        <v>3042</v>
      </c>
      <c r="R27" s="17" t="s">
        <v>153</v>
      </c>
      <c r="S27" s="18" t="s">
        <v>153</v>
      </c>
      <c r="T27" s="26"/>
      <c r="U27" s="37" t="s">
        <v>1458</v>
      </c>
      <c r="V27" s="17" t="s">
        <v>1458</v>
      </c>
      <c r="W27" s="18" t="s">
        <v>1458</v>
      </c>
      <c r="X27" s="40" t="s">
        <v>2622</v>
      </c>
      <c r="Y27" s="37">
        <v>2</v>
      </c>
      <c r="Z27" s="17">
        <v>4</v>
      </c>
      <c r="AA27" s="18">
        <v>4</v>
      </c>
      <c r="AB27" s="40" t="s">
        <v>3074</v>
      </c>
      <c r="AC27" s="37">
        <v>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66" t="s">
        <v>1201</v>
      </c>
      <c r="E28" s="38"/>
      <c r="F28" s="54">
        <v>4</v>
      </c>
      <c r="G28" s="30"/>
      <c r="H28" s="66" t="s">
        <v>1201</v>
      </c>
      <c r="I28" s="38"/>
      <c r="J28" s="54">
        <v>4</v>
      </c>
      <c r="K28" s="30"/>
      <c r="L28" s="66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 t="s">
        <v>3084</v>
      </c>
      <c r="AD28" s="28"/>
      <c r="AE28" s="30"/>
    </row>
    <row r="29" spans="2:31" x14ac:dyDescent="0.3">
      <c r="B29" s="8">
        <v>13</v>
      </c>
      <c r="C29" s="5">
        <v>14</v>
      </c>
      <c r="D29" s="40" t="s">
        <v>2361</v>
      </c>
      <c r="E29" s="55">
        <v>3</v>
      </c>
      <c r="F29" s="17" t="s">
        <v>2998</v>
      </c>
      <c r="G29" s="18" t="s">
        <v>2998</v>
      </c>
      <c r="H29" s="26"/>
      <c r="I29" s="55" t="s">
        <v>19</v>
      </c>
      <c r="J29" s="17" t="s">
        <v>19</v>
      </c>
      <c r="K29" s="18" t="s">
        <v>19</v>
      </c>
      <c r="L29" s="26"/>
      <c r="M29" s="55" t="s">
        <v>3030</v>
      </c>
      <c r="N29" s="17" t="s">
        <v>3030</v>
      </c>
      <c r="O29" s="18" t="s">
        <v>3030</v>
      </c>
      <c r="P29" s="26"/>
      <c r="Q29" s="55" t="s">
        <v>3043</v>
      </c>
      <c r="R29" s="17" t="s">
        <v>3042</v>
      </c>
      <c r="S29" s="18" t="s">
        <v>3042</v>
      </c>
      <c r="T29" s="26"/>
      <c r="U29" s="55" t="s">
        <v>1458</v>
      </c>
      <c r="V29" s="17" t="s">
        <v>1458</v>
      </c>
      <c r="W29" s="18" t="s">
        <v>1458</v>
      </c>
      <c r="X29" s="26"/>
      <c r="Y29" s="55" t="s">
        <v>3068</v>
      </c>
      <c r="Z29" s="17" t="s">
        <v>3068</v>
      </c>
      <c r="AA29" s="18"/>
      <c r="AB29" s="40" t="s">
        <v>3088</v>
      </c>
      <c r="AC29" s="55" t="s">
        <v>3085</v>
      </c>
      <c r="AD29" s="17" t="s">
        <v>3092</v>
      </c>
      <c r="AE29" s="18" t="s">
        <v>3092</v>
      </c>
    </row>
    <row r="30" spans="2:31" x14ac:dyDescent="0.3">
      <c r="B30" s="8">
        <v>14</v>
      </c>
      <c r="C30" s="5">
        <v>15</v>
      </c>
      <c r="D30" s="26"/>
      <c r="E30" s="37" t="s">
        <v>2998</v>
      </c>
      <c r="F30" s="17" t="s">
        <v>2998</v>
      </c>
      <c r="G30" s="18" t="s">
        <v>2998</v>
      </c>
      <c r="H30" s="26"/>
      <c r="I30" s="37" t="s">
        <v>19</v>
      </c>
      <c r="J30" s="17" t="s">
        <v>19</v>
      </c>
      <c r="K30" s="18" t="s">
        <v>19</v>
      </c>
      <c r="L30" s="26"/>
      <c r="M30" s="37" t="s">
        <v>3030</v>
      </c>
      <c r="N30" s="17" t="s">
        <v>3030</v>
      </c>
      <c r="O30" s="18" t="s">
        <v>3030</v>
      </c>
      <c r="P30" s="26"/>
      <c r="Q30" s="37" t="s">
        <v>153</v>
      </c>
      <c r="R30" s="17" t="s">
        <v>153</v>
      </c>
      <c r="S30" s="18" t="s">
        <v>153</v>
      </c>
      <c r="T30" s="26"/>
      <c r="U30" s="37" t="s">
        <v>1458</v>
      </c>
      <c r="V30" s="17" t="s">
        <v>1458</v>
      </c>
      <c r="W30" s="18" t="s">
        <v>3056</v>
      </c>
      <c r="X30" s="26"/>
      <c r="Y30" s="37"/>
      <c r="Z30" s="17"/>
      <c r="AA30" s="18" t="s">
        <v>3060</v>
      </c>
      <c r="AB30" s="26"/>
      <c r="AC30" s="37" t="s">
        <v>3092</v>
      </c>
      <c r="AD30" s="17" t="s">
        <v>3092</v>
      </c>
      <c r="AE30" s="18" t="s">
        <v>3086</v>
      </c>
    </row>
    <row r="31" spans="2:31" x14ac:dyDescent="0.3">
      <c r="B31" s="8">
        <v>15</v>
      </c>
      <c r="C31" s="5">
        <v>16</v>
      </c>
      <c r="D31" s="26"/>
      <c r="E31" s="38" t="s">
        <v>2998</v>
      </c>
      <c r="F31" s="54" t="s">
        <v>2998</v>
      </c>
      <c r="G31" s="18" t="s">
        <v>3002</v>
      </c>
      <c r="H31" s="26"/>
      <c r="I31" s="38"/>
      <c r="J31" s="54" t="s">
        <v>3012</v>
      </c>
      <c r="K31" s="18" t="s">
        <v>19</v>
      </c>
      <c r="L31" s="26"/>
      <c r="M31" s="38"/>
      <c r="N31" s="54" t="s">
        <v>3026</v>
      </c>
      <c r="O31" s="18" t="s">
        <v>3026</v>
      </c>
      <c r="P31" s="26"/>
      <c r="Q31" s="38"/>
      <c r="R31" s="54" t="s">
        <v>19</v>
      </c>
      <c r="S31" s="18" t="s">
        <v>19</v>
      </c>
      <c r="T31" s="26"/>
      <c r="U31" s="38"/>
      <c r="V31" s="54" t="s">
        <v>22</v>
      </c>
      <c r="W31" s="18" t="s">
        <v>22</v>
      </c>
      <c r="X31" s="59" t="s">
        <v>2080</v>
      </c>
      <c r="Y31" s="38"/>
      <c r="Z31" s="54"/>
      <c r="AA31" s="18" t="s">
        <v>3068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66" t="s">
        <v>3000</v>
      </c>
      <c r="E32" s="37" t="s">
        <v>3003</v>
      </c>
      <c r="F32" s="17">
        <v>3</v>
      </c>
      <c r="G32" s="18">
        <v>3</v>
      </c>
      <c r="H32" s="26"/>
      <c r="I32" s="37" t="s">
        <v>3013</v>
      </c>
      <c r="J32" s="17" t="s">
        <v>1450</v>
      </c>
      <c r="K32" s="18" t="s">
        <v>1450</v>
      </c>
      <c r="L32" s="29" t="s">
        <v>3032</v>
      </c>
      <c r="M32" s="37" t="s">
        <v>3026</v>
      </c>
      <c r="N32" s="17" t="s">
        <v>3026</v>
      </c>
      <c r="O32" s="18">
        <v>2</v>
      </c>
      <c r="P32" s="26"/>
      <c r="Q32" s="37" t="s">
        <v>19</v>
      </c>
      <c r="R32" s="17" t="s">
        <v>19</v>
      </c>
      <c r="S32" s="18" t="s">
        <v>19</v>
      </c>
      <c r="T32" s="26"/>
      <c r="U32" s="37" t="s">
        <v>22</v>
      </c>
      <c r="V32" s="17" t="s">
        <v>22</v>
      </c>
      <c r="W32" s="18" t="s">
        <v>22</v>
      </c>
      <c r="X32" s="26"/>
      <c r="Y32" s="37" t="s">
        <v>123</v>
      </c>
      <c r="Z32" s="17" t="s">
        <v>123</v>
      </c>
      <c r="AA32" s="18" t="s">
        <v>123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3001</v>
      </c>
      <c r="F33" s="28" t="s">
        <v>3001</v>
      </c>
      <c r="G33" s="18" t="s">
        <v>3001</v>
      </c>
      <c r="H33" s="40" t="s">
        <v>605</v>
      </c>
      <c r="I33" s="38" t="s">
        <v>3013</v>
      </c>
      <c r="J33" s="28"/>
      <c r="K33" s="18">
        <v>2</v>
      </c>
      <c r="L33" s="66" t="s">
        <v>605</v>
      </c>
      <c r="M33" s="38"/>
      <c r="N33" s="28"/>
      <c r="O33" s="18"/>
      <c r="P33" s="66" t="s">
        <v>605</v>
      </c>
      <c r="Q33" s="38"/>
      <c r="R33" s="28">
        <v>2</v>
      </c>
      <c r="S33" s="18" t="s">
        <v>3044</v>
      </c>
      <c r="T33" s="40" t="s">
        <v>605</v>
      </c>
      <c r="U33" s="38"/>
      <c r="V33" s="28">
        <v>2</v>
      </c>
      <c r="W33" s="18">
        <v>2</v>
      </c>
      <c r="X33" s="40" t="s">
        <v>3064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2242</v>
      </c>
      <c r="E34" s="55"/>
      <c r="F34" s="54"/>
      <c r="G34" s="18"/>
      <c r="H34" s="40" t="s">
        <v>2242</v>
      </c>
      <c r="I34" s="55">
        <v>2</v>
      </c>
      <c r="J34" s="54"/>
      <c r="K34" s="18" t="s">
        <v>3014</v>
      </c>
      <c r="L34" s="29" t="s">
        <v>2242</v>
      </c>
      <c r="M34" s="55"/>
      <c r="N34" s="54" t="s">
        <v>3031</v>
      </c>
      <c r="O34" s="18" t="s">
        <v>3031</v>
      </c>
      <c r="P34" s="40" t="s">
        <v>2242</v>
      </c>
      <c r="Q34" s="55"/>
      <c r="R34" s="54"/>
      <c r="S34" s="18">
        <v>2</v>
      </c>
      <c r="T34" s="40" t="s">
        <v>2242</v>
      </c>
      <c r="U34" s="55"/>
      <c r="V34" s="54" t="s">
        <v>3058</v>
      </c>
      <c r="W34" s="18"/>
      <c r="X34" s="26"/>
      <c r="Y34" s="55"/>
      <c r="Z34" s="54" t="s">
        <v>3078</v>
      </c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3001</v>
      </c>
      <c r="F35" s="17" t="s">
        <v>3004</v>
      </c>
      <c r="G35" s="34">
        <v>2</v>
      </c>
      <c r="H35" s="26"/>
      <c r="I35" s="37">
        <v>2</v>
      </c>
      <c r="J35" s="17">
        <v>2</v>
      </c>
      <c r="K35" s="34"/>
      <c r="L35" s="40" t="s">
        <v>624</v>
      </c>
      <c r="M35" s="37"/>
      <c r="N35" s="17">
        <v>2</v>
      </c>
      <c r="O35" s="34"/>
      <c r="P35" s="40" t="s">
        <v>2480</v>
      </c>
      <c r="Q35" s="37" t="s">
        <v>3046</v>
      </c>
      <c r="R35" s="17" t="s">
        <v>3048</v>
      </c>
      <c r="S35" s="34" t="s">
        <v>3048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 t="s">
        <v>3049</v>
      </c>
      <c r="R36" s="17" t="s">
        <v>3048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3005</v>
      </c>
      <c r="E37" s="37"/>
      <c r="F37" s="17"/>
      <c r="G37" s="18"/>
      <c r="H37" s="40" t="s">
        <v>1709</v>
      </c>
      <c r="I37" s="37">
        <v>5</v>
      </c>
      <c r="J37" s="17">
        <v>5</v>
      </c>
      <c r="K37" s="18">
        <v>5</v>
      </c>
      <c r="L37" s="26"/>
      <c r="M37" s="37"/>
      <c r="N37" s="17">
        <v>3</v>
      </c>
      <c r="O37" s="18">
        <v>3</v>
      </c>
      <c r="P37" s="66" t="s">
        <v>21</v>
      </c>
      <c r="Q37" s="37">
        <v>3</v>
      </c>
      <c r="R37" s="17">
        <v>3</v>
      </c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2823</v>
      </c>
      <c r="E38" s="37" t="s">
        <v>3006</v>
      </c>
      <c r="F38" s="17">
        <v>2</v>
      </c>
      <c r="G38" s="18" t="s">
        <v>3007</v>
      </c>
      <c r="H38" s="40" t="s">
        <v>2823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>
        <v>5</v>
      </c>
      <c r="R38" s="17"/>
      <c r="S38" s="18"/>
      <c r="T38" s="66" t="s">
        <v>2823</v>
      </c>
      <c r="U38" s="37"/>
      <c r="V38" s="17"/>
      <c r="W38" s="18"/>
      <c r="X38" s="26"/>
      <c r="Y38" s="37"/>
      <c r="Z38" s="17"/>
      <c r="AA38" s="18"/>
      <c r="AB38" s="40" t="s">
        <v>3089</v>
      </c>
      <c r="AC38" s="37"/>
      <c r="AD38" s="17" t="s">
        <v>3087</v>
      </c>
      <c r="AE38" s="18"/>
    </row>
    <row r="39" spans="2:31" ht="17.25" thickBot="1" x14ac:dyDescent="0.35">
      <c r="B39" s="10">
        <v>23</v>
      </c>
      <c r="C39" s="11">
        <v>24</v>
      </c>
      <c r="D39" s="84" t="s">
        <v>2235</v>
      </c>
      <c r="E39" s="39" t="s">
        <v>3006</v>
      </c>
      <c r="F39" s="20"/>
      <c r="G39" s="21"/>
      <c r="H39" s="84" t="s">
        <v>2364</v>
      </c>
      <c r="I39" s="39"/>
      <c r="J39" s="20" t="s">
        <v>3018</v>
      </c>
      <c r="K39" s="21" t="s">
        <v>3019</v>
      </c>
      <c r="L39" s="85" t="s">
        <v>2279</v>
      </c>
      <c r="M39" s="39"/>
      <c r="N39" s="20"/>
      <c r="O39" s="21"/>
      <c r="P39" s="85" t="s">
        <v>3050</v>
      </c>
      <c r="Q39" s="39"/>
      <c r="R39" s="20"/>
      <c r="S39" s="21"/>
      <c r="T39" s="85" t="s">
        <v>3061</v>
      </c>
      <c r="U39" s="39"/>
      <c r="V39" s="20" t="s">
        <v>3069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05" t="s">
        <v>5</v>
      </c>
      <c r="C40" s="106"/>
      <c r="D40" s="72" t="s">
        <v>1238</v>
      </c>
      <c r="E40" s="148">
        <v>7</v>
      </c>
      <c r="F40" s="149"/>
      <c r="G40" s="150"/>
      <c r="H40" s="72" t="s">
        <v>1238</v>
      </c>
      <c r="I40" s="148">
        <v>10</v>
      </c>
      <c r="J40" s="149"/>
      <c r="K40" s="150"/>
      <c r="L40" s="72" t="s">
        <v>1238</v>
      </c>
      <c r="M40" s="148">
        <v>4</v>
      </c>
      <c r="N40" s="149"/>
      <c r="O40" s="150"/>
      <c r="P40" s="72" t="s">
        <v>1238</v>
      </c>
      <c r="Q40" s="148">
        <v>6</v>
      </c>
      <c r="R40" s="149"/>
      <c r="S40" s="150"/>
      <c r="T40" s="72" t="s">
        <v>1238</v>
      </c>
      <c r="U40" s="148">
        <v>6</v>
      </c>
      <c r="V40" s="149"/>
      <c r="W40" s="150"/>
      <c r="X40" s="72" t="s">
        <v>1238</v>
      </c>
      <c r="Y40" s="148">
        <v>7</v>
      </c>
      <c r="Z40" s="149"/>
      <c r="AA40" s="150"/>
      <c r="AB40" s="72" t="s">
        <v>1238</v>
      </c>
      <c r="AC40" s="148">
        <v>5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6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4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4</v>
      </c>
      <c r="V41" s="152"/>
      <c r="W41" s="153"/>
      <c r="X41" s="73" t="s">
        <v>1239</v>
      </c>
      <c r="Y41" s="151">
        <v>0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1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4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2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57" t="s">
        <v>2035</v>
      </c>
      <c r="Y43" s="158"/>
      <c r="Z43" s="158"/>
      <c r="AA43" s="159"/>
      <c r="AB43" s="172" t="s">
        <v>2970</v>
      </c>
      <c r="AC43" s="173"/>
      <c r="AD43" s="173"/>
      <c r="AE43" s="174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6" t="s">
        <v>3033</v>
      </c>
      <c r="M44" s="167"/>
      <c r="N44" s="167"/>
      <c r="O44" s="168"/>
      <c r="P44" s="166" t="s">
        <v>3047</v>
      </c>
      <c r="Q44" s="167"/>
      <c r="R44" s="167"/>
      <c r="S44" s="168"/>
      <c r="T44" s="166" t="s">
        <v>3062</v>
      </c>
      <c r="U44" s="167"/>
      <c r="V44" s="167"/>
      <c r="W44" s="168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6" t="s">
        <v>3076</v>
      </c>
      <c r="U45" s="167"/>
      <c r="V45" s="167"/>
      <c r="W45" s="168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69"/>
      <c r="E47" s="170"/>
      <c r="F47" s="170"/>
      <c r="G47" s="171"/>
      <c r="H47" s="169"/>
      <c r="I47" s="170"/>
      <c r="J47" s="170"/>
      <c r="K47" s="171"/>
      <c r="L47" s="169"/>
      <c r="M47" s="170"/>
      <c r="N47" s="170"/>
      <c r="O47" s="171"/>
      <c r="P47" s="169"/>
      <c r="Q47" s="170"/>
      <c r="R47" s="170"/>
      <c r="S47" s="171"/>
      <c r="T47" s="169"/>
      <c r="U47" s="170"/>
      <c r="V47" s="170"/>
      <c r="W47" s="171"/>
      <c r="X47" s="169"/>
      <c r="Y47" s="170"/>
      <c r="Z47" s="170"/>
      <c r="AA47" s="171"/>
      <c r="AB47" s="169"/>
      <c r="AC47" s="170"/>
      <c r="AD47" s="170"/>
      <c r="AE47" s="171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97</v>
      </c>
      <c r="C50" s="71">
        <f t="shared" ref="C50:C56" si="1">B50*20/60</f>
        <v>32.333333333333336</v>
      </c>
      <c r="D50" s="1" t="s">
        <v>1272</v>
      </c>
      <c r="E50" s="1">
        <f>COUNTIF($E$16:$G$39, "C"&amp;"*")</f>
        <v>12</v>
      </c>
      <c r="F50" s="1"/>
      <c r="G50" s="1"/>
      <c r="H50" s="1"/>
      <c r="I50" s="1">
        <f>COUNTIF($I$16:$K$39, "C"&amp;"*")</f>
        <v>17</v>
      </c>
      <c r="J50" s="1"/>
      <c r="K50" s="1"/>
      <c r="L50" s="1"/>
      <c r="M50" s="1">
        <f>COUNTIF($M$16:$O$39, "C"&amp;"*")</f>
        <v>22</v>
      </c>
      <c r="N50" s="1"/>
      <c r="O50" s="1"/>
      <c r="P50" s="1"/>
      <c r="Q50" s="1">
        <f>COUNTIF($Q$16:$S$39, "C"&amp;"*")</f>
        <v>24</v>
      </c>
      <c r="R50" s="1"/>
      <c r="S50" s="1"/>
      <c r="T50" s="1"/>
      <c r="U50" s="1">
        <f>COUNTIF($U$16:$W$39, "C"&amp;"*")</f>
        <v>22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10</v>
      </c>
      <c r="C51" s="71">
        <f t="shared" si="1"/>
        <v>3.3333333333333335</v>
      </c>
      <c r="D51" s="1" t="s">
        <v>1832</v>
      </c>
      <c r="E51" s="1">
        <f>COUNTIF($E$16:$G$39, "AC"&amp;"*")</f>
        <v>4</v>
      </c>
      <c r="F51" s="1"/>
      <c r="G51" s="1"/>
      <c r="H51" s="1"/>
      <c r="I51" s="1">
        <f>COUNTIF($I$16:$K$39, "AC"&amp;"*")</f>
        <v>6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28</v>
      </c>
      <c r="C52" s="71">
        <f t="shared" si="1"/>
        <v>9.3333333333333339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6</v>
      </c>
      <c r="R52" s="1"/>
      <c r="S52" s="1"/>
      <c r="T52" s="1"/>
      <c r="U52" s="1">
        <f>COUNTIF($U$16:$W$39, "P"&amp;"*")-COUNTIF($U$16:$W$39, "P1"&amp;"*")</f>
        <v>2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20</v>
      </c>
      <c r="C53" s="71">
        <f t="shared" si="1"/>
        <v>6.666666666666667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11</v>
      </c>
      <c r="AD53" s="1"/>
      <c r="AE53" s="1"/>
    </row>
    <row r="54" spans="2:31" x14ac:dyDescent="0.3">
      <c r="B54" s="1">
        <f t="shared" si="0"/>
        <v>44</v>
      </c>
      <c r="C54" s="71">
        <f t="shared" si="1"/>
        <v>14.666666666666666</v>
      </c>
      <c r="D54" s="1" t="s">
        <v>1859</v>
      </c>
      <c r="E54" s="1">
        <f>COUNTIF($E$16:$G$39, 3) + COUNTIF($E$16:$G$39, "P1")</f>
        <v>9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11</v>
      </c>
      <c r="Z54" s="1"/>
      <c r="AA54" s="1"/>
      <c r="AB54" s="1"/>
      <c r="AC54" s="1">
        <f>COUNTIF($AC$16:$AE$39, 3)+COUNTIF($AC$16:$AE$39, "P1")</f>
        <v>6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3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3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5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650" priority="38" operator="equal">
      <formula>$B$14+0</formula>
    </cfRule>
    <cfRule type="cellIs" dxfId="649" priority="39" operator="equal">
      <formula>$B$14</formula>
    </cfRule>
  </conditionalFormatting>
  <conditionalFormatting sqref="C16:C39">
    <cfRule type="cellIs" dxfId="648" priority="37" operator="equal">
      <formula>$B$14+1</formula>
    </cfRule>
  </conditionalFormatting>
  <conditionalFormatting sqref="D12:AE12">
    <cfRule type="timePeriod" dxfId="647" priority="36" timePeriod="today">
      <formula>FLOOR(D12,1)=TODAY()</formula>
    </cfRule>
  </conditionalFormatting>
  <conditionalFormatting sqref="E16:G39">
    <cfRule type="notContainsBlanks" dxfId="646" priority="34">
      <formula>LEN(TRIM(E16))&gt;0</formula>
    </cfRule>
    <cfRule type="containsText" dxfId="645" priority="35" operator="containsText" text="1234567789">
      <formula>NOT(ISERROR(SEARCH("1234567789",E16)))</formula>
    </cfRule>
  </conditionalFormatting>
  <conditionalFormatting sqref="E16:G39">
    <cfRule type="containsText" dxfId="644" priority="31" operator="containsText" text="A">
      <formula>NOT(ISERROR(SEARCH("A",E16)))</formula>
    </cfRule>
    <cfRule type="containsText" dxfId="643" priority="32" operator="containsText" text="P">
      <formula>NOT(ISERROR(SEARCH("P",E16)))</formula>
    </cfRule>
    <cfRule type="containsText" dxfId="642" priority="33" operator="containsText" text="C">
      <formula>NOT(ISERROR(SEARCH("C",E16)))</formula>
    </cfRule>
  </conditionalFormatting>
  <conditionalFormatting sqref="I16:K39">
    <cfRule type="notContainsBlanks" dxfId="641" priority="29">
      <formula>LEN(TRIM(I16))&gt;0</formula>
    </cfRule>
    <cfRule type="containsText" dxfId="640" priority="30" operator="containsText" text="1234567789">
      <formula>NOT(ISERROR(SEARCH("1234567789",I16)))</formula>
    </cfRule>
  </conditionalFormatting>
  <conditionalFormatting sqref="I16:K39">
    <cfRule type="containsText" dxfId="639" priority="26" operator="containsText" text="A">
      <formula>NOT(ISERROR(SEARCH("A",I16)))</formula>
    </cfRule>
    <cfRule type="containsText" dxfId="638" priority="27" operator="containsText" text="P">
      <formula>NOT(ISERROR(SEARCH("P",I16)))</formula>
    </cfRule>
    <cfRule type="containsText" dxfId="637" priority="28" operator="containsText" text="C">
      <formula>NOT(ISERROR(SEARCH("C",I16)))</formula>
    </cfRule>
  </conditionalFormatting>
  <conditionalFormatting sqref="M16:O39">
    <cfRule type="notContainsBlanks" dxfId="636" priority="24">
      <formula>LEN(TRIM(M16))&gt;0</formula>
    </cfRule>
    <cfRule type="containsText" dxfId="635" priority="25" operator="containsText" text="1234567789">
      <formula>NOT(ISERROR(SEARCH("1234567789",M16)))</formula>
    </cfRule>
  </conditionalFormatting>
  <conditionalFormatting sqref="M16:O39">
    <cfRule type="containsText" dxfId="634" priority="21" operator="containsText" text="A">
      <formula>NOT(ISERROR(SEARCH("A",M16)))</formula>
    </cfRule>
    <cfRule type="containsText" dxfId="633" priority="22" operator="containsText" text="P">
      <formula>NOT(ISERROR(SEARCH("P",M16)))</formula>
    </cfRule>
    <cfRule type="containsText" dxfId="632" priority="23" operator="containsText" text="C">
      <formula>NOT(ISERROR(SEARCH("C",M16)))</formula>
    </cfRule>
  </conditionalFormatting>
  <conditionalFormatting sqref="Q16:S39">
    <cfRule type="notContainsBlanks" dxfId="631" priority="19">
      <formula>LEN(TRIM(Q16))&gt;0</formula>
    </cfRule>
    <cfRule type="containsText" dxfId="630" priority="20" operator="containsText" text="1234567789">
      <formula>NOT(ISERROR(SEARCH("1234567789",Q16)))</formula>
    </cfRule>
  </conditionalFormatting>
  <conditionalFormatting sqref="Q16:S39">
    <cfRule type="containsText" dxfId="629" priority="16" operator="containsText" text="A">
      <formula>NOT(ISERROR(SEARCH("A",Q16)))</formula>
    </cfRule>
    <cfRule type="containsText" dxfId="628" priority="17" operator="containsText" text="P">
      <formula>NOT(ISERROR(SEARCH("P",Q16)))</formula>
    </cfRule>
    <cfRule type="containsText" dxfId="627" priority="18" operator="containsText" text="C">
      <formula>NOT(ISERROR(SEARCH("C",Q16)))</formula>
    </cfRule>
  </conditionalFormatting>
  <conditionalFormatting sqref="U16:W39">
    <cfRule type="notContainsBlanks" dxfId="626" priority="14">
      <formula>LEN(TRIM(U16))&gt;0</formula>
    </cfRule>
    <cfRule type="containsText" dxfId="625" priority="15" operator="containsText" text="1234567789">
      <formula>NOT(ISERROR(SEARCH("1234567789",U16)))</formula>
    </cfRule>
  </conditionalFormatting>
  <conditionalFormatting sqref="U16:W39">
    <cfRule type="containsText" dxfId="624" priority="11" operator="containsText" text="A">
      <formula>NOT(ISERROR(SEARCH("A",U16)))</formula>
    </cfRule>
    <cfRule type="containsText" dxfId="623" priority="12" operator="containsText" text="P">
      <formula>NOT(ISERROR(SEARCH("P",U16)))</formula>
    </cfRule>
    <cfRule type="containsText" dxfId="622" priority="13" operator="containsText" text="C">
      <formula>NOT(ISERROR(SEARCH("C",U16)))</formula>
    </cfRule>
  </conditionalFormatting>
  <conditionalFormatting sqref="Y16:AA39">
    <cfRule type="notContainsBlanks" dxfId="621" priority="9">
      <formula>LEN(TRIM(Y16))&gt;0</formula>
    </cfRule>
    <cfRule type="containsText" dxfId="620" priority="10" operator="containsText" text="1234567789">
      <formula>NOT(ISERROR(SEARCH("1234567789",Y16)))</formula>
    </cfRule>
  </conditionalFormatting>
  <conditionalFormatting sqref="Y16:AA39">
    <cfRule type="containsText" dxfId="619" priority="6" operator="containsText" text="A">
      <formula>NOT(ISERROR(SEARCH("A",Y16)))</formula>
    </cfRule>
    <cfRule type="containsText" dxfId="618" priority="7" operator="containsText" text="P">
      <formula>NOT(ISERROR(SEARCH("P",Y16)))</formula>
    </cfRule>
    <cfRule type="containsText" dxfId="617" priority="8" operator="containsText" text="C">
      <formula>NOT(ISERROR(SEARCH("C",Y16)))</formula>
    </cfRule>
  </conditionalFormatting>
  <conditionalFormatting sqref="AC16:AE39">
    <cfRule type="notContainsBlanks" dxfId="616" priority="4">
      <formula>LEN(TRIM(AC16))&gt;0</formula>
    </cfRule>
    <cfRule type="containsText" dxfId="615" priority="5" operator="containsText" text="1234567789">
      <formula>NOT(ISERROR(SEARCH("1234567789",AC16)))</formula>
    </cfRule>
  </conditionalFormatting>
  <conditionalFormatting sqref="AC16:AE39">
    <cfRule type="containsText" dxfId="614" priority="1" operator="containsText" text="A">
      <formula>NOT(ISERROR(SEARCH("A",AC16)))</formula>
    </cfRule>
    <cfRule type="containsText" dxfId="613" priority="2" operator="containsText" text="P">
      <formula>NOT(ISERROR(SEARCH("P",AC16)))</formula>
    </cfRule>
    <cfRule type="containsText" dxfId="612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X43" sqref="X43:AA4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2908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2593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45019</v>
      </c>
      <c r="E12" s="124"/>
      <c r="F12" s="124"/>
      <c r="G12" s="125"/>
      <c r="H12" s="123">
        <f>D12+1</f>
        <v>45020</v>
      </c>
      <c r="I12" s="124"/>
      <c r="J12" s="124"/>
      <c r="K12" s="125"/>
      <c r="L12" s="123">
        <f>H12+1</f>
        <v>45021</v>
      </c>
      <c r="M12" s="124"/>
      <c r="N12" s="124"/>
      <c r="O12" s="125"/>
      <c r="P12" s="123">
        <f>L12+1</f>
        <v>45022</v>
      </c>
      <c r="Q12" s="124"/>
      <c r="R12" s="124"/>
      <c r="S12" s="125"/>
      <c r="T12" s="123">
        <f>P12+1</f>
        <v>45023</v>
      </c>
      <c r="U12" s="124"/>
      <c r="V12" s="124"/>
      <c r="W12" s="125"/>
      <c r="X12" s="126">
        <f>T12+1</f>
        <v>45024</v>
      </c>
      <c r="Y12" s="127"/>
      <c r="Z12" s="127"/>
      <c r="AA12" s="128"/>
      <c r="AB12" s="129">
        <f>X12+1</f>
        <v>45025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23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2928</v>
      </c>
      <c r="E16" s="37"/>
      <c r="F16" s="17"/>
      <c r="G16" s="18"/>
      <c r="H16" s="26" t="s">
        <v>2948</v>
      </c>
      <c r="I16" s="37"/>
      <c r="J16" s="17"/>
      <c r="K16" s="18"/>
      <c r="L16" s="26" t="s">
        <v>2949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2899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2900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98" t="s">
        <v>2905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2087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/>
      <c r="X22" s="32"/>
      <c r="Y22" s="37"/>
      <c r="Z22" s="28"/>
      <c r="AA22" s="34"/>
      <c r="AB22" s="26"/>
      <c r="AC22" s="37"/>
      <c r="AD22" s="28"/>
      <c r="AE22" s="34" t="s">
        <v>2984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93</v>
      </c>
      <c r="G23" s="18" t="s">
        <v>25</v>
      </c>
      <c r="H23" s="40" t="s">
        <v>604</v>
      </c>
      <c r="I23" s="37">
        <v>3</v>
      </c>
      <c r="J23" s="17" t="s">
        <v>2924</v>
      </c>
      <c r="K23" s="18" t="s">
        <v>2925</v>
      </c>
      <c r="L23" s="40" t="s">
        <v>604</v>
      </c>
      <c r="M23" s="37">
        <v>3</v>
      </c>
      <c r="N23" s="17" t="s">
        <v>2951</v>
      </c>
      <c r="O23" s="18" t="s">
        <v>2950</v>
      </c>
      <c r="P23" s="40" t="s">
        <v>604</v>
      </c>
      <c r="Q23" s="37">
        <v>3</v>
      </c>
      <c r="R23" s="17" t="s">
        <v>2958</v>
      </c>
      <c r="S23" s="18" t="s">
        <v>2959</v>
      </c>
      <c r="T23" s="40" t="s">
        <v>604</v>
      </c>
      <c r="U23" s="37">
        <v>3</v>
      </c>
      <c r="V23" s="17">
        <v>3</v>
      </c>
      <c r="W23" s="18" t="s">
        <v>2968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2984</v>
      </c>
      <c r="AD23" s="17" t="s">
        <v>2984</v>
      </c>
      <c r="AE23" s="18" t="s">
        <v>2984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2906</v>
      </c>
      <c r="F24" s="17">
        <v>2</v>
      </c>
      <c r="G24" s="18" t="s">
        <v>2907</v>
      </c>
      <c r="H24" s="66" t="s">
        <v>2080</v>
      </c>
      <c r="I24" s="37" t="s">
        <v>2925</v>
      </c>
      <c r="J24" s="17" t="s">
        <v>2925</v>
      </c>
      <c r="K24" s="18" t="s">
        <v>2933</v>
      </c>
      <c r="L24" s="66" t="s">
        <v>2080</v>
      </c>
      <c r="M24" s="37" t="s">
        <v>2950</v>
      </c>
      <c r="N24" s="17" t="s">
        <v>2950</v>
      </c>
      <c r="O24" s="18" t="s">
        <v>2950</v>
      </c>
      <c r="P24" s="66" t="s">
        <v>2080</v>
      </c>
      <c r="Q24" s="37" t="s">
        <v>2959</v>
      </c>
      <c r="R24" s="17" t="s">
        <v>2959</v>
      </c>
      <c r="S24" s="18" t="s">
        <v>2964</v>
      </c>
      <c r="T24" s="29" t="s">
        <v>2080</v>
      </c>
      <c r="U24" s="37" t="s">
        <v>2968</v>
      </c>
      <c r="V24" s="17" t="s">
        <v>2968</v>
      </c>
      <c r="W24" s="18" t="s">
        <v>2968</v>
      </c>
      <c r="X24" s="66" t="s">
        <v>2080</v>
      </c>
      <c r="Y24" s="37" t="s">
        <v>2971</v>
      </c>
      <c r="Z24" s="17" t="s">
        <v>2972</v>
      </c>
      <c r="AA24" s="18" t="s">
        <v>2972</v>
      </c>
      <c r="AB24" s="26"/>
      <c r="AC24" s="37" t="s">
        <v>2984</v>
      </c>
      <c r="AD24" s="17" t="s">
        <v>2984</v>
      </c>
      <c r="AE24" s="18"/>
    </row>
    <row r="25" spans="2:31" x14ac:dyDescent="0.3">
      <c r="B25" s="7">
        <v>9</v>
      </c>
      <c r="C25" s="4">
        <v>10</v>
      </c>
      <c r="D25" s="97" t="s">
        <v>2910</v>
      </c>
      <c r="E25" s="37" t="s">
        <v>2907</v>
      </c>
      <c r="F25" s="17" t="s">
        <v>2909</v>
      </c>
      <c r="G25" s="18" t="s">
        <v>2909</v>
      </c>
      <c r="H25" s="66" t="s">
        <v>2911</v>
      </c>
      <c r="I25" s="37" t="s">
        <v>2933</v>
      </c>
      <c r="J25" s="17" t="s">
        <v>2933</v>
      </c>
      <c r="K25" s="18" t="s">
        <v>2934</v>
      </c>
      <c r="L25" s="66" t="s">
        <v>2911</v>
      </c>
      <c r="M25" s="37" t="s">
        <v>2952</v>
      </c>
      <c r="N25" s="17" t="s">
        <v>2952</v>
      </c>
      <c r="O25" s="18" t="s">
        <v>2952</v>
      </c>
      <c r="P25" s="66" t="s">
        <v>2911</v>
      </c>
      <c r="Q25" s="37" t="s">
        <v>2959</v>
      </c>
      <c r="R25" s="17" t="s">
        <v>2959</v>
      </c>
      <c r="S25" s="18" t="s">
        <v>2965</v>
      </c>
      <c r="T25" s="40" t="s">
        <v>2967</v>
      </c>
      <c r="U25" s="37" t="s">
        <v>2968</v>
      </c>
      <c r="V25" s="17" t="s">
        <v>2968</v>
      </c>
      <c r="W25" s="18" t="s">
        <v>2968</v>
      </c>
      <c r="X25" s="29" t="s">
        <v>2911</v>
      </c>
      <c r="Y25" s="37" t="s">
        <v>2972</v>
      </c>
      <c r="Z25" s="17"/>
      <c r="AA25" s="18">
        <v>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66" t="s">
        <v>2911</v>
      </c>
      <c r="E26" s="38"/>
      <c r="F26" s="54" t="s">
        <v>2912</v>
      </c>
      <c r="G26" s="18" t="s">
        <v>2912</v>
      </c>
      <c r="H26" s="26"/>
      <c r="I26" s="38"/>
      <c r="J26" s="54" t="s">
        <v>2937</v>
      </c>
      <c r="K26" s="18" t="s">
        <v>2937</v>
      </c>
      <c r="L26" s="26"/>
      <c r="M26" s="38"/>
      <c r="N26" s="54" t="s">
        <v>2952</v>
      </c>
      <c r="O26" s="18" t="s">
        <v>19</v>
      </c>
      <c r="P26" s="26"/>
      <c r="Q26" s="38"/>
      <c r="R26" s="54" t="s">
        <v>2959</v>
      </c>
      <c r="S26" s="18" t="s">
        <v>2959</v>
      </c>
      <c r="T26" s="26"/>
      <c r="U26" s="38" t="s">
        <v>2968</v>
      </c>
      <c r="V26" s="54" t="s">
        <v>2968</v>
      </c>
      <c r="W26" s="18" t="s">
        <v>2968</v>
      </c>
      <c r="X26" s="26"/>
      <c r="Y26" s="38">
        <v>2</v>
      </c>
      <c r="Z26" s="54">
        <v>2</v>
      </c>
      <c r="AA26" s="18">
        <v>2</v>
      </c>
      <c r="AB26" s="26"/>
      <c r="AC26" s="38"/>
      <c r="AD26" s="54">
        <v>4</v>
      </c>
      <c r="AE26" s="18">
        <v>4</v>
      </c>
    </row>
    <row r="27" spans="2:31" x14ac:dyDescent="0.3">
      <c r="B27" s="7">
        <v>11</v>
      </c>
      <c r="C27" s="4">
        <v>12</v>
      </c>
      <c r="D27" s="26"/>
      <c r="E27" s="37" t="s">
        <v>2915</v>
      </c>
      <c r="F27" s="17" t="s">
        <v>2912</v>
      </c>
      <c r="G27" s="18" t="s">
        <v>2912</v>
      </c>
      <c r="H27" s="26"/>
      <c r="I27" s="37" t="s">
        <v>2937</v>
      </c>
      <c r="J27" s="17" t="s">
        <v>2937</v>
      </c>
      <c r="K27" s="18" t="s">
        <v>2937</v>
      </c>
      <c r="L27" s="26"/>
      <c r="M27" s="37" t="s">
        <v>19</v>
      </c>
      <c r="N27" s="17" t="s">
        <v>19</v>
      </c>
      <c r="O27" s="18" t="s">
        <v>19</v>
      </c>
      <c r="P27" s="26"/>
      <c r="Q27" s="37" t="s">
        <v>2959</v>
      </c>
      <c r="R27" s="17" t="s">
        <v>2959</v>
      </c>
      <c r="S27" s="18" t="s">
        <v>2959</v>
      </c>
      <c r="T27" s="26"/>
      <c r="U27" s="37" t="s">
        <v>2968</v>
      </c>
      <c r="V27" s="17" t="s">
        <v>2968</v>
      </c>
      <c r="W27" s="18" t="s">
        <v>2968</v>
      </c>
      <c r="X27" s="40" t="s">
        <v>2622</v>
      </c>
      <c r="Y27" s="37"/>
      <c r="Z27" s="17">
        <v>2</v>
      </c>
      <c r="AA27" s="18">
        <v>4</v>
      </c>
      <c r="AB27" s="26"/>
      <c r="AC27" s="37">
        <v>4</v>
      </c>
      <c r="AD27" s="17">
        <v>3</v>
      </c>
      <c r="AE27" s="18">
        <v>3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29" t="s">
        <v>1201</v>
      </c>
      <c r="M28" s="38"/>
      <c r="N28" s="54"/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2913</v>
      </c>
      <c r="H29" s="26"/>
      <c r="I29" s="55" t="s">
        <v>2936</v>
      </c>
      <c r="J29" s="17" t="s">
        <v>2936</v>
      </c>
      <c r="K29" s="18" t="s">
        <v>2936</v>
      </c>
      <c r="L29" s="26"/>
      <c r="M29" s="55" t="s">
        <v>19</v>
      </c>
      <c r="N29" s="17" t="s">
        <v>19</v>
      </c>
      <c r="O29" s="18" t="s">
        <v>19</v>
      </c>
      <c r="P29" s="26"/>
      <c r="Q29" s="55" t="s">
        <v>2959</v>
      </c>
      <c r="R29" s="17" t="s">
        <v>2959</v>
      </c>
      <c r="S29" s="18" t="s">
        <v>2959</v>
      </c>
      <c r="T29" s="26"/>
      <c r="U29" s="55" t="s">
        <v>2968</v>
      </c>
      <c r="V29" s="17" t="s">
        <v>2968</v>
      </c>
      <c r="W29" s="18" t="s">
        <v>2968</v>
      </c>
      <c r="X29" s="26"/>
      <c r="Y29" s="55"/>
      <c r="Z29" s="17" t="s">
        <v>2974</v>
      </c>
      <c r="AA29" s="18" t="s">
        <v>2975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1879</v>
      </c>
      <c r="E30" s="37" t="s">
        <v>1704</v>
      </c>
      <c r="F30" s="17" t="s">
        <v>2917</v>
      </c>
      <c r="G30" s="18" t="s">
        <v>1704</v>
      </c>
      <c r="H30" s="66" t="s">
        <v>2935</v>
      </c>
      <c r="I30" s="37" t="s">
        <v>2936</v>
      </c>
      <c r="J30" s="17" t="s">
        <v>2936</v>
      </c>
      <c r="K30" s="18" t="s">
        <v>2936</v>
      </c>
      <c r="L30" s="26"/>
      <c r="M30" s="37" t="s">
        <v>19</v>
      </c>
      <c r="N30" s="17" t="s">
        <v>19</v>
      </c>
      <c r="O30" s="18" t="s">
        <v>163</v>
      </c>
      <c r="P30" s="26"/>
      <c r="Q30" s="37" t="s">
        <v>2959</v>
      </c>
      <c r="R30" s="17" t="s">
        <v>2959</v>
      </c>
      <c r="S30" s="18" t="s">
        <v>2959</v>
      </c>
      <c r="T30" s="26"/>
      <c r="U30" s="37" t="s">
        <v>2968</v>
      </c>
      <c r="V30" s="17" t="s">
        <v>2968</v>
      </c>
      <c r="W30" s="18" t="s">
        <v>2968</v>
      </c>
      <c r="X30" s="26"/>
      <c r="Y30" s="37" t="s">
        <v>2974</v>
      </c>
      <c r="Z30" s="17"/>
      <c r="AA30" s="18"/>
      <c r="AB30" s="66" t="s">
        <v>2080</v>
      </c>
      <c r="AC30" s="37">
        <v>3</v>
      </c>
      <c r="AD30" s="17">
        <v>3</v>
      </c>
      <c r="AE30" s="18">
        <v>3</v>
      </c>
    </row>
    <row r="31" spans="2:31" x14ac:dyDescent="0.3">
      <c r="B31" s="8">
        <v>15</v>
      </c>
      <c r="C31" s="5">
        <v>16</v>
      </c>
      <c r="D31" s="26"/>
      <c r="E31" s="38" t="s">
        <v>2923</v>
      </c>
      <c r="F31" s="54">
        <v>2</v>
      </c>
      <c r="G31" s="18">
        <v>2</v>
      </c>
      <c r="H31" s="26"/>
      <c r="I31" s="38" t="s">
        <v>2936</v>
      </c>
      <c r="J31" s="54" t="s">
        <v>2936</v>
      </c>
      <c r="K31" s="18" t="s">
        <v>2936</v>
      </c>
      <c r="L31" s="26"/>
      <c r="M31" s="38"/>
      <c r="N31" s="54" t="s">
        <v>97</v>
      </c>
      <c r="O31" s="18" t="s">
        <v>2954</v>
      </c>
      <c r="P31" s="26"/>
      <c r="Q31" s="38"/>
      <c r="R31" s="54" t="s">
        <v>2959</v>
      </c>
      <c r="S31" s="18" t="s">
        <v>2959</v>
      </c>
      <c r="T31" s="26"/>
      <c r="U31" s="38" t="s">
        <v>2968</v>
      </c>
      <c r="V31" s="54" t="s">
        <v>2968</v>
      </c>
      <c r="W31" s="18" t="s">
        <v>2968</v>
      </c>
      <c r="X31" s="26"/>
      <c r="Y31" s="38" t="s">
        <v>2976</v>
      </c>
      <c r="Z31" s="54" t="s">
        <v>2983</v>
      </c>
      <c r="AA31" s="18" t="s">
        <v>2983</v>
      </c>
      <c r="AB31" s="26"/>
      <c r="AC31" s="38" t="s">
        <v>2985</v>
      </c>
      <c r="AD31" s="54" t="s">
        <v>2985</v>
      </c>
      <c r="AE31" s="18" t="s">
        <v>2985</v>
      </c>
    </row>
    <row r="32" spans="2:31" x14ac:dyDescent="0.3">
      <c r="B32" s="8">
        <v>16</v>
      </c>
      <c r="C32" s="5">
        <v>17</v>
      </c>
      <c r="D32" s="40" t="s">
        <v>2914</v>
      </c>
      <c r="E32" s="37">
        <v>2</v>
      </c>
      <c r="F32" s="17"/>
      <c r="G32" s="18"/>
      <c r="H32" s="26"/>
      <c r="I32" s="37" t="s">
        <v>2936</v>
      </c>
      <c r="J32" s="17" t="s">
        <v>2936</v>
      </c>
      <c r="K32" s="18" t="s">
        <v>2936</v>
      </c>
      <c r="L32" s="26"/>
      <c r="M32" s="37" t="s">
        <v>97</v>
      </c>
      <c r="N32" s="17" t="s">
        <v>97</v>
      </c>
      <c r="O32" s="18" t="s">
        <v>97</v>
      </c>
      <c r="P32" s="26"/>
      <c r="Q32" s="37" t="s">
        <v>2959</v>
      </c>
      <c r="R32" s="17" t="s">
        <v>2959</v>
      </c>
      <c r="S32" s="18" t="s">
        <v>2959</v>
      </c>
      <c r="T32" s="26"/>
      <c r="U32" s="37" t="s">
        <v>2968</v>
      </c>
      <c r="V32" s="17" t="s">
        <v>2968</v>
      </c>
      <c r="W32" s="18" t="s">
        <v>2968</v>
      </c>
      <c r="X32" s="26"/>
      <c r="Y32" s="37" t="s">
        <v>2983</v>
      </c>
      <c r="Z32" s="17" t="s">
        <v>2983</v>
      </c>
      <c r="AA32" s="18"/>
      <c r="AB32" s="26"/>
      <c r="AC32" s="37" t="s">
        <v>2986</v>
      </c>
      <c r="AD32" s="17" t="s">
        <v>2985</v>
      </c>
      <c r="AE32" s="18" t="s">
        <v>2985</v>
      </c>
    </row>
    <row r="33" spans="2:31" x14ac:dyDescent="0.3">
      <c r="B33" s="8">
        <v>17</v>
      </c>
      <c r="C33" s="5">
        <v>18</v>
      </c>
      <c r="D33" s="40" t="s">
        <v>605</v>
      </c>
      <c r="E33" s="38" t="s">
        <v>2918</v>
      </c>
      <c r="F33" s="28" t="s">
        <v>2919</v>
      </c>
      <c r="G33" s="18" t="s">
        <v>2920</v>
      </c>
      <c r="H33" s="40" t="s">
        <v>605</v>
      </c>
      <c r="I33" s="38"/>
      <c r="J33" s="28">
        <v>2</v>
      </c>
      <c r="K33" s="18">
        <v>2</v>
      </c>
      <c r="L33" s="66" t="s">
        <v>605</v>
      </c>
      <c r="M33" s="38" t="s">
        <v>2956</v>
      </c>
      <c r="N33" s="28" t="s">
        <v>2957</v>
      </c>
      <c r="O33" s="18">
        <v>2</v>
      </c>
      <c r="P33" s="66" t="s">
        <v>605</v>
      </c>
      <c r="Q33" s="38"/>
      <c r="R33" s="28" t="s">
        <v>2959</v>
      </c>
      <c r="S33" s="18" t="s">
        <v>2959</v>
      </c>
      <c r="T33" s="66" t="s">
        <v>605</v>
      </c>
      <c r="U33" s="38" t="s">
        <v>1704</v>
      </c>
      <c r="V33" s="28" t="s">
        <v>1704</v>
      </c>
      <c r="W33" s="18" t="s">
        <v>1704</v>
      </c>
      <c r="X33" s="26"/>
      <c r="Y33" s="38">
        <v>3</v>
      </c>
      <c r="Z33" s="28">
        <v>3</v>
      </c>
      <c r="AA33" s="18"/>
      <c r="AB33" s="26"/>
      <c r="AC33" s="38" t="s">
        <v>2985</v>
      </c>
      <c r="AD33" s="28" t="s">
        <v>2985</v>
      </c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 t="s">
        <v>2919</v>
      </c>
      <c r="F34" s="54" t="s">
        <v>2919</v>
      </c>
      <c r="G34" s="18" t="s">
        <v>2919</v>
      </c>
      <c r="H34" s="40" t="s">
        <v>2242</v>
      </c>
      <c r="I34" s="55">
        <v>2</v>
      </c>
      <c r="J34" s="54">
        <v>2</v>
      </c>
      <c r="K34" s="18" t="s">
        <v>2939</v>
      </c>
      <c r="L34" s="40" t="s">
        <v>2242</v>
      </c>
      <c r="M34" s="55"/>
      <c r="N34" s="54">
        <v>2</v>
      </c>
      <c r="O34" s="18"/>
      <c r="P34" s="29" t="s">
        <v>2242</v>
      </c>
      <c r="Q34" s="55"/>
      <c r="R34" s="54">
        <v>2</v>
      </c>
      <c r="S34" s="18"/>
      <c r="T34" s="29" t="s">
        <v>2242</v>
      </c>
      <c r="U34" s="55" t="s">
        <v>1704</v>
      </c>
      <c r="V34" s="54" t="s">
        <v>1704</v>
      </c>
      <c r="W34" s="18" t="s">
        <v>1704</v>
      </c>
      <c r="X34" s="26"/>
      <c r="Y34" s="55"/>
      <c r="Z34" s="54"/>
      <c r="AA34" s="18"/>
      <c r="AB34" s="26"/>
      <c r="AC34" s="55">
        <v>3</v>
      </c>
      <c r="AD34" s="54">
        <v>3</v>
      </c>
      <c r="AE34" s="18"/>
    </row>
    <row r="35" spans="2:31" x14ac:dyDescent="0.3">
      <c r="B35" s="9">
        <v>19</v>
      </c>
      <c r="C35" s="2">
        <v>20</v>
      </c>
      <c r="D35" s="26"/>
      <c r="E35" s="37" t="s">
        <v>2919</v>
      </c>
      <c r="F35" s="17" t="s">
        <v>2919</v>
      </c>
      <c r="G35" s="34" t="s">
        <v>2919</v>
      </c>
      <c r="H35" s="26"/>
      <c r="I35" s="37" t="s">
        <v>2939</v>
      </c>
      <c r="J35" s="17"/>
      <c r="K35" s="34"/>
      <c r="L35" s="40" t="s">
        <v>624</v>
      </c>
      <c r="M35" s="37">
        <v>3</v>
      </c>
      <c r="N35" s="17">
        <v>3</v>
      </c>
      <c r="O35" s="34"/>
      <c r="P35" s="40" t="s">
        <v>2969</v>
      </c>
      <c r="Q35" s="37"/>
      <c r="R35" s="17" t="s">
        <v>2966</v>
      </c>
      <c r="S35" s="34"/>
      <c r="T35" s="40" t="s">
        <v>624</v>
      </c>
      <c r="U35" s="37" t="s">
        <v>1704</v>
      </c>
      <c r="V35" s="17">
        <v>3</v>
      </c>
      <c r="W35" s="34">
        <v>3</v>
      </c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 t="s">
        <v>2921</v>
      </c>
      <c r="F36" s="17" t="s">
        <v>2922</v>
      </c>
      <c r="G36" s="18" t="s">
        <v>2919</v>
      </c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>
        <v>2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 t="s">
        <v>2926</v>
      </c>
      <c r="F37" s="17" t="s">
        <v>2926</v>
      </c>
      <c r="G37" s="18" t="s">
        <v>2927</v>
      </c>
      <c r="H37" s="40" t="s">
        <v>2944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2823</v>
      </c>
      <c r="E38" s="37"/>
      <c r="F38" s="17"/>
      <c r="G38" s="18"/>
      <c r="H38" s="40" t="s">
        <v>2945</v>
      </c>
      <c r="I38" s="37">
        <v>5</v>
      </c>
      <c r="J38" s="17"/>
      <c r="K38" s="18"/>
      <c r="L38" s="29" t="s">
        <v>2823</v>
      </c>
      <c r="M38" s="37"/>
      <c r="N38" s="17"/>
      <c r="O38" s="18"/>
      <c r="P38" s="29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4" t="s">
        <v>2864</v>
      </c>
      <c r="I39" s="39" t="s">
        <v>2942</v>
      </c>
      <c r="J39" s="20" t="s">
        <v>2943</v>
      </c>
      <c r="K39" s="21"/>
      <c r="L39" s="85" t="s">
        <v>2279</v>
      </c>
      <c r="M39" s="39"/>
      <c r="N39" s="20"/>
      <c r="O39" s="21"/>
      <c r="P39" s="85" t="s">
        <v>2279</v>
      </c>
      <c r="Q39" s="39"/>
      <c r="R39" s="20"/>
      <c r="S39" s="21"/>
      <c r="T39" s="85" t="s">
        <v>2279</v>
      </c>
      <c r="U39" s="39"/>
      <c r="V39" s="20"/>
      <c r="W39" s="21"/>
      <c r="X39" s="85" t="s">
        <v>2987</v>
      </c>
      <c r="Y39" s="39"/>
      <c r="Z39" s="20"/>
      <c r="AA39" s="21"/>
      <c r="AB39" s="27"/>
      <c r="AC39" s="39"/>
      <c r="AD39" s="20"/>
      <c r="AE39" s="21" t="s">
        <v>2991</v>
      </c>
    </row>
    <row r="40" spans="2:31" x14ac:dyDescent="0.3">
      <c r="B40" s="105" t="s">
        <v>5</v>
      </c>
      <c r="C40" s="106"/>
      <c r="D40" s="72" t="s">
        <v>1238</v>
      </c>
      <c r="E40" s="148">
        <v>7</v>
      </c>
      <c r="F40" s="149"/>
      <c r="G40" s="150"/>
      <c r="H40" s="72" t="s">
        <v>1238</v>
      </c>
      <c r="I40" s="148">
        <v>10</v>
      </c>
      <c r="J40" s="149"/>
      <c r="K40" s="150"/>
      <c r="L40" s="72" t="s">
        <v>1238</v>
      </c>
      <c r="M40" s="148">
        <v>5</v>
      </c>
      <c r="N40" s="149"/>
      <c r="O40" s="150"/>
      <c r="P40" s="72" t="s">
        <v>1238</v>
      </c>
      <c r="Q40" s="148">
        <v>4</v>
      </c>
      <c r="R40" s="149"/>
      <c r="S40" s="150"/>
      <c r="T40" s="72" t="s">
        <v>1238</v>
      </c>
      <c r="U40" s="148">
        <v>5</v>
      </c>
      <c r="V40" s="149"/>
      <c r="W40" s="150"/>
      <c r="X40" s="72" t="s">
        <v>1238</v>
      </c>
      <c r="Y40" s="148">
        <v>3</v>
      </c>
      <c r="Z40" s="149"/>
      <c r="AA40" s="150"/>
      <c r="AB40" s="72" t="s">
        <v>1238</v>
      </c>
      <c r="AC40" s="148">
        <v>2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3</v>
      </c>
      <c r="F41" s="152"/>
      <c r="G41" s="153"/>
      <c r="H41" s="73" t="s">
        <v>1239</v>
      </c>
      <c r="I41" s="151">
        <v>3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1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1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4</v>
      </c>
      <c r="F42" s="155"/>
      <c r="G42" s="156"/>
      <c r="H42" s="74" t="s">
        <v>1240</v>
      </c>
      <c r="I42" s="154">
        <v>0</v>
      </c>
      <c r="J42" s="155"/>
      <c r="K42" s="156"/>
      <c r="L42" s="74" t="s">
        <v>1240</v>
      </c>
      <c r="M42" s="154">
        <v>3</v>
      </c>
      <c r="N42" s="155"/>
      <c r="O42" s="156"/>
      <c r="P42" s="74" t="s">
        <v>1240</v>
      </c>
      <c r="Q42" s="154">
        <v>4</v>
      </c>
      <c r="R42" s="155"/>
      <c r="S42" s="156"/>
      <c r="T42" s="74" t="s">
        <v>1240</v>
      </c>
      <c r="U42" s="154">
        <v>5</v>
      </c>
      <c r="V42" s="155"/>
      <c r="W42" s="156"/>
      <c r="X42" s="74" t="s">
        <v>1240</v>
      </c>
      <c r="Y42" s="154">
        <v>2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72" t="s">
        <v>2970</v>
      </c>
      <c r="Y43" s="173"/>
      <c r="Z43" s="173"/>
      <c r="AA43" s="174"/>
      <c r="AB43" s="172" t="s">
        <v>2970</v>
      </c>
      <c r="AC43" s="173"/>
      <c r="AD43" s="173"/>
      <c r="AE43" s="174"/>
    </row>
    <row r="44" spans="2:31" x14ac:dyDescent="0.3">
      <c r="B44" s="109"/>
      <c r="C44" s="110"/>
      <c r="D44" s="163"/>
      <c r="E44" s="164"/>
      <c r="F44" s="164"/>
      <c r="G44" s="165"/>
      <c r="H44" s="163"/>
      <c r="I44" s="164"/>
      <c r="J44" s="164"/>
      <c r="K44" s="165"/>
      <c r="L44" s="163"/>
      <c r="M44" s="164"/>
      <c r="N44" s="164"/>
      <c r="O44" s="165"/>
      <c r="P44" s="163"/>
      <c r="Q44" s="164"/>
      <c r="R44" s="164"/>
      <c r="S44" s="165"/>
      <c r="T44" s="187" t="s">
        <v>2973</v>
      </c>
      <c r="U44" s="188"/>
      <c r="V44" s="188"/>
      <c r="W44" s="189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69"/>
      <c r="E47" s="170"/>
      <c r="F47" s="170"/>
      <c r="G47" s="171"/>
      <c r="H47" s="169"/>
      <c r="I47" s="170"/>
      <c r="J47" s="170"/>
      <c r="K47" s="171"/>
      <c r="L47" s="169"/>
      <c r="M47" s="170"/>
      <c r="N47" s="170"/>
      <c r="O47" s="171"/>
      <c r="P47" s="169"/>
      <c r="Q47" s="170"/>
      <c r="R47" s="170"/>
      <c r="S47" s="171"/>
      <c r="T47" s="169"/>
      <c r="U47" s="170"/>
      <c r="V47" s="170"/>
      <c r="W47" s="171"/>
      <c r="X47" s="169"/>
      <c r="Y47" s="170"/>
      <c r="Z47" s="170"/>
      <c r="AA47" s="171"/>
      <c r="AB47" s="169"/>
      <c r="AC47" s="170"/>
      <c r="AD47" s="170"/>
      <c r="AE47" s="171"/>
    </row>
    <row r="49" spans="2:31" x14ac:dyDescent="0.3">
      <c r="B49" s="65" t="s">
        <v>1287</v>
      </c>
      <c r="C49" s="65" t="s">
        <v>1</v>
      </c>
    </row>
    <row r="50" spans="2:31" x14ac:dyDescent="0.3">
      <c r="B50" s="1">
        <f t="shared" ref="B50:B56" si="0">SUM(E50,I50,M50,Q50,U50,Y50,AC50)</f>
        <v>83</v>
      </c>
      <c r="C50" s="71">
        <f t="shared" ref="C50:C56" si="1">B50*20/60</f>
        <v>27.666666666666668</v>
      </c>
      <c r="D50" s="1" t="s">
        <v>1272</v>
      </c>
      <c r="E50" s="1">
        <f>COUNTIF($E$16:$G$39, "C"&amp;"*")</f>
        <v>10</v>
      </c>
      <c r="F50" s="1"/>
      <c r="G50" s="1"/>
      <c r="H50" s="1"/>
      <c r="I50" s="1">
        <f>COUNTIF($I$16:$K$39, "C"&amp;"*")</f>
        <v>12</v>
      </c>
      <c r="J50" s="1"/>
      <c r="K50" s="1"/>
      <c r="L50" s="1"/>
      <c r="M50" s="1">
        <f>COUNTIF($M$16:$O$39, "C"&amp;"*")</f>
        <v>23</v>
      </c>
      <c r="N50" s="1"/>
      <c r="O50" s="1"/>
      <c r="P50" s="1"/>
      <c r="Q50" s="1">
        <f>COUNTIF($Q$16:$S$39, "C"&amp;"*")</f>
        <v>25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5</v>
      </c>
      <c r="Z50" s="1"/>
      <c r="AA50" s="1"/>
      <c r="AB50" s="1"/>
      <c r="AC50" s="1">
        <f>COUNTIF($AC$16:$AE$39, "C"&amp;"*")</f>
        <v>8</v>
      </c>
      <c r="AD50" s="1"/>
      <c r="AE50" s="1"/>
    </row>
    <row r="51" spans="2:31" x14ac:dyDescent="0.3">
      <c r="B51" s="1">
        <f t="shared" si="0"/>
        <v>12</v>
      </c>
      <c r="C51" s="71">
        <f t="shared" si="1"/>
        <v>4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12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1273</v>
      </c>
      <c r="E52" s="1">
        <f>COUNTIF($E$16:$G$39, "P"&amp;"*")-COUNTIF($E$16:$G$39, "P1"&amp;"*")</f>
        <v>3</v>
      </c>
      <c r="F52" s="1"/>
      <c r="G52" s="1"/>
      <c r="H52" s="1"/>
      <c r="I52" s="1">
        <f>COUNTIF($I$16:$K$39, "P"&amp;"*")-COUNTIF($I$16:$K$39, "P1"&amp;"*")</f>
        <v>4</v>
      </c>
      <c r="J52" s="1"/>
      <c r="K52" s="1"/>
      <c r="L52" s="1"/>
      <c r="M52" s="1">
        <f>COUNTIF($M$16:$O$39, "P"&amp;"*")-COUNTIF($M$16:$O$39, "P1"&amp;"*")</f>
        <v>3</v>
      </c>
      <c r="N52" s="1"/>
      <c r="O52" s="1"/>
      <c r="P52" s="1"/>
      <c r="Q52" s="1">
        <f>COUNTIF($Q$16:$S$39, "P"&amp;"*")-COUNTIF($Q$16:$S$39, "P1"&amp;"*")</f>
        <v>2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4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57</v>
      </c>
      <c r="C53" s="71">
        <f t="shared" si="1"/>
        <v>19</v>
      </c>
      <c r="D53" s="1" t="s">
        <v>1841</v>
      </c>
      <c r="E53" s="1">
        <f>COUNTIF($E$16:$G$39, "AP"&amp;"*")</f>
        <v>19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32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36</v>
      </c>
      <c r="C54" s="71">
        <f t="shared" si="1"/>
        <v>12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7</v>
      </c>
      <c r="Z54" s="1"/>
      <c r="AA54" s="1"/>
      <c r="AB54" s="1"/>
      <c r="AC54" s="1">
        <f>COUNTIF($AC$16:$AE$39, 3)+COUNTIF($AC$16:$AE$39, "P1")</f>
        <v>8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1860</v>
      </c>
      <c r="E55" s="1">
        <f>COUNTIF($E$16:$G$39, 2)</f>
        <v>5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1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3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11" priority="38" operator="equal">
      <formula>$B$14+0</formula>
    </cfRule>
    <cfRule type="cellIs" dxfId="610" priority="39" operator="equal">
      <formula>$B$14</formula>
    </cfRule>
  </conditionalFormatting>
  <conditionalFormatting sqref="C16:C39">
    <cfRule type="cellIs" dxfId="609" priority="37" operator="equal">
      <formula>$B$14+1</formula>
    </cfRule>
  </conditionalFormatting>
  <conditionalFormatting sqref="D12:AE12">
    <cfRule type="timePeriod" dxfId="608" priority="36" timePeriod="today">
      <formula>FLOOR(D12,1)=TODAY()</formula>
    </cfRule>
  </conditionalFormatting>
  <conditionalFormatting sqref="E16:G39">
    <cfRule type="notContainsBlanks" dxfId="607" priority="34">
      <formula>LEN(TRIM(E16))&gt;0</formula>
    </cfRule>
    <cfRule type="containsText" dxfId="606" priority="35" operator="containsText" text="1234567789">
      <formula>NOT(ISERROR(SEARCH("1234567789",E16)))</formula>
    </cfRule>
  </conditionalFormatting>
  <conditionalFormatting sqref="E16:G39">
    <cfRule type="containsText" dxfId="605" priority="31" operator="containsText" text="A">
      <formula>NOT(ISERROR(SEARCH("A",E16)))</formula>
    </cfRule>
    <cfRule type="containsText" dxfId="604" priority="32" operator="containsText" text="P">
      <formula>NOT(ISERROR(SEARCH("P",E16)))</formula>
    </cfRule>
    <cfRule type="containsText" dxfId="603" priority="33" operator="containsText" text="C">
      <formula>NOT(ISERROR(SEARCH("C",E16)))</formula>
    </cfRule>
  </conditionalFormatting>
  <conditionalFormatting sqref="I16:K39">
    <cfRule type="notContainsBlanks" dxfId="602" priority="29">
      <formula>LEN(TRIM(I16))&gt;0</formula>
    </cfRule>
    <cfRule type="containsText" dxfId="601" priority="30" operator="containsText" text="1234567789">
      <formula>NOT(ISERROR(SEARCH("1234567789",I16)))</formula>
    </cfRule>
  </conditionalFormatting>
  <conditionalFormatting sqref="I16:K39">
    <cfRule type="containsText" dxfId="600" priority="26" operator="containsText" text="A">
      <formula>NOT(ISERROR(SEARCH("A",I16)))</formula>
    </cfRule>
    <cfRule type="containsText" dxfId="599" priority="27" operator="containsText" text="P">
      <formula>NOT(ISERROR(SEARCH("P",I16)))</formula>
    </cfRule>
    <cfRule type="containsText" dxfId="598" priority="28" operator="containsText" text="C">
      <formula>NOT(ISERROR(SEARCH("C",I16)))</formula>
    </cfRule>
  </conditionalFormatting>
  <conditionalFormatting sqref="M16:O39">
    <cfRule type="notContainsBlanks" dxfId="597" priority="24">
      <formula>LEN(TRIM(M16))&gt;0</formula>
    </cfRule>
    <cfRule type="containsText" dxfId="596" priority="25" operator="containsText" text="1234567789">
      <formula>NOT(ISERROR(SEARCH("1234567789",M16)))</formula>
    </cfRule>
  </conditionalFormatting>
  <conditionalFormatting sqref="M16:O39">
    <cfRule type="containsText" dxfId="595" priority="21" operator="containsText" text="A">
      <formula>NOT(ISERROR(SEARCH("A",M16)))</formula>
    </cfRule>
    <cfRule type="containsText" dxfId="594" priority="22" operator="containsText" text="P">
      <formula>NOT(ISERROR(SEARCH("P",M16)))</formula>
    </cfRule>
    <cfRule type="containsText" dxfId="593" priority="23" operator="containsText" text="C">
      <formula>NOT(ISERROR(SEARCH("C",M16)))</formula>
    </cfRule>
  </conditionalFormatting>
  <conditionalFormatting sqref="Q16:S39">
    <cfRule type="notContainsBlanks" dxfId="592" priority="19">
      <formula>LEN(TRIM(Q16))&gt;0</formula>
    </cfRule>
    <cfRule type="containsText" dxfId="591" priority="20" operator="containsText" text="1234567789">
      <formula>NOT(ISERROR(SEARCH("1234567789",Q16)))</formula>
    </cfRule>
  </conditionalFormatting>
  <conditionalFormatting sqref="Q16:S39">
    <cfRule type="containsText" dxfId="590" priority="16" operator="containsText" text="A">
      <formula>NOT(ISERROR(SEARCH("A",Q16)))</formula>
    </cfRule>
    <cfRule type="containsText" dxfId="589" priority="17" operator="containsText" text="P">
      <formula>NOT(ISERROR(SEARCH("P",Q16)))</formula>
    </cfRule>
    <cfRule type="containsText" dxfId="588" priority="18" operator="containsText" text="C">
      <formula>NOT(ISERROR(SEARCH("C",Q16)))</formula>
    </cfRule>
  </conditionalFormatting>
  <conditionalFormatting sqref="U16:W39">
    <cfRule type="notContainsBlanks" dxfId="587" priority="14">
      <formula>LEN(TRIM(U16))&gt;0</formula>
    </cfRule>
    <cfRule type="containsText" dxfId="586" priority="15" operator="containsText" text="1234567789">
      <formula>NOT(ISERROR(SEARCH("1234567789",U16)))</formula>
    </cfRule>
  </conditionalFormatting>
  <conditionalFormatting sqref="U16:W39">
    <cfRule type="containsText" dxfId="585" priority="11" operator="containsText" text="A">
      <formula>NOT(ISERROR(SEARCH("A",U16)))</formula>
    </cfRule>
    <cfRule type="containsText" dxfId="584" priority="12" operator="containsText" text="P">
      <formula>NOT(ISERROR(SEARCH("P",U16)))</formula>
    </cfRule>
    <cfRule type="containsText" dxfId="583" priority="13" operator="containsText" text="C">
      <formula>NOT(ISERROR(SEARCH("C",U16)))</formula>
    </cfRule>
  </conditionalFormatting>
  <conditionalFormatting sqref="Y16:AA39">
    <cfRule type="notContainsBlanks" dxfId="582" priority="9">
      <formula>LEN(TRIM(Y16))&gt;0</formula>
    </cfRule>
    <cfRule type="containsText" dxfId="581" priority="10" operator="containsText" text="1234567789">
      <formula>NOT(ISERROR(SEARCH("1234567789",Y16)))</formula>
    </cfRule>
  </conditionalFormatting>
  <conditionalFormatting sqref="Y16:AA39">
    <cfRule type="containsText" dxfId="580" priority="6" operator="containsText" text="A">
      <formula>NOT(ISERROR(SEARCH("A",Y16)))</formula>
    </cfRule>
    <cfRule type="containsText" dxfId="579" priority="7" operator="containsText" text="P">
      <formula>NOT(ISERROR(SEARCH("P",Y16)))</formula>
    </cfRule>
    <cfRule type="containsText" dxfId="578" priority="8" operator="containsText" text="C">
      <formula>NOT(ISERROR(SEARCH("C",Y16)))</formula>
    </cfRule>
  </conditionalFormatting>
  <conditionalFormatting sqref="AC16:AE39">
    <cfRule type="notContainsBlanks" dxfId="577" priority="4">
      <formula>LEN(TRIM(AC16))&gt;0</formula>
    </cfRule>
    <cfRule type="containsText" dxfId="576" priority="5" operator="containsText" text="1234567789">
      <formula>NOT(ISERROR(SEARCH("1234567789",AC16)))</formula>
    </cfRule>
  </conditionalFormatting>
  <conditionalFormatting sqref="AC16:AE39">
    <cfRule type="containsText" dxfId="575" priority="1" operator="containsText" text="A">
      <formula>NOT(ISERROR(SEARCH("A",AC16)))</formula>
    </cfRule>
    <cfRule type="containsText" dxfId="574" priority="2" operator="containsText" text="P">
      <formula>NOT(ISERROR(SEARCH("P",AC16)))</formula>
    </cfRule>
    <cfRule type="containsText" dxfId="573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opLeftCell="A10" zoomScale="90" zoomScaleNormal="90" workbookViewId="0">
      <pane xSplit="3" topLeftCell="D1" activePane="topRight" state="frozen"/>
      <selection pane="topRight" activeCell="T33" sqref="T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05" t="s">
        <v>11</v>
      </c>
      <c r="C2" s="106"/>
      <c r="D2" s="113" t="s">
        <v>2809</v>
      </c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3" t="s">
        <v>2593</v>
      </c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7"/>
    </row>
    <row r="3" spans="2:31" x14ac:dyDescent="0.3">
      <c r="B3" s="107"/>
      <c r="C3" s="108"/>
      <c r="D3" s="115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5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8"/>
    </row>
    <row r="4" spans="2:31" x14ac:dyDescent="0.3">
      <c r="B4" s="107"/>
      <c r="C4" s="108"/>
      <c r="D4" s="115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5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8"/>
    </row>
    <row r="5" spans="2:31" x14ac:dyDescent="0.3">
      <c r="B5" s="107"/>
      <c r="C5" s="108"/>
      <c r="D5" s="115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5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8"/>
    </row>
    <row r="6" spans="2:31" x14ac:dyDescent="0.3">
      <c r="B6" s="109"/>
      <c r="C6" s="110"/>
      <c r="D6" s="115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5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8"/>
    </row>
    <row r="7" spans="2:31" x14ac:dyDescent="0.3">
      <c r="B7" s="109"/>
      <c r="C7" s="110"/>
      <c r="D7" s="115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5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8"/>
    </row>
    <row r="8" spans="2:31" x14ac:dyDescent="0.3">
      <c r="B8" s="109"/>
      <c r="C8" s="110"/>
      <c r="D8" s="115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5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8"/>
    </row>
    <row r="9" spans="2:31" x14ac:dyDescent="0.3">
      <c r="B9" s="109"/>
      <c r="C9" s="110"/>
      <c r="D9" s="115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5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8"/>
    </row>
    <row r="10" spans="2:31" x14ac:dyDescent="0.3">
      <c r="B10" s="109"/>
      <c r="C10" s="110"/>
      <c r="D10" s="115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5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8"/>
    </row>
    <row r="11" spans="2:31" ht="17.25" thickBot="1" x14ac:dyDescent="0.35">
      <c r="B11" s="111"/>
      <c r="C11" s="112"/>
      <c r="D11" s="115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5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8"/>
    </row>
    <row r="12" spans="2:31" ht="18" thickBot="1" x14ac:dyDescent="0.35">
      <c r="B12" s="119"/>
      <c r="C12" s="120"/>
      <c r="D12" s="123">
        <v>45012</v>
      </c>
      <c r="E12" s="124"/>
      <c r="F12" s="124"/>
      <c r="G12" s="125"/>
      <c r="H12" s="123">
        <f>D12+1</f>
        <v>45013</v>
      </c>
      <c r="I12" s="124"/>
      <c r="J12" s="124"/>
      <c r="K12" s="125"/>
      <c r="L12" s="123">
        <f>H12+1</f>
        <v>45014</v>
      </c>
      <c r="M12" s="124"/>
      <c r="N12" s="124"/>
      <c r="O12" s="125"/>
      <c r="P12" s="123">
        <f>L12+1</f>
        <v>45015</v>
      </c>
      <c r="Q12" s="124"/>
      <c r="R12" s="124"/>
      <c r="S12" s="125"/>
      <c r="T12" s="123">
        <f>P12+1</f>
        <v>45016</v>
      </c>
      <c r="U12" s="124"/>
      <c r="V12" s="124"/>
      <c r="W12" s="125"/>
      <c r="X12" s="126">
        <f>T12+1</f>
        <v>45017</v>
      </c>
      <c r="Y12" s="127"/>
      <c r="Z12" s="127"/>
      <c r="AA12" s="128"/>
      <c r="AB12" s="129">
        <f>X12+1</f>
        <v>45018</v>
      </c>
      <c r="AC12" s="130"/>
      <c r="AD12" s="130"/>
      <c r="AE12" s="131"/>
    </row>
    <row r="13" spans="2:31" ht="18" thickBot="1" x14ac:dyDescent="0.35">
      <c r="B13" s="121"/>
      <c r="C13" s="122"/>
      <c r="D13" s="132" t="s">
        <v>48</v>
      </c>
      <c r="E13" s="133"/>
      <c r="F13" s="133"/>
      <c r="G13" s="134"/>
      <c r="H13" s="132" t="s">
        <v>49</v>
      </c>
      <c r="I13" s="133"/>
      <c r="J13" s="133"/>
      <c r="K13" s="134"/>
      <c r="L13" s="132" t="s">
        <v>32</v>
      </c>
      <c r="M13" s="133"/>
      <c r="N13" s="133"/>
      <c r="O13" s="134"/>
      <c r="P13" s="132" t="s">
        <v>52</v>
      </c>
      <c r="Q13" s="133"/>
      <c r="R13" s="133"/>
      <c r="S13" s="134"/>
      <c r="T13" s="132" t="s">
        <v>53</v>
      </c>
      <c r="U13" s="133"/>
      <c r="V13" s="133"/>
      <c r="W13" s="134"/>
      <c r="X13" s="135" t="s">
        <v>54</v>
      </c>
      <c r="Y13" s="136"/>
      <c r="Z13" s="136"/>
      <c r="AA13" s="137"/>
      <c r="AB13" s="138" t="s">
        <v>55</v>
      </c>
      <c r="AC13" s="139"/>
      <c r="AD13" s="139"/>
      <c r="AE13" s="140"/>
    </row>
    <row r="14" spans="2:31" ht="17.25" thickBot="1" x14ac:dyDescent="0.35">
      <c r="B14" s="146" t="str">
        <f ca="1">TEXT(NOW(),"h")</f>
        <v>23</v>
      </c>
      <c r="C14" s="147"/>
      <c r="D14" s="12" t="s">
        <v>3</v>
      </c>
      <c r="E14" s="141" t="s">
        <v>4</v>
      </c>
      <c r="F14" s="142"/>
      <c r="G14" s="143"/>
      <c r="H14" s="12" t="s">
        <v>3</v>
      </c>
      <c r="I14" s="141" t="s">
        <v>4</v>
      </c>
      <c r="J14" s="142"/>
      <c r="K14" s="143"/>
      <c r="L14" s="12" t="s">
        <v>3</v>
      </c>
      <c r="M14" s="141" t="s">
        <v>4</v>
      </c>
      <c r="N14" s="142"/>
      <c r="O14" s="143"/>
      <c r="P14" s="12" t="s">
        <v>3</v>
      </c>
      <c r="Q14" s="141" t="s">
        <v>4</v>
      </c>
      <c r="R14" s="142"/>
      <c r="S14" s="143"/>
      <c r="T14" s="12" t="s">
        <v>3</v>
      </c>
      <c r="U14" s="141" t="s">
        <v>4</v>
      </c>
      <c r="V14" s="142"/>
      <c r="W14" s="143"/>
      <c r="X14" s="12" t="s">
        <v>3</v>
      </c>
      <c r="Y14" s="141" t="s">
        <v>4</v>
      </c>
      <c r="Z14" s="142"/>
      <c r="AA14" s="143"/>
      <c r="AB14" s="12" t="s">
        <v>3</v>
      </c>
      <c r="AC14" s="141" t="s">
        <v>4</v>
      </c>
      <c r="AD14" s="142"/>
      <c r="AE14" s="143"/>
    </row>
    <row r="15" spans="2:31" ht="20.25" x14ac:dyDescent="0.3">
      <c r="B15" s="144" t="s">
        <v>0</v>
      </c>
      <c r="C15" s="145"/>
      <c r="D15" s="25"/>
      <c r="E15" s="36" t="s">
        <v>8</v>
      </c>
      <c r="F15" s="14" t="s">
        <v>9</v>
      </c>
      <c r="G15" s="15" t="s">
        <v>10</v>
      </c>
      <c r="H15" s="25" t="s">
        <v>2818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2846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98" t="s">
        <v>2670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98" t="s">
        <v>2852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2799</v>
      </c>
      <c r="G23" s="18" t="s">
        <v>2800</v>
      </c>
      <c r="H23" s="40" t="s">
        <v>604</v>
      </c>
      <c r="I23" s="37">
        <v>3</v>
      </c>
      <c r="J23" s="17" t="s">
        <v>2814</v>
      </c>
      <c r="K23" s="18" t="s">
        <v>2815</v>
      </c>
      <c r="L23" s="40" t="s">
        <v>604</v>
      </c>
      <c r="M23" s="37">
        <v>3</v>
      </c>
      <c r="N23" s="17" t="s">
        <v>2837</v>
      </c>
      <c r="O23" s="18" t="s">
        <v>2838</v>
      </c>
      <c r="P23" s="40" t="s">
        <v>604</v>
      </c>
      <c r="Q23" s="37">
        <v>3</v>
      </c>
      <c r="R23" s="17" t="s">
        <v>2847</v>
      </c>
      <c r="S23" s="18" t="s">
        <v>2848</v>
      </c>
      <c r="T23" s="40" t="s">
        <v>604</v>
      </c>
      <c r="U23" s="37">
        <v>3</v>
      </c>
      <c r="V23" s="17">
        <v>3</v>
      </c>
      <c r="W23" s="18">
        <v>3</v>
      </c>
      <c r="X23" s="40" t="s">
        <v>604</v>
      </c>
      <c r="Y23" s="37"/>
      <c r="Z23" s="17"/>
      <c r="AA23" s="18"/>
      <c r="AB23" s="26"/>
      <c r="AC23" s="37" t="s">
        <v>2893</v>
      </c>
      <c r="AD23" s="17" t="s">
        <v>2893</v>
      </c>
      <c r="AE23" s="18" t="s">
        <v>2894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2799</v>
      </c>
      <c r="F24" s="17" t="s">
        <v>2799</v>
      </c>
      <c r="G24" s="18" t="s">
        <v>2802</v>
      </c>
      <c r="H24" s="66" t="s">
        <v>2080</v>
      </c>
      <c r="I24" s="37" t="s">
        <v>2815</v>
      </c>
      <c r="J24" s="17" t="s">
        <v>2816</v>
      </c>
      <c r="K24" s="18" t="s">
        <v>2817</v>
      </c>
      <c r="L24" s="66" t="s">
        <v>2080</v>
      </c>
      <c r="M24" s="37" t="s">
        <v>2838</v>
      </c>
      <c r="N24" s="17" t="s">
        <v>2838</v>
      </c>
      <c r="O24" s="18" t="s">
        <v>2840</v>
      </c>
      <c r="P24" s="66" t="s">
        <v>2080</v>
      </c>
      <c r="Q24" s="37" t="s">
        <v>2853</v>
      </c>
      <c r="R24" s="17" t="s">
        <v>2853</v>
      </c>
      <c r="S24" s="18" t="s">
        <v>2854</v>
      </c>
      <c r="T24" s="66" t="s">
        <v>2080</v>
      </c>
      <c r="U24" s="37"/>
      <c r="V24" s="17"/>
      <c r="W24" s="18"/>
      <c r="X24" s="26"/>
      <c r="Y24" s="37"/>
      <c r="Z24" s="17">
        <v>3</v>
      </c>
      <c r="AA24" s="18">
        <v>3</v>
      </c>
      <c r="AB24" s="26"/>
      <c r="AC24" s="37" t="s">
        <v>2893</v>
      </c>
      <c r="AD24" s="17"/>
      <c r="AE24" s="18"/>
    </row>
    <row r="25" spans="2:31" x14ac:dyDescent="0.3">
      <c r="B25" s="7">
        <v>9</v>
      </c>
      <c r="C25" s="4">
        <v>10</v>
      </c>
      <c r="D25" s="66" t="s">
        <v>2609</v>
      </c>
      <c r="E25" s="37" t="s">
        <v>2802</v>
      </c>
      <c r="F25" s="17" t="s">
        <v>2802</v>
      </c>
      <c r="G25" s="18" t="s">
        <v>2803</v>
      </c>
      <c r="H25" s="66" t="s">
        <v>2832</v>
      </c>
      <c r="I25" s="37" t="s">
        <v>2821</v>
      </c>
      <c r="J25" s="17" t="s">
        <v>2821</v>
      </c>
      <c r="K25" s="18" t="s">
        <v>2821</v>
      </c>
      <c r="L25" s="66" t="s">
        <v>2609</v>
      </c>
      <c r="M25" s="37" t="s">
        <v>2838</v>
      </c>
      <c r="N25" s="17" t="s">
        <v>2838</v>
      </c>
      <c r="O25" s="18" t="s">
        <v>2838</v>
      </c>
      <c r="P25" s="66" t="s">
        <v>2609</v>
      </c>
      <c r="Q25" s="37" t="s">
        <v>1450</v>
      </c>
      <c r="R25" s="17" t="s">
        <v>1450</v>
      </c>
      <c r="S25" s="18" t="s">
        <v>2854</v>
      </c>
      <c r="T25" s="66" t="s">
        <v>2609</v>
      </c>
      <c r="U25" s="37" t="s">
        <v>2866</v>
      </c>
      <c r="V25" s="17" t="s">
        <v>2866</v>
      </c>
      <c r="W25" s="18" t="s">
        <v>2867</v>
      </c>
      <c r="X25" s="40" t="s">
        <v>2885</v>
      </c>
      <c r="Y25" s="37" t="s">
        <v>2883</v>
      </c>
      <c r="Z25" s="17" t="s">
        <v>2882</v>
      </c>
      <c r="AA25" s="18" t="s">
        <v>2882</v>
      </c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2802</v>
      </c>
      <c r="G26" s="18" t="s">
        <v>2799</v>
      </c>
      <c r="H26" s="26"/>
      <c r="I26" s="38"/>
      <c r="J26" s="54" t="s">
        <v>2821</v>
      </c>
      <c r="K26" s="18" t="s">
        <v>2821</v>
      </c>
      <c r="L26" s="26"/>
      <c r="M26" s="38"/>
      <c r="N26" s="54" t="s">
        <v>2841</v>
      </c>
      <c r="O26" s="18" t="s">
        <v>2841</v>
      </c>
      <c r="P26" s="26"/>
      <c r="Q26" s="38"/>
      <c r="R26" s="54" t="s">
        <v>1450</v>
      </c>
      <c r="S26" s="18" t="s">
        <v>2854</v>
      </c>
      <c r="T26" s="26"/>
      <c r="U26" s="38" t="s">
        <v>2867</v>
      </c>
      <c r="V26" s="54" t="s">
        <v>2867</v>
      </c>
      <c r="W26" s="18" t="s">
        <v>2866</v>
      </c>
      <c r="X26" s="26"/>
      <c r="Y26" s="38"/>
      <c r="Z26" s="54" t="s">
        <v>2882</v>
      </c>
      <c r="AA26" s="18" t="s">
        <v>2882</v>
      </c>
      <c r="AB26" s="40" t="s">
        <v>2895</v>
      </c>
      <c r="AC26" s="38" t="s">
        <v>2896</v>
      </c>
      <c r="AD26" s="54" t="s">
        <v>2896</v>
      </c>
      <c r="AE26" s="18" t="s">
        <v>2896</v>
      </c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2821</v>
      </c>
      <c r="J27" s="17" t="s">
        <v>2821</v>
      </c>
      <c r="K27" s="18" t="s">
        <v>2821</v>
      </c>
      <c r="L27" s="26"/>
      <c r="M27" s="37" t="s">
        <v>2841</v>
      </c>
      <c r="N27" s="17" t="s">
        <v>2841</v>
      </c>
      <c r="O27" s="18" t="s">
        <v>2841</v>
      </c>
      <c r="P27" s="26"/>
      <c r="Q27" s="37" t="s">
        <v>1450</v>
      </c>
      <c r="R27" s="17" t="s">
        <v>1450</v>
      </c>
      <c r="S27" s="18" t="s">
        <v>2854</v>
      </c>
      <c r="T27" s="26"/>
      <c r="U27" s="37" t="s">
        <v>2867</v>
      </c>
      <c r="V27" s="17" t="s">
        <v>2867</v>
      </c>
      <c r="W27" s="18" t="s">
        <v>2867</v>
      </c>
      <c r="X27" s="40" t="s">
        <v>2622</v>
      </c>
      <c r="Y27" s="37" t="s">
        <v>2882</v>
      </c>
      <c r="Z27" s="17">
        <v>2</v>
      </c>
      <c r="AA27" s="18">
        <v>4</v>
      </c>
      <c r="AB27" s="26"/>
      <c r="AC27" s="37" t="s">
        <v>2897</v>
      </c>
      <c r="AD27" s="17" t="s">
        <v>2896</v>
      </c>
      <c r="AE27" s="18" t="s">
        <v>2896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40" t="s">
        <v>2623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2819</v>
      </c>
      <c r="I29" s="55" t="s">
        <v>2821</v>
      </c>
      <c r="J29" s="17" t="s">
        <v>2820</v>
      </c>
      <c r="K29" s="18" t="s">
        <v>2822</v>
      </c>
      <c r="L29" s="26"/>
      <c r="M29" s="55" t="s">
        <v>2841</v>
      </c>
      <c r="N29" s="17" t="s">
        <v>2841</v>
      </c>
      <c r="O29" s="18" t="s">
        <v>2841</v>
      </c>
      <c r="P29" s="26"/>
      <c r="Q29" s="55" t="s">
        <v>1450</v>
      </c>
      <c r="R29" s="17" t="s">
        <v>1450</v>
      </c>
      <c r="S29" s="18" t="s">
        <v>2854</v>
      </c>
      <c r="T29" s="26"/>
      <c r="U29" s="55" t="s">
        <v>2867</v>
      </c>
      <c r="V29" s="17" t="s">
        <v>2867</v>
      </c>
      <c r="W29" s="18" t="s">
        <v>2867</v>
      </c>
      <c r="X29" s="66" t="s">
        <v>2886</v>
      </c>
      <c r="Y29" s="55"/>
      <c r="Z29" s="17">
        <v>2</v>
      </c>
      <c r="AA29" s="18">
        <v>2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2820</v>
      </c>
      <c r="J30" s="17" t="s">
        <v>2821</v>
      </c>
      <c r="K30" s="18" t="s">
        <v>2821</v>
      </c>
      <c r="L30" s="26"/>
      <c r="M30" s="37" t="s">
        <v>2841</v>
      </c>
      <c r="N30" s="17" t="s">
        <v>2841</v>
      </c>
      <c r="O30" s="18" t="s">
        <v>2841</v>
      </c>
      <c r="P30" s="26"/>
      <c r="Q30" s="37" t="s">
        <v>1450</v>
      </c>
      <c r="R30" s="17" t="s">
        <v>1450</v>
      </c>
      <c r="S30" s="18" t="s">
        <v>2854</v>
      </c>
      <c r="T30" s="26"/>
      <c r="U30" s="37" t="s">
        <v>2867</v>
      </c>
      <c r="V30" s="17" t="s">
        <v>2868</v>
      </c>
      <c r="W30" s="18" t="s">
        <v>2867</v>
      </c>
      <c r="X30" s="40" t="s">
        <v>2887</v>
      </c>
      <c r="Y30" s="37"/>
      <c r="Z30" s="17">
        <v>2</v>
      </c>
      <c r="AA30" s="18">
        <v>2</v>
      </c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2804</v>
      </c>
      <c r="E31" s="38" t="s">
        <v>2805</v>
      </c>
      <c r="F31" s="54" t="s">
        <v>2806</v>
      </c>
      <c r="G31" s="18" t="s">
        <v>2807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2842</v>
      </c>
      <c r="O31" s="18" t="s">
        <v>1450</v>
      </c>
      <c r="P31" s="26"/>
      <c r="Q31" s="38"/>
      <c r="R31" s="54" t="s">
        <v>2855</v>
      </c>
      <c r="S31" s="18" t="s">
        <v>2855</v>
      </c>
      <c r="T31" s="26"/>
      <c r="U31" s="38"/>
      <c r="V31" s="54">
        <v>3</v>
      </c>
      <c r="W31" s="18">
        <v>3</v>
      </c>
      <c r="X31" s="26"/>
      <c r="Y31" s="38"/>
      <c r="Z31" s="54" t="s">
        <v>2890</v>
      </c>
      <c r="AA31" s="18" t="s">
        <v>2890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2806</v>
      </c>
      <c r="F32" s="17" t="s">
        <v>2808</v>
      </c>
      <c r="G32" s="18" t="s">
        <v>2806</v>
      </c>
      <c r="H32" s="26"/>
      <c r="I32" s="37" t="s">
        <v>1450</v>
      </c>
      <c r="J32" s="17" t="s">
        <v>1450</v>
      </c>
      <c r="K32" s="18" t="s">
        <v>1450</v>
      </c>
      <c r="L32" s="40" t="s">
        <v>2839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2854</v>
      </c>
      <c r="T32" s="26"/>
      <c r="U32" s="37">
        <v>3</v>
      </c>
      <c r="V32" s="17">
        <v>3</v>
      </c>
      <c r="W32" s="18"/>
      <c r="X32" s="26"/>
      <c r="Y32" s="37"/>
      <c r="Z32" s="17">
        <v>3</v>
      </c>
      <c r="AA32" s="18">
        <v>3</v>
      </c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2807</v>
      </c>
      <c r="F33" s="28"/>
      <c r="G33" s="18"/>
      <c r="H33" s="40" t="s">
        <v>2833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66" t="s">
        <v>605</v>
      </c>
      <c r="U33" s="38">
        <v>2</v>
      </c>
      <c r="V33" s="28" t="s">
        <v>2869</v>
      </c>
      <c r="W33" s="18"/>
      <c r="X33" s="40" t="s">
        <v>2888</v>
      </c>
      <c r="Y33" s="38" t="s">
        <v>2889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2827</v>
      </c>
      <c r="I34" s="55" t="s">
        <v>1450</v>
      </c>
      <c r="J34" s="54" t="s">
        <v>2826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2857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2480</v>
      </c>
      <c r="Q35" s="37" t="s">
        <v>1450</v>
      </c>
      <c r="R35" s="17" t="s">
        <v>2858</v>
      </c>
      <c r="S35" s="34" t="s">
        <v>2859</v>
      </c>
      <c r="T35" s="40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2843</v>
      </c>
      <c r="N36" s="17" t="s">
        <v>2844</v>
      </c>
      <c r="O36" s="18" t="s">
        <v>2844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2834</v>
      </c>
      <c r="I38" s="37">
        <v>5</v>
      </c>
      <c r="J38" s="17">
        <v>5</v>
      </c>
      <c r="K38" s="18"/>
      <c r="L38" s="29" t="s">
        <v>2823</v>
      </c>
      <c r="M38" s="37"/>
      <c r="N38" s="17"/>
      <c r="O38" s="18"/>
      <c r="P38" s="66" t="s">
        <v>2823</v>
      </c>
      <c r="Q38" s="37"/>
      <c r="R38" s="17"/>
      <c r="S38" s="18"/>
      <c r="T38" s="29" t="s">
        <v>2823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2831</v>
      </c>
      <c r="I39" s="39"/>
      <c r="J39" s="20"/>
      <c r="K39" s="21" t="s">
        <v>2830</v>
      </c>
      <c r="L39" s="85" t="s">
        <v>2845</v>
      </c>
      <c r="M39" s="39"/>
      <c r="N39" s="20"/>
      <c r="O39" s="21"/>
      <c r="P39" s="84" t="s">
        <v>2864</v>
      </c>
      <c r="Q39" s="39"/>
      <c r="R39" s="20" t="s">
        <v>2862</v>
      </c>
      <c r="S39" s="21" t="s">
        <v>2863</v>
      </c>
      <c r="T39" s="85" t="s">
        <v>2884</v>
      </c>
      <c r="U39" s="39"/>
      <c r="V39" s="20"/>
      <c r="W39" s="21"/>
      <c r="X39" s="85" t="s">
        <v>2279</v>
      </c>
      <c r="Y39" s="39"/>
      <c r="Z39" s="20"/>
      <c r="AA39" s="21"/>
      <c r="AB39" s="27"/>
      <c r="AC39" s="39"/>
      <c r="AD39" s="20"/>
      <c r="AE39" s="21" t="s">
        <v>2898</v>
      </c>
    </row>
    <row r="40" spans="2:31" x14ac:dyDescent="0.3">
      <c r="B40" s="105" t="s">
        <v>5</v>
      </c>
      <c r="C40" s="106"/>
      <c r="D40" s="72" t="s">
        <v>1238</v>
      </c>
      <c r="E40" s="148">
        <v>5</v>
      </c>
      <c r="F40" s="149"/>
      <c r="G40" s="150"/>
      <c r="H40" s="72" t="s">
        <v>1238</v>
      </c>
      <c r="I40" s="148">
        <v>6</v>
      </c>
      <c r="J40" s="149"/>
      <c r="K40" s="150"/>
      <c r="L40" s="72" t="s">
        <v>1238</v>
      </c>
      <c r="M40" s="148">
        <v>6</v>
      </c>
      <c r="N40" s="149"/>
      <c r="O40" s="150"/>
      <c r="P40" s="72" t="s">
        <v>1238</v>
      </c>
      <c r="Q40" s="148">
        <v>6</v>
      </c>
      <c r="R40" s="149"/>
      <c r="S40" s="150"/>
      <c r="T40" s="72" t="s">
        <v>1238</v>
      </c>
      <c r="U40" s="148">
        <v>4</v>
      </c>
      <c r="V40" s="149"/>
      <c r="W40" s="150"/>
      <c r="X40" s="72" t="s">
        <v>1238</v>
      </c>
      <c r="Y40" s="148">
        <v>6</v>
      </c>
      <c r="Z40" s="149"/>
      <c r="AA40" s="150"/>
      <c r="AB40" s="72" t="s">
        <v>1238</v>
      </c>
      <c r="AC40" s="148">
        <v>3</v>
      </c>
      <c r="AD40" s="149"/>
      <c r="AE40" s="150"/>
    </row>
    <row r="41" spans="2:31" x14ac:dyDescent="0.3">
      <c r="B41" s="107"/>
      <c r="C41" s="108"/>
      <c r="D41" s="73" t="s">
        <v>1239</v>
      </c>
      <c r="E41" s="151">
        <v>4</v>
      </c>
      <c r="F41" s="152"/>
      <c r="G41" s="153"/>
      <c r="H41" s="73" t="s">
        <v>1239</v>
      </c>
      <c r="I41" s="151">
        <v>4</v>
      </c>
      <c r="J41" s="152"/>
      <c r="K41" s="153"/>
      <c r="L41" s="73" t="s">
        <v>1239</v>
      </c>
      <c r="M41" s="151">
        <v>3</v>
      </c>
      <c r="N41" s="152"/>
      <c r="O41" s="153"/>
      <c r="P41" s="73" t="s">
        <v>1239</v>
      </c>
      <c r="Q41" s="151">
        <v>4</v>
      </c>
      <c r="R41" s="152"/>
      <c r="S41" s="153"/>
      <c r="T41" s="73" t="s">
        <v>1239</v>
      </c>
      <c r="U41" s="151">
        <v>3</v>
      </c>
      <c r="V41" s="152"/>
      <c r="W41" s="153"/>
      <c r="X41" s="73" t="s">
        <v>1239</v>
      </c>
      <c r="Y41" s="151">
        <v>1</v>
      </c>
      <c r="Z41" s="152"/>
      <c r="AA41" s="153"/>
      <c r="AB41" s="73" t="s">
        <v>1239</v>
      </c>
      <c r="AC41" s="151">
        <v>0</v>
      </c>
      <c r="AD41" s="152"/>
      <c r="AE41" s="153"/>
    </row>
    <row r="42" spans="2:31" ht="17.25" thickBot="1" x14ac:dyDescent="0.35">
      <c r="B42" s="107"/>
      <c r="C42" s="108"/>
      <c r="D42" s="74" t="s">
        <v>1240</v>
      </c>
      <c r="E42" s="154">
        <v>4</v>
      </c>
      <c r="F42" s="155"/>
      <c r="G42" s="156"/>
      <c r="H42" s="74" t="s">
        <v>1240</v>
      </c>
      <c r="I42" s="154">
        <v>1</v>
      </c>
      <c r="J42" s="155"/>
      <c r="K42" s="156"/>
      <c r="L42" s="74" t="s">
        <v>1240</v>
      </c>
      <c r="M42" s="154">
        <v>3</v>
      </c>
      <c r="N42" s="155"/>
      <c r="O42" s="156"/>
      <c r="P42" s="74" t="s">
        <v>1240</v>
      </c>
      <c r="Q42" s="154">
        <v>3</v>
      </c>
      <c r="R42" s="155"/>
      <c r="S42" s="156"/>
      <c r="T42" s="74" t="s">
        <v>1240</v>
      </c>
      <c r="U42" s="154">
        <v>4</v>
      </c>
      <c r="V42" s="155"/>
      <c r="W42" s="156"/>
      <c r="X42" s="74" t="s">
        <v>1240</v>
      </c>
      <c r="Y42" s="154">
        <v>1</v>
      </c>
      <c r="Z42" s="155"/>
      <c r="AA42" s="156"/>
      <c r="AB42" s="74" t="s">
        <v>1240</v>
      </c>
      <c r="AC42" s="154">
        <v>0</v>
      </c>
      <c r="AD42" s="155"/>
      <c r="AE42" s="156"/>
    </row>
    <row r="43" spans="2:31" x14ac:dyDescent="0.3">
      <c r="B43" s="107"/>
      <c r="C43" s="108"/>
      <c r="D43" s="157" t="s">
        <v>2035</v>
      </c>
      <c r="E43" s="158"/>
      <c r="F43" s="158"/>
      <c r="G43" s="159"/>
      <c r="H43" s="157" t="s">
        <v>2035</v>
      </c>
      <c r="I43" s="158"/>
      <c r="J43" s="158"/>
      <c r="K43" s="159"/>
      <c r="L43" s="157" t="s">
        <v>2035</v>
      </c>
      <c r="M43" s="158"/>
      <c r="N43" s="158"/>
      <c r="O43" s="159"/>
      <c r="P43" s="157" t="s">
        <v>2035</v>
      </c>
      <c r="Q43" s="158"/>
      <c r="R43" s="158"/>
      <c r="S43" s="159"/>
      <c r="T43" s="157" t="s">
        <v>2035</v>
      </c>
      <c r="U43" s="158"/>
      <c r="V43" s="158"/>
      <c r="W43" s="159"/>
      <c r="X43" s="160"/>
      <c r="Y43" s="161"/>
      <c r="Z43" s="161"/>
      <c r="AA43" s="162"/>
      <c r="AB43" s="160"/>
      <c r="AC43" s="161"/>
      <c r="AD43" s="161"/>
      <c r="AE43" s="162"/>
    </row>
    <row r="44" spans="2:31" x14ac:dyDescent="0.3">
      <c r="B44" s="109"/>
      <c r="C44" s="110"/>
      <c r="D44" s="163"/>
      <c r="E44" s="164"/>
      <c r="F44" s="164"/>
      <c r="G44" s="165"/>
      <c r="H44" s="166" t="s">
        <v>2824</v>
      </c>
      <c r="I44" s="167"/>
      <c r="J44" s="167"/>
      <c r="K44" s="168"/>
      <c r="L44" s="163"/>
      <c r="M44" s="164"/>
      <c r="N44" s="164"/>
      <c r="O44" s="165"/>
      <c r="P44" s="163"/>
      <c r="Q44" s="164"/>
      <c r="R44" s="164"/>
      <c r="S44" s="165"/>
      <c r="T44" s="163"/>
      <c r="U44" s="164"/>
      <c r="V44" s="164"/>
      <c r="W44" s="165"/>
      <c r="X44" s="163"/>
      <c r="Y44" s="164"/>
      <c r="Z44" s="164"/>
      <c r="AA44" s="165"/>
      <c r="AB44" s="163"/>
      <c r="AC44" s="164"/>
      <c r="AD44" s="164"/>
      <c r="AE44" s="165"/>
    </row>
    <row r="45" spans="2:31" x14ac:dyDescent="0.3">
      <c r="B45" s="109"/>
      <c r="C45" s="110"/>
      <c r="D45" s="163"/>
      <c r="E45" s="164"/>
      <c r="F45" s="164"/>
      <c r="G45" s="165"/>
      <c r="H45" s="163"/>
      <c r="I45" s="164"/>
      <c r="J45" s="164"/>
      <c r="K45" s="165"/>
      <c r="L45" s="163"/>
      <c r="M45" s="164"/>
      <c r="N45" s="164"/>
      <c r="O45" s="165"/>
      <c r="P45" s="163"/>
      <c r="Q45" s="164"/>
      <c r="R45" s="164"/>
      <c r="S45" s="165"/>
      <c r="T45" s="163"/>
      <c r="U45" s="164"/>
      <c r="V45" s="164"/>
      <c r="W45" s="165"/>
      <c r="X45" s="163"/>
      <c r="Y45" s="164"/>
      <c r="Z45" s="164"/>
      <c r="AA45" s="165"/>
      <c r="AB45" s="163"/>
      <c r="AC45" s="164"/>
      <c r="AD45" s="164"/>
      <c r="AE45" s="165"/>
    </row>
    <row r="46" spans="2:31" x14ac:dyDescent="0.3">
      <c r="B46" s="109"/>
      <c r="C46" s="110"/>
      <c r="D46" s="163"/>
      <c r="E46" s="164"/>
      <c r="F46" s="164"/>
      <c r="G46" s="165"/>
      <c r="H46" s="163"/>
      <c r="I46" s="164"/>
      <c r="J46" s="164"/>
      <c r="K46" s="165"/>
      <c r="L46" s="163"/>
      <c r="M46" s="164"/>
      <c r="N46" s="164"/>
      <c r="O46" s="165"/>
      <c r="P46" s="163"/>
      <c r="Q46" s="164"/>
      <c r="R46" s="164"/>
      <c r="S46" s="165"/>
      <c r="T46" s="163"/>
      <c r="U46" s="164"/>
      <c r="V46" s="164"/>
      <c r="W46" s="165"/>
      <c r="X46" s="163"/>
      <c r="Y46" s="164"/>
      <c r="Z46" s="164"/>
      <c r="AA46" s="165"/>
      <c r="AB46" s="163"/>
      <c r="AC46" s="164"/>
      <c r="AD46" s="164"/>
      <c r="AE46" s="165"/>
    </row>
    <row r="47" spans="2:31" ht="17.25" thickBot="1" x14ac:dyDescent="0.35">
      <c r="B47" s="111"/>
      <c r="C47" s="112"/>
      <c r="D47" s="169"/>
      <c r="E47" s="170"/>
      <c r="F47" s="170"/>
      <c r="G47" s="171"/>
      <c r="H47" s="169"/>
      <c r="I47" s="170"/>
      <c r="J47" s="170"/>
      <c r="K47" s="171"/>
      <c r="L47" s="169"/>
      <c r="M47" s="170"/>
      <c r="N47" s="170"/>
      <c r="O47" s="171"/>
      <c r="P47" s="169"/>
      <c r="Q47" s="170"/>
      <c r="R47" s="170"/>
      <c r="S47" s="171"/>
      <c r="T47" s="169"/>
      <c r="U47" s="170"/>
      <c r="V47" s="170"/>
      <c r="W47" s="171"/>
      <c r="X47" s="169"/>
      <c r="Y47" s="170"/>
      <c r="Z47" s="170"/>
      <c r="AA47" s="171"/>
      <c r="AB47" s="169"/>
      <c r="AC47" s="170"/>
      <c r="AD47" s="170"/>
      <c r="AE47" s="171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16</v>
      </c>
      <c r="C52" s="71">
        <f t="shared" si="1"/>
        <v>5.333333333333333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18</v>
      </c>
      <c r="C53" s="71">
        <f t="shared" si="1"/>
        <v>6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34</v>
      </c>
      <c r="C54" s="71">
        <f t="shared" si="1"/>
        <v>11.333333333333334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9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5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2825</v>
      </c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72" priority="38" operator="equal">
      <formula>$B$14+0</formula>
    </cfRule>
    <cfRule type="cellIs" dxfId="571" priority="39" operator="equal">
      <formula>$B$14</formula>
    </cfRule>
  </conditionalFormatting>
  <conditionalFormatting sqref="C16:C39">
    <cfRule type="cellIs" dxfId="570" priority="37" operator="equal">
      <formula>$B$14+1</formula>
    </cfRule>
  </conditionalFormatting>
  <conditionalFormatting sqref="D12:AE12">
    <cfRule type="timePeriod" dxfId="569" priority="36" timePeriod="today">
      <formula>FLOOR(D12,1)=TODAY()</formula>
    </cfRule>
  </conditionalFormatting>
  <conditionalFormatting sqref="E16:G39">
    <cfRule type="notContainsBlanks" dxfId="568" priority="34">
      <formula>LEN(TRIM(E16))&gt;0</formula>
    </cfRule>
    <cfRule type="containsText" dxfId="567" priority="35" operator="containsText" text="1234567789">
      <formula>NOT(ISERROR(SEARCH("1234567789",E16)))</formula>
    </cfRule>
  </conditionalFormatting>
  <conditionalFormatting sqref="E16:G39">
    <cfRule type="containsText" dxfId="566" priority="31" operator="containsText" text="A">
      <formula>NOT(ISERROR(SEARCH("A",E16)))</formula>
    </cfRule>
    <cfRule type="containsText" dxfId="565" priority="32" operator="containsText" text="P">
      <formula>NOT(ISERROR(SEARCH("P",E16)))</formula>
    </cfRule>
    <cfRule type="containsText" dxfId="564" priority="33" operator="containsText" text="C">
      <formula>NOT(ISERROR(SEARCH("C",E16)))</formula>
    </cfRule>
  </conditionalFormatting>
  <conditionalFormatting sqref="I16:K39">
    <cfRule type="notContainsBlanks" dxfId="563" priority="29">
      <formula>LEN(TRIM(I16))&gt;0</formula>
    </cfRule>
    <cfRule type="containsText" dxfId="562" priority="30" operator="containsText" text="1234567789">
      <formula>NOT(ISERROR(SEARCH("1234567789",I16)))</formula>
    </cfRule>
  </conditionalFormatting>
  <conditionalFormatting sqref="I16:K39">
    <cfRule type="containsText" dxfId="561" priority="26" operator="containsText" text="A">
      <formula>NOT(ISERROR(SEARCH("A",I16)))</formula>
    </cfRule>
    <cfRule type="containsText" dxfId="560" priority="27" operator="containsText" text="P">
      <formula>NOT(ISERROR(SEARCH("P",I16)))</formula>
    </cfRule>
    <cfRule type="containsText" dxfId="559" priority="28" operator="containsText" text="C">
      <formula>NOT(ISERROR(SEARCH("C",I16)))</formula>
    </cfRule>
  </conditionalFormatting>
  <conditionalFormatting sqref="M16:O39">
    <cfRule type="notContainsBlanks" dxfId="558" priority="24">
      <formula>LEN(TRIM(M16))&gt;0</formula>
    </cfRule>
    <cfRule type="containsText" dxfId="557" priority="25" operator="containsText" text="1234567789">
      <formula>NOT(ISERROR(SEARCH("1234567789",M16)))</formula>
    </cfRule>
  </conditionalFormatting>
  <conditionalFormatting sqref="M16:O39">
    <cfRule type="containsText" dxfId="556" priority="21" operator="containsText" text="A">
      <formula>NOT(ISERROR(SEARCH("A",M16)))</formula>
    </cfRule>
    <cfRule type="containsText" dxfId="555" priority="22" operator="containsText" text="P">
      <formula>NOT(ISERROR(SEARCH("P",M16)))</formula>
    </cfRule>
    <cfRule type="containsText" dxfId="554" priority="23" operator="containsText" text="C">
      <formula>NOT(ISERROR(SEARCH("C",M16)))</formula>
    </cfRule>
  </conditionalFormatting>
  <conditionalFormatting sqref="Q16:S39">
    <cfRule type="notContainsBlanks" dxfId="553" priority="19">
      <formula>LEN(TRIM(Q16))&gt;0</formula>
    </cfRule>
    <cfRule type="containsText" dxfId="552" priority="20" operator="containsText" text="1234567789">
      <formula>NOT(ISERROR(SEARCH("1234567789",Q16)))</formula>
    </cfRule>
  </conditionalFormatting>
  <conditionalFormatting sqref="Q16:S39">
    <cfRule type="containsText" dxfId="551" priority="16" operator="containsText" text="A">
      <formula>NOT(ISERROR(SEARCH("A",Q16)))</formula>
    </cfRule>
    <cfRule type="containsText" dxfId="550" priority="17" operator="containsText" text="P">
      <formula>NOT(ISERROR(SEARCH("P",Q16)))</formula>
    </cfRule>
    <cfRule type="containsText" dxfId="549" priority="18" operator="containsText" text="C">
      <formula>NOT(ISERROR(SEARCH("C",Q16)))</formula>
    </cfRule>
  </conditionalFormatting>
  <conditionalFormatting sqref="U16:W39">
    <cfRule type="notContainsBlanks" dxfId="548" priority="14">
      <formula>LEN(TRIM(U16))&gt;0</formula>
    </cfRule>
    <cfRule type="containsText" dxfId="547" priority="15" operator="containsText" text="1234567789">
      <formula>NOT(ISERROR(SEARCH("1234567789",U16)))</formula>
    </cfRule>
  </conditionalFormatting>
  <conditionalFormatting sqref="U16:W39">
    <cfRule type="containsText" dxfId="546" priority="11" operator="containsText" text="A">
      <formula>NOT(ISERROR(SEARCH("A",U16)))</formula>
    </cfRule>
    <cfRule type="containsText" dxfId="545" priority="12" operator="containsText" text="P">
      <formula>NOT(ISERROR(SEARCH("P",U16)))</formula>
    </cfRule>
    <cfRule type="containsText" dxfId="544" priority="13" operator="containsText" text="C">
      <formula>NOT(ISERROR(SEARCH("C",U16)))</formula>
    </cfRule>
  </conditionalFormatting>
  <conditionalFormatting sqref="Y16:AA39">
    <cfRule type="notContainsBlanks" dxfId="543" priority="9">
      <formula>LEN(TRIM(Y16))&gt;0</formula>
    </cfRule>
    <cfRule type="containsText" dxfId="542" priority="10" operator="containsText" text="1234567789">
      <formula>NOT(ISERROR(SEARCH("1234567789",Y16)))</formula>
    </cfRule>
  </conditionalFormatting>
  <conditionalFormatting sqref="Y16:AA39">
    <cfRule type="containsText" dxfId="541" priority="6" operator="containsText" text="A">
      <formula>NOT(ISERROR(SEARCH("A",Y16)))</formula>
    </cfRule>
    <cfRule type="containsText" dxfId="540" priority="7" operator="containsText" text="P">
      <formula>NOT(ISERROR(SEARCH("P",Y16)))</formula>
    </cfRule>
    <cfRule type="containsText" dxfId="539" priority="8" operator="containsText" text="C">
      <formula>NOT(ISERROR(SEARCH("C",Y16)))</formula>
    </cfRule>
  </conditionalFormatting>
  <conditionalFormatting sqref="AC16:AE39">
    <cfRule type="notContainsBlanks" dxfId="538" priority="4">
      <formula>LEN(TRIM(AC16))&gt;0</formula>
    </cfRule>
    <cfRule type="containsText" dxfId="537" priority="5" operator="containsText" text="1234567789">
      <formula>NOT(ISERROR(SEARCH("1234567789",AC16)))</formula>
    </cfRule>
  </conditionalFormatting>
  <conditionalFormatting sqref="AC16:AE39">
    <cfRule type="containsText" dxfId="536" priority="1" operator="containsText" text="A">
      <formula>NOT(ISERROR(SEARCH("A",AC16)))</formula>
    </cfRule>
    <cfRule type="containsText" dxfId="535" priority="2" operator="containsText" text="P">
      <formula>NOT(ISERROR(SEARCH("P",AC16)))</formula>
    </cfRule>
    <cfRule type="containsText" dxfId="534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34</vt:i4>
      </vt:variant>
    </vt:vector>
  </HeadingPairs>
  <TitlesOfParts>
    <vt:vector size="34" baseType="lpstr">
      <vt:lpstr>P.D.S_2023.05.08_W19</vt:lpstr>
      <vt:lpstr>P.D.S_2023.05.01_W18</vt:lpstr>
      <vt:lpstr>습관 Tracker</vt:lpstr>
      <vt:lpstr>P.D.S_날짜변경</vt:lpstr>
      <vt:lpstr>P.D.S_2023.04.24_W17</vt:lpstr>
      <vt:lpstr>P.D.S_2023.04.17_W16</vt:lpstr>
      <vt:lpstr>P.D.S_2023.04.10_W15</vt:lpstr>
      <vt:lpstr>P.D.S_2023.04.03_W14</vt:lpstr>
      <vt:lpstr>P.D.S_2023.03.27_W13</vt:lpstr>
      <vt:lpstr>P.D.S_2023.03.20_W12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2023-05-10T14:16:13Z</dcterms:modified>
</cp:coreProperties>
</file>