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amba1\jsindela\dcengr\Desktop\ELEN50\project2\"/>
    </mc:Choice>
  </mc:AlternateContent>
  <bookViews>
    <workbookView xWindow="240" yWindow="90" windowWidth="2011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2" i="1" l="1"/>
  <c r="E3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<sst xmlns="http://schemas.openxmlformats.org/spreadsheetml/2006/main" count="6" uniqueCount="6">
  <si>
    <t>freq_meas</t>
  </si>
  <si>
    <t>Vg_meas_2 (mV)</t>
  </si>
  <si>
    <t>Vo_meas_2 (mV)</t>
  </si>
  <si>
    <t>Gain</t>
  </si>
  <si>
    <t>dB Scale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</si>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</sst>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I62" sqref="I62"/>
    </sheetView>
  </sheetViews>
  <sheetFormatPr defaultRowHeight="15" x14ac:dyDescent="0.25"/>
  <cols>
    <col min="1" max="1" width="13.7109375" style="1" customWidth="1"/>
    <col min="2" max="2" width="15.85546875" style="1" customWidth="1"/>
    <col min="3" max="3" width="17.14062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79.430000000000007</v>
      </c>
      <c r="C2" s="2">
        <v>85.51</v>
      </c>
      <c r="D2">
        <f>C2/B2</f>
        <v>1.0765453858743548</v>
      </c>
      <c r="E2">
        <f>20*LOG(D2,10)</f>
        <v>0.64064687769620643</v>
      </c>
      <c r="F2">
        <f>2*PI()*A2</f>
        <v>6.2831853071795862</v>
      </c>
    </row>
    <row r="3" spans="1:6" x14ac:dyDescent="0.25">
      <c r="A3" s="2">
        <v>10</v>
      </c>
      <c r="B3" s="2">
        <v>568.97</v>
      </c>
      <c r="C3" s="2">
        <v>572.92999999999995</v>
      </c>
      <c r="D3">
        <f t="shared" ref="D3:D66" si="0">C3/B3</f>
        <v>1.0069599451640683</v>
      </c>
      <c r="E3">
        <f>20*LOG(D3,10)</f>
        <v>6.0243910770574116E-2</v>
      </c>
      <c r="F3">
        <f t="shared" ref="F3:F66" si="1">2*PI()*A3</f>
        <v>62.831853071795862</v>
      </c>
    </row>
    <row r="4" spans="1:6" x14ac:dyDescent="0.25">
      <c r="A4" s="2">
        <f t="shared" ref="A4:A12" si="2">A3+10</f>
        <v>20</v>
      </c>
      <c r="B4" s="2">
        <v>900.16</v>
      </c>
      <c r="C4" s="2">
        <v>897.32</v>
      </c>
      <c r="D4">
        <f t="shared" si="0"/>
        <v>0.9968450053323854</v>
      </c>
      <c r="E4">
        <f t="shared" ref="E3:G66" si="3">20*LOG(D4,10)</f>
        <v>-2.7447256268635024E-2</v>
      </c>
      <c r="F4">
        <f t="shared" si="1"/>
        <v>125.66370614359172</v>
      </c>
    </row>
    <row r="5" spans="1:6" x14ac:dyDescent="0.25">
      <c r="A5" s="2">
        <f t="shared" si="2"/>
        <v>30</v>
      </c>
      <c r="B5" s="2">
        <v>976.58</v>
      </c>
      <c r="C5" s="2">
        <v>923.53</v>
      </c>
      <c r="D5">
        <f t="shared" si="0"/>
        <v>0.9456777734542996</v>
      </c>
      <c r="E5">
        <f t="shared" si="3"/>
        <v>-0.4851363639202419</v>
      </c>
      <c r="F5">
        <f t="shared" si="1"/>
        <v>188.49555921538757</v>
      </c>
    </row>
    <row r="6" spans="1:6" x14ac:dyDescent="0.25">
      <c r="A6" s="2">
        <f t="shared" si="2"/>
        <v>40</v>
      </c>
      <c r="B6" s="2">
        <v>976.58</v>
      </c>
      <c r="C6" s="2">
        <v>872.12</v>
      </c>
      <c r="D6">
        <f t="shared" si="0"/>
        <v>0.89303487681500748</v>
      </c>
      <c r="E6">
        <f t="shared" si="3"/>
        <v>-0.98263159462489269</v>
      </c>
      <c r="F6">
        <f t="shared" si="1"/>
        <v>251.32741228718345</v>
      </c>
    </row>
    <row r="7" spans="1:6" x14ac:dyDescent="0.25">
      <c r="A7" s="2">
        <f t="shared" si="2"/>
        <v>50</v>
      </c>
      <c r="B7" s="2">
        <v>976.58</v>
      </c>
      <c r="C7" s="2">
        <v>820.91</v>
      </c>
      <c r="D7">
        <f t="shared" si="0"/>
        <v>0.84059677650576492</v>
      </c>
      <c r="E7">
        <f t="shared" si="3"/>
        <v>-1.5082455949257674</v>
      </c>
      <c r="F7">
        <f t="shared" si="1"/>
        <v>314.15926535897933</v>
      </c>
    </row>
    <row r="8" spans="1:6" x14ac:dyDescent="0.25">
      <c r="A8" s="2">
        <f t="shared" si="2"/>
        <v>60</v>
      </c>
      <c r="B8" s="2">
        <v>976.58</v>
      </c>
      <c r="C8" s="2">
        <v>778.16</v>
      </c>
      <c r="D8">
        <f t="shared" si="0"/>
        <v>0.79682156095762757</v>
      </c>
      <c r="E8">
        <f t="shared" si="3"/>
        <v>-1.9727784596029454</v>
      </c>
      <c r="F8">
        <f t="shared" si="1"/>
        <v>376.99111843077515</v>
      </c>
    </row>
    <row r="9" spans="1:6" x14ac:dyDescent="0.25">
      <c r="A9" s="2">
        <f t="shared" si="2"/>
        <v>70</v>
      </c>
      <c r="B9" s="2">
        <v>976.58</v>
      </c>
      <c r="C9" s="2">
        <v>726.4</v>
      </c>
      <c r="D9">
        <f t="shared" si="0"/>
        <v>0.7438202707407483</v>
      </c>
      <c r="E9">
        <f t="shared" si="3"/>
        <v>-2.5706398066908838</v>
      </c>
      <c r="F9">
        <f t="shared" si="1"/>
        <v>439.82297150257102</v>
      </c>
    </row>
    <row r="10" spans="1:6" x14ac:dyDescent="0.25">
      <c r="A10" s="2">
        <f t="shared" si="2"/>
        <v>80</v>
      </c>
      <c r="B10" s="2">
        <v>976.58</v>
      </c>
      <c r="C10" s="2">
        <v>692.54</v>
      </c>
      <c r="D10">
        <f t="shared" si="0"/>
        <v>0.70914825206332299</v>
      </c>
      <c r="E10">
        <f t="shared" si="3"/>
        <v>-2.9852592646741987</v>
      </c>
      <c r="F10">
        <f t="shared" si="1"/>
        <v>502.6548245743669</v>
      </c>
    </row>
    <row r="11" spans="1:6" x14ac:dyDescent="0.25">
      <c r="A11" s="2">
        <f t="shared" si="2"/>
        <v>90</v>
      </c>
      <c r="B11" s="2">
        <v>976.58</v>
      </c>
      <c r="C11" s="2">
        <v>649.89</v>
      </c>
      <c r="D11">
        <f t="shared" si="0"/>
        <v>0.66547543468021053</v>
      </c>
      <c r="E11">
        <f t="shared" si="3"/>
        <v>-3.5373594282711114</v>
      </c>
      <c r="F11">
        <f t="shared" si="1"/>
        <v>565.48667764616278</v>
      </c>
    </row>
    <row r="12" spans="1:6" x14ac:dyDescent="0.25">
      <c r="A12" s="2">
        <f t="shared" si="2"/>
        <v>100</v>
      </c>
      <c r="B12" s="2">
        <v>976.58</v>
      </c>
      <c r="C12" s="2">
        <v>615.58000000000004</v>
      </c>
      <c r="D12">
        <f t="shared" si="0"/>
        <v>0.63034262426017329</v>
      </c>
      <c r="E12">
        <f t="shared" si="3"/>
        <v>-4.0084664909925714</v>
      </c>
      <c r="F12">
        <f t="shared" si="1"/>
        <v>628.31853071795865</v>
      </c>
    </row>
    <row r="13" spans="1:6" x14ac:dyDescent="0.25">
      <c r="A13" s="2">
        <f>A12+50</f>
        <v>150</v>
      </c>
      <c r="B13" s="2">
        <v>976.58</v>
      </c>
      <c r="C13" s="2">
        <v>470.87</v>
      </c>
      <c r="D13">
        <f t="shared" si="0"/>
        <v>0.48216223965266541</v>
      </c>
      <c r="E13">
        <f t="shared" si="3"/>
        <v>-6.3361360845885715</v>
      </c>
      <c r="F13">
        <f t="shared" si="1"/>
        <v>942.47779607693792</v>
      </c>
    </row>
    <row r="14" spans="1:6" x14ac:dyDescent="0.25">
      <c r="A14" s="2">
        <v>159.155</v>
      </c>
      <c r="B14" s="2">
        <v>976.58</v>
      </c>
      <c r="C14" s="2">
        <v>453.76</v>
      </c>
      <c r="D14">
        <f t="shared" si="0"/>
        <v>0.46464191361690793</v>
      </c>
      <c r="E14">
        <f t="shared" si="3"/>
        <v>-6.6576323336123835</v>
      </c>
      <c r="F14">
        <f t="shared" si="1"/>
        <v>1000.0003575641671</v>
      </c>
    </row>
    <row r="15" spans="1:6" x14ac:dyDescent="0.25">
      <c r="A15" s="2">
        <v>160</v>
      </c>
      <c r="B15" s="2">
        <v>976.58</v>
      </c>
      <c r="C15" s="2">
        <v>453.21</v>
      </c>
      <c r="D15">
        <f t="shared" si="0"/>
        <v>0.46407872370927111</v>
      </c>
      <c r="E15">
        <f t="shared" si="3"/>
        <v>-6.6681668383623274</v>
      </c>
      <c r="F15">
        <f t="shared" si="1"/>
        <v>1005.3096491487338</v>
      </c>
    </row>
    <row r="16" spans="1:6" x14ac:dyDescent="0.25">
      <c r="A16" s="2">
        <f>A13+50</f>
        <v>200</v>
      </c>
      <c r="B16" s="2">
        <v>976.58</v>
      </c>
      <c r="C16" s="2">
        <v>376.25</v>
      </c>
      <c r="D16">
        <f t="shared" si="0"/>
        <v>0.38527309590612135</v>
      </c>
      <c r="E16">
        <f t="shared" si="3"/>
        <v>-8.2846263449134607</v>
      </c>
      <c r="F16">
        <f t="shared" si="1"/>
        <v>1256.6370614359173</v>
      </c>
    </row>
    <row r="17" spans="1:6" x14ac:dyDescent="0.25">
      <c r="A17" s="2">
        <f t="shared" ref="A17:A32" si="4">A16+50</f>
        <v>250</v>
      </c>
      <c r="B17" s="2">
        <v>976.58</v>
      </c>
      <c r="C17" s="2">
        <v>307.94</v>
      </c>
      <c r="D17">
        <f t="shared" si="0"/>
        <v>0.31532490937762392</v>
      </c>
      <c r="E17">
        <f t="shared" si="3"/>
        <v>-10.02483440819767</v>
      </c>
      <c r="F17">
        <f t="shared" si="1"/>
        <v>1570.7963267948965</v>
      </c>
    </row>
    <row r="18" spans="1:6" x14ac:dyDescent="0.25">
      <c r="A18" s="2">
        <f t="shared" si="4"/>
        <v>300</v>
      </c>
      <c r="B18" s="2">
        <v>976.58</v>
      </c>
      <c r="C18" s="2">
        <v>273.64</v>
      </c>
      <c r="D18">
        <f t="shared" si="0"/>
        <v>0.28020233877408912</v>
      </c>
      <c r="E18">
        <f t="shared" si="3"/>
        <v>-11.050564881901217</v>
      </c>
      <c r="F18">
        <f t="shared" si="1"/>
        <v>1884.9555921538758</v>
      </c>
    </row>
    <row r="19" spans="1:6" x14ac:dyDescent="0.25">
      <c r="A19" s="2">
        <f t="shared" si="4"/>
        <v>350</v>
      </c>
      <c r="B19" s="2">
        <v>976.58</v>
      </c>
      <c r="C19" s="2">
        <v>247.43</v>
      </c>
      <c r="D19">
        <f t="shared" si="0"/>
        <v>0.25336377972106738</v>
      </c>
      <c r="E19">
        <f t="shared" si="3"/>
        <v>-11.925109414276529</v>
      </c>
      <c r="F19">
        <f t="shared" si="1"/>
        <v>2199.114857512855</v>
      </c>
    </row>
    <row r="20" spans="1:6" x14ac:dyDescent="0.25">
      <c r="A20" s="2">
        <f t="shared" si="4"/>
        <v>400</v>
      </c>
      <c r="B20" s="2">
        <v>976.58</v>
      </c>
      <c r="C20" s="2">
        <v>222.33</v>
      </c>
      <c r="D20">
        <f t="shared" si="0"/>
        <v>0.22766184029982184</v>
      </c>
      <c r="E20">
        <f t="shared" si="3"/>
        <v>-12.854195157222875</v>
      </c>
      <c r="F20">
        <f t="shared" si="1"/>
        <v>2513.2741228718346</v>
      </c>
    </row>
    <row r="21" spans="1:6" x14ac:dyDescent="0.25">
      <c r="A21" s="2">
        <f t="shared" si="4"/>
        <v>450</v>
      </c>
      <c r="B21" s="2">
        <v>976.58</v>
      </c>
      <c r="C21" s="2">
        <v>196.68</v>
      </c>
      <c r="D21">
        <f t="shared" si="0"/>
        <v>0.20139671097093939</v>
      </c>
      <c r="E21">
        <f t="shared" si="3"/>
        <v>-13.918952524588979</v>
      </c>
      <c r="F21">
        <f t="shared" si="1"/>
        <v>2827.4333882308138</v>
      </c>
    </row>
    <row r="22" spans="1:6" x14ac:dyDescent="0.25">
      <c r="A22" s="2">
        <f t="shared" si="4"/>
        <v>500</v>
      </c>
      <c r="B22" s="2">
        <v>976.58</v>
      </c>
      <c r="C22" s="2">
        <v>179.47</v>
      </c>
      <c r="D22">
        <f t="shared" si="0"/>
        <v>0.18377398677015708</v>
      </c>
      <c r="E22">
        <f t="shared" si="3"/>
        <v>-14.714319260708034</v>
      </c>
      <c r="F22">
        <f t="shared" si="1"/>
        <v>3141.5926535897929</v>
      </c>
    </row>
    <row r="23" spans="1:6" x14ac:dyDescent="0.25">
      <c r="A23" s="2">
        <f t="shared" si="4"/>
        <v>550</v>
      </c>
      <c r="B23" s="2">
        <v>976.58</v>
      </c>
      <c r="C23" s="2">
        <v>171.02</v>
      </c>
      <c r="D23">
        <f t="shared" si="0"/>
        <v>0.1751213418255545</v>
      </c>
      <c r="E23">
        <f t="shared" si="3"/>
        <v>-15.133218474987803</v>
      </c>
      <c r="F23">
        <f t="shared" si="1"/>
        <v>3455.7519189487725</v>
      </c>
    </row>
    <row r="24" spans="1:6" x14ac:dyDescent="0.25">
      <c r="A24" s="2">
        <f t="shared" si="4"/>
        <v>600</v>
      </c>
      <c r="B24" s="2">
        <v>976.58</v>
      </c>
      <c r="C24" s="2">
        <v>153.91999999999999</v>
      </c>
      <c r="D24">
        <f t="shared" si="0"/>
        <v>0.15761125560629952</v>
      </c>
      <c r="E24">
        <f t="shared" si="3"/>
        <v>-16.048255423076704</v>
      </c>
      <c r="F24">
        <f t="shared" si="1"/>
        <v>3769.9111843077517</v>
      </c>
    </row>
    <row r="25" spans="1:6" x14ac:dyDescent="0.25">
      <c r="A25" s="2">
        <f t="shared" si="4"/>
        <v>650</v>
      </c>
      <c r="B25" s="2">
        <v>976.58</v>
      </c>
      <c r="C25" s="2">
        <v>145.82</v>
      </c>
      <c r="D25">
        <f t="shared" si="0"/>
        <v>0.14931700423928401</v>
      </c>
      <c r="E25">
        <f t="shared" si="3"/>
        <v>-16.517814638964946</v>
      </c>
      <c r="F25">
        <f t="shared" si="1"/>
        <v>4084.0704496667308</v>
      </c>
    </row>
    <row r="26" spans="1:6" x14ac:dyDescent="0.25">
      <c r="A26" s="2">
        <f t="shared" si="4"/>
        <v>700</v>
      </c>
      <c r="B26" s="2">
        <v>976.58</v>
      </c>
      <c r="C26" s="2">
        <v>136.82</v>
      </c>
      <c r="D26">
        <f t="shared" si="0"/>
        <v>0.14010116938704456</v>
      </c>
      <c r="E26">
        <f t="shared" si="3"/>
        <v>-17.071164795180842</v>
      </c>
      <c r="F26">
        <f t="shared" si="1"/>
        <v>4398.22971502571</v>
      </c>
    </row>
    <row r="27" spans="1:6" x14ac:dyDescent="0.25">
      <c r="A27" s="2">
        <f t="shared" si="4"/>
        <v>750</v>
      </c>
      <c r="B27" s="2">
        <v>976.58</v>
      </c>
      <c r="C27" s="2">
        <v>128.27000000000001</v>
      </c>
      <c r="D27">
        <f t="shared" si="0"/>
        <v>0.13134612627741712</v>
      </c>
      <c r="E27">
        <f t="shared" si="3"/>
        <v>-17.631654622179468</v>
      </c>
      <c r="F27">
        <f t="shared" si="1"/>
        <v>4712.3889803846896</v>
      </c>
    </row>
    <row r="28" spans="1:6" x14ac:dyDescent="0.25">
      <c r="A28" s="2">
        <f t="shared" si="4"/>
        <v>800</v>
      </c>
      <c r="B28" s="2">
        <v>976.58</v>
      </c>
      <c r="C28" s="2">
        <v>119.72</v>
      </c>
      <c r="D28">
        <f t="shared" si="0"/>
        <v>0.12259108316778963</v>
      </c>
      <c r="E28">
        <f t="shared" si="3"/>
        <v>-18.23082235358838</v>
      </c>
      <c r="F28">
        <f t="shared" si="1"/>
        <v>5026.5482457436692</v>
      </c>
    </row>
    <row r="29" spans="1:6" x14ac:dyDescent="0.25">
      <c r="A29" s="2">
        <f t="shared" si="4"/>
        <v>850</v>
      </c>
      <c r="B29" s="2">
        <v>976.58</v>
      </c>
      <c r="C29" s="2">
        <v>111.17</v>
      </c>
      <c r="D29">
        <f t="shared" si="0"/>
        <v>0.11383604005816216</v>
      </c>
      <c r="E29">
        <f t="shared" si="3"/>
        <v>-18.874404403732107</v>
      </c>
      <c r="F29">
        <f t="shared" si="1"/>
        <v>5340.7075111026479</v>
      </c>
    </row>
    <row r="30" spans="1:6" x14ac:dyDescent="0.25">
      <c r="A30" s="2">
        <f t="shared" si="4"/>
        <v>900</v>
      </c>
      <c r="B30" s="2">
        <v>976.58</v>
      </c>
      <c r="C30" s="2">
        <v>102.61</v>
      </c>
      <c r="D30">
        <f t="shared" si="0"/>
        <v>0.10507075713203219</v>
      </c>
      <c r="E30">
        <f t="shared" si="3"/>
        <v>-19.570362764751625</v>
      </c>
      <c r="F30">
        <f t="shared" si="1"/>
        <v>5654.8667764616275</v>
      </c>
    </row>
    <row r="31" spans="1:6" x14ac:dyDescent="0.25">
      <c r="A31" s="2">
        <f t="shared" si="4"/>
        <v>950</v>
      </c>
      <c r="B31" s="2">
        <v>976.58</v>
      </c>
      <c r="C31" s="2">
        <v>102.61</v>
      </c>
      <c r="D31">
        <f t="shared" si="0"/>
        <v>0.10507075713203219</v>
      </c>
      <c r="E31">
        <f t="shared" si="3"/>
        <v>-19.570362764751625</v>
      </c>
      <c r="F31">
        <f t="shared" si="1"/>
        <v>5969.0260418206071</v>
      </c>
    </row>
    <row r="32" spans="1:6" x14ac:dyDescent="0.25">
      <c r="A32" s="2">
        <f t="shared" si="4"/>
        <v>1000</v>
      </c>
      <c r="B32" s="2">
        <v>976.58</v>
      </c>
      <c r="C32" s="2">
        <v>102.61</v>
      </c>
      <c r="D32">
        <f t="shared" si="0"/>
        <v>0.10507075713203219</v>
      </c>
      <c r="E32">
        <f t="shared" si="3"/>
        <v>-19.570362764751625</v>
      </c>
      <c r="F32">
        <f t="shared" si="1"/>
        <v>6283.1853071795858</v>
      </c>
    </row>
    <row r="33" spans="1:6" x14ac:dyDescent="0.25">
      <c r="A33" s="2">
        <f>A32+100</f>
        <v>1100</v>
      </c>
      <c r="B33" s="2">
        <v>976.58</v>
      </c>
      <c r="C33" s="2">
        <v>102.61</v>
      </c>
      <c r="D33">
        <f t="shared" si="0"/>
        <v>0.10507075713203219</v>
      </c>
      <c r="E33">
        <f t="shared" si="3"/>
        <v>-19.570362764751625</v>
      </c>
      <c r="F33">
        <f t="shared" si="1"/>
        <v>6911.5038378975451</v>
      </c>
    </row>
    <row r="34" spans="1:6" x14ac:dyDescent="0.25">
      <c r="A34" s="2">
        <f>A33+100</f>
        <v>1200</v>
      </c>
      <c r="B34" s="2">
        <v>976.58</v>
      </c>
      <c r="C34" s="2">
        <v>94.06</v>
      </c>
      <c r="D34">
        <f t="shared" si="0"/>
        <v>9.6315714022404714E-2</v>
      </c>
      <c r="E34">
        <f t="shared" si="3"/>
        <v>-20.326057028750242</v>
      </c>
      <c r="F34">
        <f t="shared" si="1"/>
        <v>7539.8223686155034</v>
      </c>
    </row>
    <row r="35" spans="1:6" x14ac:dyDescent="0.25">
      <c r="A35" s="2">
        <f>A34+100</f>
        <v>1300</v>
      </c>
      <c r="B35" s="2">
        <v>976.58</v>
      </c>
      <c r="C35" s="2">
        <v>94.06</v>
      </c>
      <c r="D35">
        <f t="shared" si="0"/>
        <v>9.6315714022404714E-2</v>
      </c>
      <c r="E35">
        <f t="shared" si="3"/>
        <v>-20.326057028750242</v>
      </c>
      <c r="F35">
        <f t="shared" si="1"/>
        <v>8168.1408993334617</v>
      </c>
    </row>
    <row r="36" spans="1:6" x14ac:dyDescent="0.25">
      <c r="A36" s="2">
        <f>A35+100</f>
        <v>1400</v>
      </c>
      <c r="B36" s="2">
        <v>976.58</v>
      </c>
      <c r="C36" s="2">
        <v>85.51</v>
      </c>
      <c r="D36">
        <f t="shared" si="0"/>
        <v>8.756067091277725E-2</v>
      </c>
      <c r="E36">
        <f t="shared" si="3"/>
        <v>-21.153818388267428</v>
      </c>
      <c r="F36">
        <f t="shared" si="1"/>
        <v>8796.45943005142</v>
      </c>
    </row>
    <row r="37" spans="1:6" x14ac:dyDescent="0.25">
      <c r="A37" s="2">
        <f>A36+100</f>
        <v>1500</v>
      </c>
      <c r="B37" s="2">
        <v>976.58</v>
      </c>
      <c r="C37" s="2">
        <v>85.51</v>
      </c>
      <c r="D37">
        <f t="shared" si="0"/>
        <v>8.756067091277725E-2</v>
      </c>
      <c r="E37">
        <f t="shared" si="3"/>
        <v>-21.153818388267428</v>
      </c>
      <c r="F37">
        <f t="shared" si="1"/>
        <v>9424.7779607693792</v>
      </c>
    </row>
    <row r="38" spans="1:6" x14ac:dyDescent="0.25">
      <c r="A38" s="2">
        <v>1591.5</v>
      </c>
      <c r="B38" s="2">
        <v>976.58</v>
      </c>
      <c r="C38" s="2">
        <v>76.959999999999994</v>
      </c>
      <c r="D38">
        <f t="shared" si="0"/>
        <v>7.8805627803149758E-2</v>
      </c>
      <c r="E38">
        <f t="shared" si="3"/>
        <v>-22.068855336356322</v>
      </c>
      <c r="F38">
        <f t="shared" si="1"/>
        <v>9999.6894163763118</v>
      </c>
    </row>
    <row r="39" spans="1:6" x14ac:dyDescent="0.25">
      <c r="A39" s="2">
        <f>A37+100</f>
        <v>1600</v>
      </c>
      <c r="B39" s="2">
        <v>976.58</v>
      </c>
      <c r="C39" s="2">
        <v>77.08</v>
      </c>
      <c r="D39">
        <f t="shared" si="0"/>
        <v>7.8928505601179616E-2</v>
      </c>
      <c r="E39">
        <f t="shared" si="3"/>
        <v>-22.055322397283149</v>
      </c>
      <c r="F39">
        <f t="shared" si="1"/>
        <v>10053.096491487338</v>
      </c>
    </row>
    <row r="40" spans="1:6" x14ac:dyDescent="0.25">
      <c r="A40" s="2">
        <f t="shared" ref="A40:A53" si="5">A39+100</f>
        <v>1700</v>
      </c>
      <c r="B40" s="2">
        <v>976.58</v>
      </c>
      <c r="C40" s="2">
        <v>72.8</v>
      </c>
      <c r="D40">
        <f t="shared" si="0"/>
        <v>7.4545864138114634E-2</v>
      </c>
      <c r="E40">
        <f t="shared" si="3"/>
        <v>-22.551528930690715</v>
      </c>
      <c r="F40">
        <f t="shared" si="1"/>
        <v>10681.415022205296</v>
      </c>
    </row>
    <row r="41" spans="1:6" x14ac:dyDescent="0.25">
      <c r="A41" s="2">
        <f t="shared" si="5"/>
        <v>1800</v>
      </c>
      <c r="B41" s="2">
        <v>976.58</v>
      </c>
      <c r="C41" s="2">
        <v>72.8</v>
      </c>
      <c r="D41">
        <f t="shared" si="0"/>
        <v>7.4545864138114634E-2</v>
      </c>
      <c r="E41">
        <f t="shared" si="3"/>
        <v>-22.551528930690715</v>
      </c>
      <c r="F41">
        <f t="shared" si="1"/>
        <v>11309.733552923255</v>
      </c>
    </row>
    <row r="42" spans="1:6" x14ac:dyDescent="0.25">
      <c r="A42" s="2">
        <f t="shared" si="5"/>
        <v>1900</v>
      </c>
      <c r="B42" s="2">
        <v>976.58</v>
      </c>
      <c r="C42" s="2">
        <v>70.48</v>
      </c>
      <c r="D42">
        <f t="shared" si="0"/>
        <v>7.2170226709537363E-2</v>
      </c>
      <c r="E42">
        <f t="shared" si="3"/>
        <v>-22.832838608871626</v>
      </c>
      <c r="F42">
        <f t="shared" si="1"/>
        <v>11938.052083641214</v>
      </c>
    </row>
    <row r="43" spans="1:6" x14ac:dyDescent="0.25">
      <c r="A43" s="2">
        <f t="shared" si="5"/>
        <v>2000</v>
      </c>
      <c r="B43" s="2">
        <v>976.58</v>
      </c>
      <c r="C43" s="2">
        <v>67.08</v>
      </c>
      <c r="D43">
        <f t="shared" si="0"/>
        <v>6.8688689098691344E-2</v>
      </c>
      <c r="E43">
        <f t="shared" si="3"/>
        <v>-23.262295438270492</v>
      </c>
      <c r="F43">
        <f t="shared" si="1"/>
        <v>12566.370614359172</v>
      </c>
    </row>
    <row r="44" spans="1:6" x14ac:dyDescent="0.25">
      <c r="A44" s="2">
        <f t="shared" si="5"/>
        <v>2100</v>
      </c>
      <c r="B44" s="2">
        <v>976.58</v>
      </c>
      <c r="C44" s="2">
        <v>64.53</v>
      </c>
      <c r="D44">
        <f t="shared" si="0"/>
        <v>6.6077535890556843E-2</v>
      </c>
      <c r="E44">
        <f t="shared" si="3"/>
        <v>-23.598923214808956</v>
      </c>
      <c r="F44">
        <f t="shared" si="1"/>
        <v>13194.689145077131</v>
      </c>
    </row>
    <row r="45" spans="1:6" x14ac:dyDescent="0.25">
      <c r="A45" s="2">
        <f t="shared" si="5"/>
        <v>2200</v>
      </c>
      <c r="B45" s="2">
        <v>976.58</v>
      </c>
      <c r="C45" s="2">
        <v>63.68</v>
      </c>
      <c r="D45">
        <f t="shared" si="0"/>
        <v>6.5207151487845338E-2</v>
      </c>
      <c r="E45">
        <f t="shared" si="3"/>
        <v>-23.7140954223592</v>
      </c>
      <c r="F45">
        <f t="shared" si="1"/>
        <v>13823.00767579509</v>
      </c>
    </row>
    <row r="46" spans="1:6" x14ac:dyDescent="0.25">
      <c r="A46" s="2">
        <f t="shared" si="5"/>
        <v>2300</v>
      </c>
      <c r="B46" s="2">
        <v>976.58</v>
      </c>
      <c r="C46" s="2">
        <v>62.83</v>
      </c>
      <c r="D46">
        <f t="shared" si="0"/>
        <v>6.4336767085133834E-2</v>
      </c>
      <c r="E46">
        <f t="shared" si="3"/>
        <v>-23.83081532263267</v>
      </c>
      <c r="F46">
        <f t="shared" si="1"/>
        <v>14451.326206513048</v>
      </c>
    </row>
    <row r="47" spans="1:6" x14ac:dyDescent="0.25">
      <c r="A47" s="2">
        <f t="shared" si="5"/>
        <v>2400</v>
      </c>
      <c r="B47" s="2">
        <v>976.58</v>
      </c>
      <c r="C47" s="2">
        <v>61.98</v>
      </c>
      <c r="D47">
        <f t="shared" si="0"/>
        <v>6.3466382682422329E-2</v>
      </c>
      <c r="E47">
        <f t="shared" si="3"/>
        <v>-23.949125078886176</v>
      </c>
      <c r="F47">
        <f t="shared" si="1"/>
        <v>15079.644737231007</v>
      </c>
    </row>
    <row r="48" spans="1:6" x14ac:dyDescent="0.25">
      <c r="A48" s="2">
        <f t="shared" si="5"/>
        <v>2500</v>
      </c>
      <c r="B48" s="2">
        <v>976.58</v>
      </c>
      <c r="C48" s="2">
        <v>60.29</v>
      </c>
      <c r="D48">
        <f t="shared" si="0"/>
        <v>6.1735853693501812E-2</v>
      </c>
      <c r="E48">
        <f t="shared" si="3"/>
        <v>-24.189250839644405</v>
      </c>
      <c r="F48">
        <f t="shared" si="1"/>
        <v>15707.963267948966</v>
      </c>
    </row>
    <row r="49" spans="1:6" x14ac:dyDescent="0.25">
      <c r="A49" s="2">
        <f t="shared" si="5"/>
        <v>2600</v>
      </c>
      <c r="B49" s="2">
        <v>976.58</v>
      </c>
      <c r="C49" s="2">
        <v>59.44</v>
      </c>
      <c r="D49">
        <f t="shared" si="0"/>
        <v>6.0865469290790307E-2</v>
      </c>
      <c r="E49">
        <f t="shared" si="3"/>
        <v>-24.312580501901078</v>
      </c>
      <c r="F49">
        <f t="shared" si="1"/>
        <v>16336.281798666923</v>
      </c>
    </row>
    <row r="50" spans="1:6" x14ac:dyDescent="0.25">
      <c r="A50" s="2">
        <f t="shared" si="5"/>
        <v>2700</v>
      </c>
      <c r="B50" s="2">
        <v>976.58</v>
      </c>
      <c r="C50" s="2">
        <v>57.74</v>
      </c>
      <c r="D50">
        <f t="shared" si="0"/>
        <v>5.9124700485367304E-2</v>
      </c>
      <c r="E50">
        <f t="shared" si="3"/>
        <v>-24.564620926057419</v>
      </c>
      <c r="F50">
        <f t="shared" si="1"/>
        <v>16964.600329384884</v>
      </c>
    </row>
    <row r="51" spans="1:6" x14ac:dyDescent="0.25">
      <c r="A51" s="2">
        <f t="shared" si="5"/>
        <v>2800</v>
      </c>
      <c r="B51" s="2">
        <v>976.58</v>
      </c>
      <c r="C51" s="2">
        <v>56.89</v>
      </c>
      <c r="D51">
        <f t="shared" si="0"/>
        <v>5.8254316082655799E-2</v>
      </c>
      <c r="E51">
        <f t="shared" si="3"/>
        <v>-24.693437841596023</v>
      </c>
      <c r="F51">
        <f t="shared" si="1"/>
        <v>17592.91886010284</v>
      </c>
    </row>
    <row r="52" spans="1:6" x14ac:dyDescent="0.25">
      <c r="A52" s="2">
        <f t="shared" si="5"/>
        <v>2900</v>
      </c>
      <c r="B52" s="3">
        <v>976.58</v>
      </c>
      <c r="C52" s="2">
        <v>55.19</v>
      </c>
      <c r="D52">
        <f t="shared" si="0"/>
        <v>5.651354727723279E-2</v>
      </c>
      <c r="E52">
        <f t="shared" si="3"/>
        <v>-24.956948635646185</v>
      </c>
      <c r="F52">
        <f t="shared" si="1"/>
        <v>18221.237390820799</v>
      </c>
    </row>
    <row r="53" spans="1:6" x14ac:dyDescent="0.25">
      <c r="A53" s="2">
        <f t="shared" si="5"/>
        <v>3000</v>
      </c>
      <c r="B53" s="2">
        <v>976.58</v>
      </c>
      <c r="C53" s="2">
        <v>53.49</v>
      </c>
      <c r="D53">
        <f t="shared" si="0"/>
        <v>5.4772778471809787E-2</v>
      </c>
      <c r="E53">
        <f t="shared" si="3"/>
        <v>-25.22870455905111</v>
      </c>
      <c r="F53">
        <f t="shared" si="1"/>
        <v>18849.555921538758</v>
      </c>
    </row>
    <row r="54" spans="1:6" x14ac:dyDescent="0.25">
      <c r="A54" s="2">
        <f t="shared" ref="A54:A67" si="6">A53+500</f>
        <v>3500</v>
      </c>
      <c r="B54" s="2">
        <v>976.58</v>
      </c>
      <c r="C54" s="2">
        <v>51.79</v>
      </c>
      <c r="D54">
        <f t="shared" si="0"/>
        <v>5.3032009666386777E-2</v>
      </c>
      <c r="E54">
        <f t="shared" si="3"/>
        <v>-25.509238296593573</v>
      </c>
      <c r="F54">
        <f t="shared" si="1"/>
        <v>21991.148575128551</v>
      </c>
    </row>
    <row r="55" spans="1:6" x14ac:dyDescent="0.25">
      <c r="A55" s="2">
        <f t="shared" si="6"/>
        <v>4000</v>
      </c>
      <c r="B55" s="2">
        <v>976.58</v>
      </c>
      <c r="C55" s="2">
        <v>50.1</v>
      </c>
      <c r="D55">
        <f t="shared" si="0"/>
        <v>5.130148067746626E-2</v>
      </c>
      <c r="E55">
        <f t="shared" si="3"/>
        <v>-25.797401999606539</v>
      </c>
      <c r="F55">
        <f t="shared" si="1"/>
        <v>25132.741228718343</v>
      </c>
    </row>
    <row r="56" spans="1:6" x14ac:dyDescent="0.25">
      <c r="A56" s="2">
        <f t="shared" si="6"/>
        <v>4500</v>
      </c>
      <c r="B56" s="2">
        <v>976.58</v>
      </c>
      <c r="C56" s="2">
        <v>49.25</v>
      </c>
      <c r="D56">
        <f t="shared" si="0"/>
        <v>5.0431096274754755E-2</v>
      </c>
      <c r="E56">
        <f t="shared" si="3"/>
        <v>-25.946031820278847</v>
      </c>
      <c r="F56">
        <f t="shared" si="1"/>
        <v>28274.333882308139</v>
      </c>
    </row>
    <row r="57" spans="1:6" x14ac:dyDescent="0.25">
      <c r="A57" s="2">
        <f t="shared" si="6"/>
        <v>5000</v>
      </c>
      <c r="B57" s="2">
        <v>976.58</v>
      </c>
      <c r="C57" s="2">
        <v>48.4</v>
      </c>
      <c r="D57">
        <f t="shared" si="0"/>
        <v>4.956071187204325E-2</v>
      </c>
      <c r="E57">
        <f t="shared" si="3"/>
        <v>-26.097249284063206</v>
      </c>
      <c r="F57">
        <f t="shared" si="1"/>
        <v>31415.926535897932</v>
      </c>
    </row>
    <row r="58" spans="1:6" x14ac:dyDescent="0.25">
      <c r="A58" s="2">
        <f t="shared" si="6"/>
        <v>5500</v>
      </c>
      <c r="B58" s="2">
        <v>976.58</v>
      </c>
      <c r="C58" s="2">
        <v>46.7</v>
      </c>
      <c r="D58">
        <f t="shared" si="0"/>
        <v>4.7819943066620248E-2</v>
      </c>
      <c r="E58">
        <f t="shared" si="3"/>
        <v>-26.407818905629213</v>
      </c>
      <c r="F58">
        <f t="shared" si="1"/>
        <v>34557.519189487721</v>
      </c>
    </row>
    <row r="59" spans="1:6" x14ac:dyDescent="0.25">
      <c r="A59" s="2">
        <f t="shared" si="6"/>
        <v>6000</v>
      </c>
      <c r="B59" s="2">
        <v>976.58</v>
      </c>
      <c r="C59" s="2">
        <v>45.85</v>
      </c>
      <c r="D59">
        <f t="shared" si="0"/>
        <v>4.6949558663908743E-2</v>
      </c>
      <c r="E59">
        <f t="shared" si="3"/>
        <v>-26.567369716830655</v>
      </c>
      <c r="F59">
        <f t="shared" si="1"/>
        <v>37699.111843077517</v>
      </c>
    </row>
    <row r="60" spans="1:6" x14ac:dyDescent="0.25">
      <c r="A60" s="2">
        <f t="shared" si="6"/>
        <v>6500</v>
      </c>
      <c r="B60" s="2">
        <v>976.58</v>
      </c>
      <c r="C60" s="2">
        <v>44.15</v>
      </c>
      <c r="D60">
        <f t="shared" si="0"/>
        <v>4.5208789858485733E-2</v>
      </c>
      <c r="E60">
        <f t="shared" si="3"/>
        <v>-26.895542358679705</v>
      </c>
      <c r="F60">
        <f t="shared" si="1"/>
        <v>40840.704496667313</v>
      </c>
    </row>
    <row r="61" spans="1:6" x14ac:dyDescent="0.25">
      <c r="A61" s="2">
        <f t="shared" si="6"/>
        <v>7000</v>
      </c>
      <c r="B61" s="2">
        <v>976.58</v>
      </c>
      <c r="C61" s="2">
        <v>43.47</v>
      </c>
      <c r="D61">
        <f t="shared" si="0"/>
        <v>4.4512482336316529E-2</v>
      </c>
      <c r="E61">
        <f t="shared" si="3"/>
        <v>-27.030363713134715</v>
      </c>
      <c r="F61">
        <f t="shared" si="1"/>
        <v>43982.297150257102</v>
      </c>
    </row>
    <row r="62" spans="1:6" x14ac:dyDescent="0.25">
      <c r="A62" s="2">
        <f t="shared" si="6"/>
        <v>7500</v>
      </c>
      <c r="B62" s="2">
        <v>976.58</v>
      </c>
      <c r="C62" s="2">
        <v>42.62</v>
      </c>
      <c r="D62">
        <f t="shared" si="0"/>
        <v>4.3642097933605024E-2</v>
      </c>
      <c r="E62">
        <f t="shared" si="3"/>
        <v>-27.201887609387793</v>
      </c>
      <c r="F62">
        <f t="shared" si="1"/>
        <v>47123.889803846898</v>
      </c>
    </row>
    <row r="63" spans="1:6" x14ac:dyDescent="0.25">
      <c r="A63" s="2">
        <f t="shared" si="6"/>
        <v>8000</v>
      </c>
      <c r="B63" s="2">
        <v>976.58</v>
      </c>
      <c r="C63" s="2">
        <v>40.49</v>
      </c>
      <c r="D63">
        <f t="shared" si="0"/>
        <v>4.1461017018575026E-2</v>
      </c>
      <c r="E63">
        <f t="shared" si="3"/>
        <v>-27.647200981583183</v>
      </c>
      <c r="F63">
        <f t="shared" si="1"/>
        <v>50265.482457436687</v>
      </c>
    </row>
    <row r="64" spans="1:6" x14ac:dyDescent="0.25">
      <c r="A64" s="2">
        <f t="shared" si="6"/>
        <v>8500</v>
      </c>
      <c r="B64" s="2">
        <v>976.58</v>
      </c>
      <c r="C64" s="2">
        <v>39.64</v>
      </c>
      <c r="D64">
        <f t="shared" si="0"/>
        <v>4.0590632615863521E-2</v>
      </c>
      <c r="E64">
        <f t="shared" si="3"/>
        <v>-27.831483600686703</v>
      </c>
      <c r="F64">
        <f t="shared" si="1"/>
        <v>53407.075111026483</v>
      </c>
    </row>
    <row r="65" spans="1:6" x14ac:dyDescent="0.25">
      <c r="A65" s="2">
        <f t="shared" si="6"/>
        <v>9000</v>
      </c>
      <c r="B65" s="2">
        <v>976.58</v>
      </c>
      <c r="C65" s="2">
        <v>38.36</v>
      </c>
      <c r="D65">
        <f t="shared" si="0"/>
        <v>3.9279936103545021E-2</v>
      </c>
      <c r="E65">
        <f t="shared" si="3"/>
        <v>-28.116584546978935</v>
      </c>
      <c r="F65">
        <f t="shared" si="1"/>
        <v>56548.667764616279</v>
      </c>
    </row>
    <row r="66" spans="1:6" x14ac:dyDescent="0.25">
      <c r="A66" s="2">
        <f t="shared" si="6"/>
        <v>9500</v>
      </c>
      <c r="B66" s="2">
        <v>976.58</v>
      </c>
      <c r="C66" s="2">
        <v>37.51</v>
      </c>
      <c r="D66">
        <f t="shared" si="0"/>
        <v>3.8409551700833516E-2</v>
      </c>
      <c r="E66">
        <f t="shared" si="3"/>
        <v>-28.311215233936998</v>
      </c>
      <c r="F66">
        <f t="shared" si="1"/>
        <v>59690.260418206068</v>
      </c>
    </row>
    <row r="67" spans="1:6" x14ac:dyDescent="0.25">
      <c r="A67" s="2">
        <f t="shared" si="6"/>
        <v>10000</v>
      </c>
      <c r="B67" s="2">
        <v>976.58</v>
      </c>
      <c r="C67" s="2">
        <v>36.229999999999997</v>
      </c>
      <c r="D67">
        <f t="shared" ref="D67:D80" si="7">C67/B67</f>
        <v>3.7098855188515016E-2</v>
      </c>
      <c r="E67">
        <f t="shared" ref="E67:G80" si="8">20*LOG(D67,10)</f>
        <v>-28.612789836260717</v>
      </c>
      <c r="F67">
        <f t="shared" ref="F67:F80" si="9">2*PI()*A67</f>
        <v>62831.853071795864</v>
      </c>
    </row>
    <row r="68" spans="1:6" x14ac:dyDescent="0.25">
      <c r="A68" s="2">
        <f t="shared" ref="A68:A77" si="10">A67+1000</f>
        <v>11000</v>
      </c>
      <c r="B68" s="2">
        <v>976.58</v>
      </c>
      <c r="C68" s="2">
        <v>33.24</v>
      </c>
      <c r="D68">
        <f t="shared" si="7"/>
        <v>3.4037150054271027E-2</v>
      </c>
      <c r="E68">
        <f t="shared" si="8"/>
        <v>-29.360936214709987</v>
      </c>
      <c r="F68">
        <f t="shared" si="9"/>
        <v>69115.038378975441</v>
      </c>
    </row>
    <row r="69" spans="1:6" x14ac:dyDescent="0.25">
      <c r="A69" s="2">
        <f t="shared" si="10"/>
        <v>12000</v>
      </c>
      <c r="B69" s="2">
        <v>976.58</v>
      </c>
      <c r="C69" s="2">
        <v>31.11</v>
      </c>
      <c r="D69">
        <f t="shared" si="7"/>
        <v>3.1856069139241022E-2</v>
      </c>
      <c r="E69">
        <f t="shared" si="8"/>
        <v>-29.93615629477739</v>
      </c>
      <c r="F69">
        <f t="shared" si="9"/>
        <v>75398.223686155034</v>
      </c>
    </row>
    <row r="70" spans="1:6" x14ac:dyDescent="0.25">
      <c r="A70" s="2">
        <f t="shared" si="10"/>
        <v>13000</v>
      </c>
      <c r="B70" s="3">
        <v>976.58</v>
      </c>
      <c r="C70" s="2">
        <v>30.69</v>
      </c>
      <c r="D70">
        <f t="shared" si="7"/>
        <v>3.142599684613652E-2</v>
      </c>
      <c r="E70">
        <f t="shared" si="8"/>
        <v>-30.054218748315002</v>
      </c>
      <c r="F70">
        <f t="shared" si="9"/>
        <v>81681.408993334626</v>
      </c>
    </row>
    <row r="71" spans="1:6" x14ac:dyDescent="0.25">
      <c r="A71" s="2">
        <f t="shared" si="10"/>
        <v>14000</v>
      </c>
      <c r="B71" s="2">
        <v>976.58</v>
      </c>
      <c r="C71" s="2">
        <v>29.87</v>
      </c>
      <c r="D71">
        <f t="shared" si="7"/>
        <v>3.0586331892932479E-2</v>
      </c>
      <c r="E71">
        <f t="shared" si="8"/>
        <v>-30.289452064868886</v>
      </c>
      <c r="F71">
        <f t="shared" si="9"/>
        <v>87964.594300514203</v>
      </c>
    </row>
    <row r="72" spans="1:6" x14ac:dyDescent="0.25">
      <c r="A72" s="2">
        <f t="shared" si="10"/>
        <v>15000</v>
      </c>
      <c r="B72" s="2">
        <v>976.58</v>
      </c>
      <c r="C72" s="2">
        <v>30.69</v>
      </c>
      <c r="D72">
        <f t="shared" si="7"/>
        <v>3.142599684613652E-2</v>
      </c>
      <c r="E72">
        <f t="shared" si="8"/>
        <v>-30.054218748315002</v>
      </c>
      <c r="F72">
        <f t="shared" si="9"/>
        <v>94247.779607693796</v>
      </c>
    </row>
    <row r="73" spans="1:6" x14ac:dyDescent="0.25">
      <c r="A73" s="2">
        <f t="shared" si="10"/>
        <v>16000</v>
      </c>
      <c r="B73" s="2">
        <v>976.58</v>
      </c>
      <c r="C73" s="2">
        <v>33.24</v>
      </c>
      <c r="D73">
        <f t="shared" si="7"/>
        <v>3.4037150054271027E-2</v>
      </c>
      <c r="E73">
        <f t="shared" si="8"/>
        <v>-29.360936214709987</v>
      </c>
      <c r="F73">
        <f t="shared" si="9"/>
        <v>100530.96491487337</v>
      </c>
    </row>
    <row r="74" spans="1:6" x14ac:dyDescent="0.25">
      <c r="A74" s="2">
        <f t="shared" si="10"/>
        <v>17000</v>
      </c>
      <c r="B74" s="2">
        <v>976.58</v>
      </c>
      <c r="C74" s="2">
        <v>34.49</v>
      </c>
      <c r="D74">
        <f t="shared" si="7"/>
        <v>3.5317127117082063E-2</v>
      </c>
      <c r="E74">
        <f t="shared" si="8"/>
        <v>-29.040292629603638</v>
      </c>
      <c r="F74">
        <f t="shared" si="9"/>
        <v>106814.15022205297</v>
      </c>
    </row>
    <row r="75" spans="1:6" x14ac:dyDescent="0.25">
      <c r="A75" s="2">
        <f t="shared" si="10"/>
        <v>18000</v>
      </c>
      <c r="B75" s="2">
        <v>976.58</v>
      </c>
      <c r="C75" s="2">
        <v>35.799999999999997</v>
      </c>
      <c r="D75">
        <f t="shared" si="7"/>
        <v>3.6658543078908021E-2</v>
      </c>
      <c r="E75">
        <f t="shared" si="8"/>
        <v>-28.716495984073966</v>
      </c>
      <c r="F75">
        <f t="shared" si="9"/>
        <v>113097.33552923256</v>
      </c>
    </row>
    <row r="76" spans="1:6" x14ac:dyDescent="0.25">
      <c r="A76" s="2">
        <f t="shared" si="10"/>
        <v>19000</v>
      </c>
      <c r="B76" s="2">
        <v>976.58</v>
      </c>
      <c r="C76" s="2">
        <v>31.54</v>
      </c>
      <c r="D76">
        <f t="shared" si="7"/>
        <v>3.2296381248848018E-2</v>
      </c>
      <c r="E76">
        <f t="shared" si="8"/>
        <v>-29.816922737093773</v>
      </c>
      <c r="F76">
        <f t="shared" si="9"/>
        <v>119380.52083641214</v>
      </c>
    </row>
    <row r="77" spans="1:6" x14ac:dyDescent="0.25">
      <c r="A77" s="2">
        <f t="shared" si="10"/>
        <v>20000</v>
      </c>
      <c r="B77" s="2">
        <v>976.58</v>
      </c>
      <c r="C77" s="2">
        <v>31.9</v>
      </c>
      <c r="D77">
        <f t="shared" si="7"/>
        <v>3.2665014642937598E-2</v>
      </c>
      <c r="E77">
        <f t="shared" si="8"/>
        <v>-29.718342855807833</v>
      </c>
      <c r="F77">
        <f t="shared" si="9"/>
        <v>125663.70614359173</v>
      </c>
    </row>
    <row r="78" spans="1:6" x14ac:dyDescent="0.25">
      <c r="A78" s="2">
        <f t="shared" ref="A78:A80" si="11">A77+5000</f>
        <v>25000</v>
      </c>
      <c r="B78" s="2">
        <v>976.58</v>
      </c>
      <c r="C78" s="2">
        <v>32.39</v>
      </c>
      <c r="D78">
        <f t="shared" si="7"/>
        <v>3.3166765651559522E-2</v>
      </c>
      <c r="E78">
        <f t="shared" si="8"/>
        <v>-29.585937556747915</v>
      </c>
      <c r="F78">
        <f t="shared" si="9"/>
        <v>157079.63267948964</v>
      </c>
    </row>
    <row r="79" spans="1:6" x14ac:dyDescent="0.25">
      <c r="A79" s="2">
        <f t="shared" si="11"/>
        <v>30000</v>
      </c>
      <c r="B79" s="2">
        <v>976.58</v>
      </c>
      <c r="C79" s="2">
        <v>34.1</v>
      </c>
      <c r="D79">
        <f t="shared" si="7"/>
        <v>3.4917774273485018E-2</v>
      </c>
      <c r="E79">
        <f t="shared" si="8"/>
        <v>-29.139068937101499</v>
      </c>
      <c r="F79">
        <f t="shared" si="9"/>
        <v>188495.55921538759</v>
      </c>
    </row>
    <row r="80" spans="1:6" x14ac:dyDescent="0.25">
      <c r="A80" s="2">
        <f t="shared" si="11"/>
        <v>35000</v>
      </c>
      <c r="B80" s="3">
        <v>976.58</v>
      </c>
      <c r="C80" s="2">
        <v>33.67</v>
      </c>
      <c r="D80">
        <f t="shared" si="7"/>
        <v>3.4477462163878023E-2</v>
      </c>
      <c r="E80">
        <f t="shared" si="8"/>
        <v>-29.249294189189683</v>
      </c>
      <c r="F80">
        <f t="shared" si="9"/>
        <v>219911.48575128551</v>
      </c>
    </row>
  </sheetData>
  <pageMargins left="0.7" right="0.7" top="0.75" bottom="0.75" header="0.3" footer="0.3"/>
  <pageSetup orientation="portrait" horizontalDpi="1200" verticalDpi="1200" r:id="rId1"/>
  <ignoredErrors>
    <ignoredError sqref="A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joseph c sindelar</cp:lastModifiedBy>
  <dcterms:created xsi:type="dcterms:W3CDTF">2014-10-13T02:48:14Z</dcterms:created>
  <dcterms:modified xsi:type="dcterms:W3CDTF">2017-11-30T00:02:09Z</dcterms:modified>
</cp:coreProperties>
</file>