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Ejemplos" sheetId="1" r:id="rId1"/>
    <sheet name="IVA" sheetId="2" r:id="rId2"/>
    <sheet name="Hoja2" sheetId="3" r:id="rId3"/>
    <sheet name="IVA - Precios" sheetId="4" r:id="rId4"/>
  </sheets>
  <calcPr calcId="152511"/>
</workbook>
</file>

<file path=xl/calcChain.xml><?xml version="1.0" encoding="utf-8"?>
<calcChain xmlns="http://schemas.openxmlformats.org/spreadsheetml/2006/main">
  <c r="G25" i="4" l="1"/>
  <c r="E25" i="4"/>
  <c r="E22" i="4"/>
  <c r="C22" i="4"/>
  <c r="G21" i="4"/>
  <c r="E20" i="4"/>
  <c r="G20" i="4" s="1"/>
  <c r="H15" i="4"/>
  <c r="E15" i="4"/>
  <c r="C15" i="4"/>
  <c r="G13" i="4"/>
  <c r="G14" i="4"/>
  <c r="E13" i="4"/>
  <c r="E7" i="4"/>
  <c r="G7" i="4" s="1"/>
  <c r="E3" i="4"/>
  <c r="D4" i="4"/>
  <c r="F3" i="4"/>
  <c r="D3" i="4"/>
  <c r="E11" i="3" l="1"/>
  <c r="E10" i="3"/>
  <c r="E9" i="3"/>
  <c r="K5" i="2"/>
  <c r="D7" i="2"/>
  <c r="D6" i="2"/>
  <c r="D5" i="2"/>
  <c r="M9" i="1" l="1"/>
  <c r="L9" i="1"/>
  <c r="K9" i="1"/>
  <c r="J9" i="1"/>
  <c r="I9" i="1"/>
  <c r="I8" i="1"/>
  <c r="J8" i="1"/>
  <c r="K8" i="1" s="1"/>
  <c r="I7" i="1"/>
  <c r="K7" i="1" s="1"/>
  <c r="F4" i="1"/>
  <c r="F3" i="1"/>
  <c r="H3" i="1"/>
  <c r="E4" i="1"/>
  <c r="C3" i="1"/>
  <c r="L7" i="1" l="1"/>
  <c r="M7" i="1"/>
  <c r="N7" i="1" s="1"/>
  <c r="L8" i="1"/>
  <c r="M8" i="1"/>
</calcChain>
</file>

<file path=xl/sharedStrings.xml><?xml version="1.0" encoding="utf-8"?>
<sst xmlns="http://schemas.openxmlformats.org/spreadsheetml/2006/main" count="29" uniqueCount="18">
  <si>
    <t>Descuentos</t>
  </si>
  <si>
    <t>Precio Lista</t>
  </si>
  <si>
    <t>Precio Neto</t>
  </si>
  <si>
    <t>Descuento</t>
  </si>
  <si>
    <t>Total</t>
  </si>
  <si>
    <t>IVA</t>
  </si>
  <si>
    <t>Total 1</t>
  </si>
  <si>
    <t>Subtotal</t>
  </si>
  <si>
    <t>Subtotal + 0.14*Subtotal</t>
  </si>
  <si>
    <t>subtotal * (1 + 0.14)</t>
  </si>
  <si>
    <t>Total/1.14</t>
  </si>
  <si>
    <t>Precio Venta</t>
  </si>
  <si>
    <t xml:space="preserve">IVA </t>
  </si>
  <si>
    <t>Odoo</t>
  </si>
  <si>
    <t>Calculo</t>
  </si>
  <si>
    <t>Inverso</t>
  </si>
  <si>
    <t>Configuracion:  Porcentaje sobre el precio, impuesto incluido. Y Impuesto Incluido</t>
  </si>
  <si>
    <t>Configuracion:  Porcentaje sobre el precio. Y Impuesto Incluido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</si>
</sst>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4" fontId="0" fillId="2" borderId="0" xfId="0" applyNumberFormat="1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"/>
  <sheetViews>
    <sheetView workbookViewId="0">
      <selection activeCell="M9" sqref="M9"/>
    </sheetView>
  </sheetViews>
  <sheetFormatPr baseColWidth="10" defaultColWidth="9.140625" defaultRowHeight="15" x14ac:dyDescent="0.25"/>
  <cols>
    <col min="2" max="2" width="11.28515625" bestFit="1" customWidth="1"/>
    <col min="3" max="3" width="15" customWidth="1"/>
    <col min="4" max="4" width="14.140625" customWidth="1"/>
    <col min="5" max="5" width="11.42578125" bestFit="1" customWidth="1"/>
    <col min="10" max="10" width="13.28515625" customWidth="1"/>
    <col min="11" max="11" width="12.28515625" customWidth="1"/>
    <col min="12" max="12" width="12.5703125" customWidth="1"/>
    <col min="13" max="13" width="11.5703125" customWidth="1"/>
  </cols>
  <sheetData>
    <row r="1" spans="2:14" x14ac:dyDescent="0.25">
      <c r="B1" t="s">
        <v>0</v>
      </c>
    </row>
    <row r="2" spans="2:14" x14ac:dyDescent="0.25">
      <c r="C2" t="s">
        <v>1</v>
      </c>
      <c r="D2" t="s">
        <v>3</v>
      </c>
      <c r="E2" t="s">
        <v>2</v>
      </c>
      <c r="I2" t="s">
        <v>4</v>
      </c>
      <c r="J2" t="s">
        <v>3</v>
      </c>
      <c r="K2" t="s">
        <v>4</v>
      </c>
      <c r="L2" t="s">
        <v>5</v>
      </c>
      <c r="M2" t="s">
        <v>6</v>
      </c>
    </row>
    <row r="3" spans="2:14" x14ac:dyDescent="0.25">
      <c r="C3" s="1">
        <f>E3-(D3*E3)</f>
        <v>4.4729609999999997</v>
      </c>
      <c r="D3">
        <v>0.03</v>
      </c>
      <c r="E3">
        <v>4.6113</v>
      </c>
      <c r="F3">
        <f>D3*E3</f>
        <v>0.13833899999999999</v>
      </c>
      <c r="G3">
        <v>12</v>
      </c>
      <c r="H3" s="1">
        <f>I3/G3</f>
        <v>4.6113</v>
      </c>
      <c r="I3">
        <v>55.335599999999999</v>
      </c>
    </row>
    <row r="4" spans="2:14" x14ac:dyDescent="0.25">
      <c r="C4">
        <v>4.17</v>
      </c>
      <c r="D4">
        <v>0.03</v>
      </c>
      <c r="E4" s="1">
        <f>C4+C4*D4</f>
        <v>4.2950999999999997</v>
      </c>
      <c r="F4">
        <f>E3-C4</f>
        <v>0.44130000000000003</v>
      </c>
    </row>
    <row r="7" spans="2:14" x14ac:dyDescent="0.25">
      <c r="C7">
        <v>4.17</v>
      </c>
      <c r="D7">
        <v>0.03</v>
      </c>
      <c r="G7">
        <v>12</v>
      </c>
      <c r="I7" s="2">
        <f>C7*G7</f>
        <v>50.04</v>
      </c>
      <c r="K7">
        <f>I7</f>
        <v>50.04</v>
      </c>
      <c r="L7">
        <f>K7*0.14</f>
        <v>7.0056000000000003</v>
      </c>
      <c r="M7">
        <f>K7+L7</f>
        <v>57.0456</v>
      </c>
      <c r="N7">
        <f>M7-(M7*D7)</f>
        <v>55.334232</v>
      </c>
    </row>
    <row r="8" spans="2:14" x14ac:dyDescent="0.25">
      <c r="C8">
        <v>4.17</v>
      </c>
      <c r="D8">
        <v>0.03</v>
      </c>
      <c r="G8">
        <v>12</v>
      </c>
      <c r="I8" s="2">
        <f>C8*G8</f>
        <v>50.04</v>
      </c>
      <c r="J8" s="2">
        <f>I8*D8</f>
        <v>1.5011999999999999</v>
      </c>
      <c r="K8" s="2">
        <f>I8-J8</f>
        <v>48.538800000000002</v>
      </c>
      <c r="L8" s="2">
        <f>K8*0.14</f>
        <v>6.7954320000000008</v>
      </c>
      <c r="M8" s="2">
        <f>K8+L8</f>
        <v>55.334232</v>
      </c>
    </row>
    <row r="9" spans="2:14" x14ac:dyDescent="0.25">
      <c r="C9">
        <v>35.436</v>
      </c>
      <c r="D9">
        <v>0.03</v>
      </c>
      <c r="G9">
        <v>1</v>
      </c>
      <c r="I9" s="2">
        <f>C9*G9</f>
        <v>35.436</v>
      </c>
      <c r="J9" s="2">
        <f>I9*D9</f>
        <v>1.06308</v>
      </c>
      <c r="K9" s="2">
        <f>I9-J9</f>
        <v>34.372920000000001</v>
      </c>
      <c r="L9" s="2">
        <f>K9*0.14</f>
        <v>4.8122088000000005</v>
      </c>
      <c r="M9" s="2">
        <f>K9+L9</f>
        <v>39.185128800000001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7"/>
  <sheetViews>
    <sheetView workbookViewId="0">
      <selection activeCell="C20" sqref="C20"/>
    </sheetView>
  </sheetViews>
  <sheetFormatPr baseColWidth="10" defaultRowHeight="15" x14ac:dyDescent="0.25"/>
  <cols>
    <col min="3" max="3" width="25.42578125" customWidth="1"/>
    <col min="4" max="4" width="15.85546875" customWidth="1"/>
    <col min="5" max="5" width="13.42578125" customWidth="1"/>
  </cols>
  <sheetData>
    <row r="3" spans="2:11" x14ac:dyDescent="0.25">
      <c r="B3" t="s">
        <v>7</v>
      </c>
      <c r="C3" t="s">
        <v>5</v>
      </c>
      <c r="D3">
        <v>35.4</v>
      </c>
    </row>
    <row r="4" spans="2:11" x14ac:dyDescent="0.25">
      <c r="B4" t="s">
        <v>7</v>
      </c>
      <c r="C4" t="s">
        <v>8</v>
      </c>
      <c r="D4">
        <v>35.4</v>
      </c>
    </row>
    <row r="5" spans="2:11" x14ac:dyDescent="0.25">
      <c r="C5" t="s">
        <v>9</v>
      </c>
      <c r="D5" s="3">
        <f>D4/1.14</f>
        <v>31.05263157894737</v>
      </c>
      <c r="E5" t="s">
        <v>10</v>
      </c>
      <c r="I5">
        <v>12</v>
      </c>
      <c r="J5">
        <v>100</v>
      </c>
      <c r="K5">
        <f>I5/J5</f>
        <v>0.12</v>
      </c>
    </row>
    <row r="6" spans="2:11" x14ac:dyDescent="0.25">
      <c r="D6" s="3">
        <f>D5*0.14</f>
        <v>4.3473684210526322</v>
      </c>
    </row>
    <row r="7" spans="2:11" x14ac:dyDescent="0.25">
      <c r="D7" s="3">
        <f>D5+D6</f>
        <v>35.400000000000006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E11"/>
  <sheetViews>
    <sheetView workbookViewId="0">
      <selection activeCell="E12" sqref="E12"/>
    </sheetView>
  </sheetViews>
  <sheetFormatPr baseColWidth="10" defaultRowHeight="15" x14ac:dyDescent="0.25"/>
  <sheetData>
    <row r="4" spans="5:5" x14ac:dyDescent="0.25">
      <c r="E4">
        <v>2.5</v>
      </c>
    </row>
    <row r="5" spans="5:5" x14ac:dyDescent="0.25">
      <c r="E5">
        <v>3.16</v>
      </c>
    </row>
    <row r="6" spans="5:5" x14ac:dyDescent="0.25">
      <c r="E6">
        <v>3.51</v>
      </c>
    </row>
    <row r="7" spans="5:5" x14ac:dyDescent="0.25">
      <c r="E7">
        <v>4.3899999999999997</v>
      </c>
    </row>
    <row r="8" spans="5:5" x14ac:dyDescent="0.25">
      <c r="E8">
        <v>2.19</v>
      </c>
    </row>
    <row r="9" spans="5:5" x14ac:dyDescent="0.25">
      <c r="E9">
        <f>SUM(E4:E8)</f>
        <v>15.749999999999998</v>
      </c>
    </row>
    <row r="10" spans="5:5" x14ac:dyDescent="0.25">
      <c r="E10">
        <f>E9*0.14</f>
        <v>2.2050000000000001</v>
      </c>
    </row>
    <row r="11" spans="5:5" x14ac:dyDescent="0.25">
      <c r="E11">
        <f>E9+E10</f>
        <v>17.954999999999998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5"/>
  <sheetViews>
    <sheetView tabSelected="1" topLeftCell="A4" workbookViewId="0">
      <selection activeCell="G26" sqref="G26"/>
    </sheetView>
  </sheetViews>
  <sheetFormatPr baseColWidth="10" defaultRowHeight="15" x14ac:dyDescent="0.25"/>
  <cols>
    <col min="3" max="3" width="12.28515625" bestFit="1" customWidth="1"/>
    <col min="4" max="4" width="13.42578125" customWidth="1"/>
  </cols>
  <sheetData>
    <row r="1" spans="2:8" x14ac:dyDescent="0.25">
      <c r="D1" t="s">
        <v>12</v>
      </c>
      <c r="F1" t="s">
        <v>12</v>
      </c>
    </row>
    <row r="2" spans="2:8" x14ac:dyDescent="0.25">
      <c r="C2" t="s">
        <v>11</v>
      </c>
      <c r="D2">
        <v>0.14000000000000001</v>
      </c>
    </row>
    <row r="3" spans="2:8" x14ac:dyDescent="0.25">
      <c r="C3">
        <v>2</v>
      </c>
      <c r="D3" s="2">
        <f>C3/(1+D2)</f>
        <v>1.7543859649122806</v>
      </c>
      <c r="E3" s="3">
        <f>C3/D2</f>
        <v>14.285714285714285</v>
      </c>
      <c r="F3" s="2">
        <f>D3*D2</f>
        <v>0.24561403508771931</v>
      </c>
    </row>
    <row r="4" spans="2:8" x14ac:dyDescent="0.25">
      <c r="D4" s="5">
        <f>D3-C3</f>
        <v>-0.2456140350877194</v>
      </c>
    </row>
    <row r="7" spans="2:8" x14ac:dyDescent="0.25">
      <c r="D7">
        <v>1.72</v>
      </c>
      <c r="E7">
        <f>D7*0.14</f>
        <v>0.24080000000000001</v>
      </c>
      <c r="G7">
        <f>D7+E7</f>
        <v>1.9607999999999999</v>
      </c>
    </row>
    <row r="10" spans="2:8" x14ac:dyDescent="0.25">
      <c r="B10" t="s">
        <v>16</v>
      </c>
    </row>
    <row r="12" spans="2:8" x14ac:dyDescent="0.25">
      <c r="C12" t="s">
        <v>7</v>
      </c>
      <c r="E12" t="s">
        <v>5</v>
      </c>
      <c r="G12" t="s">
        <v>4</v>
      </c>
    </row>
    <row r="13" spans="2:8" x14ac:dyDescent="0.25">
      <c r="B13" t="s">
        <v>14</v>
      </c>
      <c r="C13">
        <v>3.44</v>
      </c>
      <c r="E13" s="4">
        <f>C13*0.14</f>
        <v>0.48160000000000003</v>
      </c>
      <c r="G13" s="4">
        <f>C13+E13</f>
        <v>3.9215999999999998</v>
      </c>
    </row>
    <row r="14" spans="2:8" x14ac:dyDescent="0.25">
      <c r="B14" s="1" t="s">
        <v>13</v>
      </c>
      <c r="C14" s="1">
        <v>3.44</v>
      </c>
      <c r="D14" s="1"/>
      <c r="E14" s="1">
        <v>0.56000000000000005</v>
      </c>
      <c r="F14" s="1"/>
      <c r="G14" s="1">
        <f>C14+E14</f>
        <v>4</v>
      </c>
    </row>
    <row r="15" spans="2:8" x14ac:dyDescent="0.25">
      <c r="B15" t="s">
        <v>15</v>
      </c>
      <c r="C15" s="6">
        <f>G15/1.14</f>
        <v>3.5087719298245617</v>
      </c>
      <c r="E15" s="4">
        <f>C15*0.14</f>
        <v>0.49122807017543868</v>
      </c>
      <c r="G15">
        <v>4</v>
      </c>
      <c r="H15" s="4">
        <f>C15+E15</f>
        <v>4</v>
      </c>
    </row>
    <row r="19" spans="2:8" x14ac:dyDescent="0.25">
      <c r="B19" t="s">
        <v>17</v>
      </c>
    </row>
    <row r="20" spans="2:8" x14ac:dyDescent="0.25">
      <c r="B20" t="s">
        <v>14</v>
      </c>
      <c r="C20">
        <v>1.75</v>
      </c>
      <c r="E20" s="4">
        <f>C20*0.14</f>
        <v>0.24500000000000002</v>
      </c>
      <c r="G20" s="4">
        <f>C20+E20</f>
        <v>1.9950000000000001</v>
      </c>
    </row>
    <row r="21" spans="2:8" x14ac:dyDescent="0.25">
      <c r="B21" t="s">
        <v>13</v>
      </c>
      <c r="C21">
        <v>3.51</v>
      </c>
      <c r="E21">
        <v>0.49</v>
      </c>
      <c r="G21">
        <f>C21+E21</f>
        <v>4</v>
      </c>
    </row>
    <row r="22" spans="2:8" x14ac:dyDescent="0.25">
      <c r="B22" t="s">
        <v>15</v>
      </c>
      <c r="C22" s="6">
        <f>G22/1.14</f>
        <v>3.5087719298245617</v>
      </c>
      <c r="E22" s="4">
        <f>G22 - (G22/1.14)</f>
        <v>0.49122807017543835</v>
      </c>
      <c r="G22">
        <v>4</v>
      </c>
      <c r="H22" s="4"/>
    </row>
    <row r="25" spans="2:8" x14ac:dyDescent="0.25">
      <c r="C25">
        <v>4</v>
      </c>
      <c r="E25" s="4">
        <f>C25*0.14</f>
        <v>0.56000000000000005</v>
      </c>
      <c r="G25" s="4">
        <f>C25+E25</f>
        <v>4.5600000000000005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Ejemplos</vt:lpstr>
      <vt:lpstr>IVA</vt:lpstr>
      <vt:lpstr>Hoja2</vt:lpstr>
      <vt:lpstr>IVA - Precios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2016-11-20T01:00:39Z</dcterms:modified>
</cp:coreProperties>
</file>