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usuario/git/sisepuede_tutorials/Resources/"/>
    </mc:Choice>
  </mc:AlternateContent>
  <xr:revisionPtr revIDLastSave="0" documentId="13_ncr:1_{249B0254-A380-CF44-AE4E-6BC92B789479}" xr6:coauthVersionLast="47" xr6:coauthVersionMax="47" xr10:uidLastSave="{00000000-0000-0000-0000-000000000000}"/>
  <bookViews>
    <workbookView xWindow="0" yWindow="860" windowWidth="34040" windowHeight="18280" xr2:uid="{5BE18A93-145A-5E40-BEED-7552687DFB77}"/>
  </bookViews>
  <sheets>
    <sheet name="Example Calculation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1" l="1"/>
  <c r="C15" i="1"/>
  <c r="T6" i="1"/>
  <c r="T5" i="1"/>
  <c r="U5" i="1" s="1"/>
  <c r="T4" i="1"/>
  <c r="U4" i="1" s="1"/>
  <c r="D13" i="1" s="1"/>
  <c r="J6" i="1"/>
  <c r="K6" i="1" s="1"/>
  <c r="J5" i="1"/>
  <c r="K5" i="1" s="1"/>
  <c r="J4" i="1"/>
  <c r="K4" i="1" s="1"/>
  <c r="U7" i="1"/>
  <c r="U6" i="1"/>
  <c r="E5" i="1"/>
  <c r="E4" i="1"/>
  <c r="C12" i="1" s="1"/>
  <c r="N5" i="1"/>
  <c r="O5" i="1" s="1"/>
  <c r="K7" i="1"/>
  <c r="N4" i="1"/>
  <c r="O4" i="1" s="1"/>
  <c r="D15" i="1" l="1"/>
  <c r="D12" i="1"/>
  <c r="D14" i="1" s="1"/>
  <c r="C13" i="1"/>
  <c r="C14" i="1" s="1"/>
  <c r="D16" i="1"/>
</calcChain>
</file>

<file path=xl/sharedStrings.xml><?xml version="1.0" encoding="utf-8"?>
<sst xmlns="http://schemas.openxmlformats.org/spreadsheetml/2006/main" count="50" uniqueCount="35">
  <si>
    <t>Forests Primary</t>
  </si>
  <si>
    <t>Forests Secondary</t>
  </si>
  <si>
    <t>t = 0</t>
  </si>
  <si>
    <t>transitions (t = 0 -&gt; t = 1)</t>
  </si>
  <si>
    <t>primary_to_non_forest</t>
  </si>
  <si>
    <t>secondary_to_non_forest</t>
  </si>
  <si>
    <t>t=1</t>
  </si>
  <si>
    <t xml:space="preserve"> non_forest_to_secondary</t>
  </si>
  <si>
    <t>DEFORESTATION</t>
  </si>
  <si>
    <t>AFORESTATION
(can only transition into secondary)</t>
  </si>
  <si>
    <t xml:space="preserve">* - The factors are estimated as the difference in biomass between states </t>
  </si>
  <si>
    <t>DEGREDATION</t>
  </si>
  <si>
    <t>primary_to_secondary</t>
  </si>
  <si>
    <t>Area (ha)</t>
  </si>
  <si>
    <t>Area Transitioning (ha/yr)</t>
  </si>
  <si>
    <t>CO2e C Loss per Area Transitioned (kt/ha)*</t>
  </si>
  <si>
    <t>Conversion Emissions From Forest Transitions (kt/yr)</t>
  </si>
  <si>
    <t>Transition States</t>
  </si>
  <si>
    <t>Biomass CO2e C Storage (kt/ha)</t>
  </si>
  <si>
    <t>Annual CO2 Sequestration Factor (kt/ha/yr)</t>
  </si>
  <si>
    <t>Total Annual Sequestration (kt/yr)</t>
  </si>
  <si>
    <t>(A) Prevalence of forests at First Time Step</t>
  </si>
  <si>
    <t>(B) Land use conversions between forests, out of forests, and into forests (first to second time step)</t>
  </si>
  <si>
    <t>(D) Land use conversions between forests, out of forests, and into forests (second to third time step)</t>
  </si>
  <si>
    <t>(C) Prevalence at Second Time Step</t>
  </si>
  <si>
    <t>transitions (t = 1-&gt; t = 2)</t>
  </si>
  <si>
    <t>time period</t>
  </si>
  <si>
    <t>Annual Sequestration (kt CO2)</t>
  </si>
  <si>
    <t>Emissions from deforestation (kt CO2)</t>
  </si>
  <si>
    <t>Net CO2 Flux (kt CO2)</t>
  </si>
  <si>
    <t>Area Primary Forest at Beginning (ha)</t>
  </si>
  <si>
    <t>Area Secondary Forest at Beginning (ha)</t>
  </si>
  <si>
    <t>Directions</t>
  </si>
  <si>
    <t>(E) Summary of Emissions and Area</t>
  </si>
  <si>
    <r>
      <rPr>
        <b/>
        <sz val="12"/>
        <color theme="1"/>
        <rFont val="Aptos Narrow"/>
        <scheme val="minor"/>
      </rPr>
      <t xml:space="preserve">This calculator displays example calculations, with stand-ins for real factors and transition totals. It is designed to illustrate the calculation of annual sequestration and emissions from deforestation and how they can interact. </t>
    </r>
    <r>
      <rPr>
        <sz val="12"/>
        <color theme="1"/>
        <rFont val="Aptos Narrow"/>
        <scheme val="minor"/>
      </rPr>
      <t xml:space="preserve">To demonstrate how emissions react when deforestation stops, modify transitions in </t>
    </r>
    <r>
      <rPr>
        <b/>
        <sz val="12"/>
        <color theme="1"/>
        <rFont val="Aptos Narrow"/>
        <scheme val="minor"/>
      </rPr>
      <t>Box B, cells I4:I7</t>
    </r>
    <r>
      <rPr>
        <sz val="12"/>
        <color theme="1"/>
        <rFont val="Aptos Narrow"/>
        <scheme val="minor"/>
      </rPr>
      <t xml:space="preserve">. 
For example, to see how stopping degredation/deforestation stops, </t>
    </r>
    <r>
      <rPr>
        <b/>
        <sz val="12"/>
        <color theme="1"/>
        <rFont val="Aptos Narrow"/>
        <scheme val="minor"/>
      </rPr>
      <t xml:space="preserve">set cells I4:I6 to 0. </t>
    </r>
    <r>
      <rPr>
        <sz val="12"/>
        <color theme="1"/>
        <rFont val="Aptos Narrow"/>
        <scheme val="minor"/>
      </rPr>
      <t xml:space="preserve">To see how forest emissions and sequestration respond without aforestation, </t>
    </r>
    <r>
      <rPr>
        <b/>
        <sz val="12"/>
        <color theme="1"/>
        <rFont val="Aptos Narrow"/>
        <scheme val="minor"/>
      </rPr>
      <t>set cell</t>
    </r>
    <r>
      <rPr>
        <sz val="12"/>
        <color theme="1"/>
        <rFont val="Aptos Narrow"/>
        <scheme val="minor"/>
      </rPr>
      <t xml:space="preserve"> </t>
    </r>
    <r>
      <rPr>
        <b/>
        <sz val="12"/>
        <color theme="1"/>
        <rFont val="Aptos Narrow"/>
        <scheme val="minor"/>
      </rPr>
      <t>I7 to 0</t>
    </r>
    <r>
      <rPr>
        <sz val="12"/>
        <color theme="1"/>
        <rFont val="Aptos Narrow"/>
        <scheme val="minor"/>
      </rPr>
      <t xml:space="preserve">. </t>
    </r>
    <r>
      <rPr>
        <b/>
        <sz val="12"/>
        <color theme="1"/>
        <rFont val="Aptos Narrow"/>
        <scheme val="minor"/>
      </rPr>
      <t xml:space="preserve">
--------------------------------------------------------------------------------------------------------------------------------
Box A</t>
    </r>
    <r>
      <rPr>
        <sz val="12"/>
        <color theme="1"/>
        <rFont val="Aptos Narrow"/>
        <scheme val="minor"/>
      </rPr>
      <t xml:space="preserve"> shows the prevalence, or area, of forests at the beginning of the initial time period.
</t>
    </r>
    <r>
      <rPr>
        <b/>
        <sz val="12"/>
        <color theme="1"/>
        <rFont val="Aptos Narrow"/>
        <scheme val="minor"/>
      </rPr>
      <t>Box B</t>
    </r>
    <r>
      <rPr>
        <sz val="12"/>
        <color theme="1"/>
        <rFont val="Aptos Narrow"/>
        <scheme val="minor"/>
      </rPr>
      <t xml:space="preserve">  shows the areas of land converted beteween time t = 0 and t = 1 (you can change the values in I4:I7 to adjust those areas), associated conversion factors (derived from biomass storage factors), and the resulting emissions from transitions. </t>
    </r>
    <r>
      <rPr>
        <b/>
        <sz val="12"/>
        <color theme="1"/>
        <rFont val="Aptos Narrow"/>
        <scheme val="minor"/>
      </rPr>
      <t xml:space="preserve">Modify vlaues  in I4:I7 to update the emissions summary and show how emissions change.
</t>
    </r>
    <r>
      <rPr>
        <sz val="12"/>
        <color theme="1"/>
        <rFont val="Aptos Narrow"/>
        <scheme val="minor"/>
      </rPr>
      <t xml:space="preserve">
</t>
    </r>
    <r>
      <rPr>
        <b/>
        <sz val="12"/>
        <color theme="1"/>
        <rFont val="Aptos Narrow"/>
        <scheme val="minor"/>
      </rPr>
      <t>Box C</t>
    </r>
    <r>
      <rPr>
        <sz val="12"/>
        <color theme="1"/>
        <rFont val="Aptos Narrow"/>
        <scheme val="minor"/>
      </rPr>
      <t xml:space="preserve"> shows the prevalence of forest classes resulting from those transitions at the beginning of time 1.
</t>
    </r>
    <r>
      <rPr>
        <b/>
        <sz val="12"/>
        <color theme="1"/>
        <rFont val="Aptos Narrow"/>
        <scheme val="minor"/>
      </rPr>
      <t>Box D</t>
    </r>
    <r>
      <rPr>
        <sz val="12"/>
        <color theme="1"/>
        <rFont val="Aptos Narrow"/>
        <scheme val="minor"/>
      </rPr>
      <t xml:space="preserve"> shows hypothetical areas of land converted beteween time t = 1 and t = 2 (you can change the values in I4:I7 to adjust those areas), associated conversion factors (derived from biomass storage factors), and the resulting emissions from transitions. 
</t>
    </r>
    <r>
      <rPr>
        <b/>
        <sz val="12"/>
        <color theme="1"/>
        <rFont val="Aptos Narrow"/>
        <scheme val="minor"/>
      </rPr>
      <t>Box E</t>
    </r>
    <r>
      <rPr>
        <sz val="12"/>
        <color theme="1"/>
        <rFont val="Aptos Narrow"/>
        <scheme val="minor"/>
      </rPr>
      <t xml:space="preserve"> gives a summary of annual sequestration, annual emissions from deforestation, the net CO2 flux in forests, as well as areas at the beginning of each time step.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</si>
</sst>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  <font>
      <b/>
      <sz val="12"/>
      <color theme="0"/>
      <name val="Aptos Narrow"/>
      <scheme val="minor"/>
    </font>
    <font>
      <b/>
      <sz val="20"/>
      <color theme="1"/>
      <name val="Aptos Narrow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" fillId="6" borderId="7" xfId="0" applyFont="1" applyFill="1" applyBorder="1" applyAlignment="1">
      <alignment horizontal="center" vertical="center"/>
    </xf>
    <xf numFmtId="0" fontId="0" fillId="6" borderId="8" xfId="0" applyFill="1" applyBorder="1"/>
    <xf numFmtId="0" fontId="1" fillId="6" borderId="1" xfId="0" applyFont="1" applyFill="1" applyBorder="1" applyAlignment="1">
      <alignment horizontal="center" vertical="center" wrapText="1"/>
    </xf>
    <xf numFmtId="0" fontId="0" fillId="6" borderId="2" xfId="0" applyFill="1" applyBorder="1"/>
    <xf numFmtId="0" fontId="1" fillId="6" borderId="5" xfId="0" applyFont="1" applyFill="1" applyBorder="1" applyAlignment="1">
      <alignment horizontal="center" vertical="center" wrapText="1"/>
    </xf>
    <xf numFmtId="0" fontId="0" fillId="6" borderId="6" xfId="0" applyFill="1" applyBorder="1"/>
    <xf numFmtId="0" fontId="1" fillId="6" borderId="7" xfId="0" applyFont="1" applyFill="1" applyBorder="1" applyAlignment="1">
      <alignment horizontal="center" vertical="center" wrapText="1"/>
    </xf>
    <xf numFmtId="0" fontId="0" fillId="6" borderId="8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8" borderId="3" xfId="0" applyFill="1" applyBorder="1" applyAlignment="1">
      <alignment wrapText="1"/>
    </xf>
    <xf numFmtId="0" fontId="1" fillId="8" borderId="0" xfId="0" applyFont="1" applyFill="1" applyBorder="1" applyAlignment="1">
      <alignment wrapText="1"/>
    </xf>
    <xf numFmtId="0" fontId="1" fillId="8" borderId="4" xfId="0" applyFont="1" applyFill="1" applyBorder="1" applyAlignment="1">
      <alignment wrapText="1"/>
    </xf>
    <xf numFmtId="0" fontId="0" fillId="8" borderId="3" xfId="0" applyFill="1" applyBorder="1"/>
    <xf numFmtId="0" fontId="0" fillId="9" borderId="0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0" fillId="8" borderId="5" xfId="0" applyFill="1" applyBorder="1"/>
    <xf numFmtId="0" fontId="0" fillId="9" borderId="10" xfId="0" applyFill="1" applyBorder="1" applyAlignment="1">
      <alignment horizontal="center"/>
    </xf>
    <xf numFmtId="0" fontId="0" fillId="9" borderId="6" xfId="0" applyFill="1" applyBorder="1" applyAlignment="1">
      <alignment horizontal="center"/>
    </xf>
    <xf numFmtId="0" fontId="3" fillId="4" borderId="1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0" fillId="5" borderId="3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1" fillId="6" borderId="3" xfId="0" applyFont="1" applyFill="1" applyBorder="1" applyAlignment="1">
      <alignment wrapText="1"/>
    </xf>
    <xf numFmtId="0" fontId="1" fillId="6" borderId="0" xfId="0" applyFont="1" applyFill="1" applyBorder="1" applyAlignment="1">
      <alignment wrapText="1"/>
    </xf>
    <xf numFmtId="0" fontId="1" fillId="6" borderId="4" xfId="0" applyFont="1" applyFill="1" applyBorder="1" applyAlignment="1">
      <alignment wrapText="1"/>
    </xf>
    <xf numFmtId="0" fontId="0" fillId="7" borderId="0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1" fillId="8" borderId="3" xfId="0" applyFont="1" applyFill="1" applyBorder="1" applyAlignment="1">
      <alignment wrapText="1"/>
    </xf>
    <xf numFmtId="0" fontId="0" fillId="9" borderId="0" xfId="0" applyFill="1" applyBorder="1" applyAlignment="1">
      <alignment horizontal="center" vertical="center"/>
    </xf>
    <xf numFmtId="0" fontId="0" fillId="9" borderId="4" xfId="0" applyFill="1" applyBorder="1" applyAlignment="1">
      <alignment horizontal="center" vertical="center"/>
    </xf>
    <xf numFmtId="0" fontId="0" fillId="9" borderId="10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3" fillId="13" borderId="0" xfId="0" applyFont="1" applyFill="1" applyBorder="1" applyAlignment="1">
      <alignment horizontal="center" vertical="center"/>
    </xf>
    <xf numFmtId="0" fontId="3" fillId="13" borderId="10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10" borderId="9" xfId="0" applyFont="1" applyFill="1" applyBorder="1" applyAlignment="1">
      <alignment horizontal="center" vertical="center"/>
    </xf>
    <xf numFmtId="0" fontId="1" fillId="10" borderId="2" xfId="0" applyFont="1" applyFill="1" applyBorder="1" applyAlignment="1">
      <alignment horizontal="center" vertical="center"/>
    </xf>
    <xf numFmtId="0" fontId="1" fillId="11" borderId="3" xfId="0" applyFont="1" applyFill="1" applyBorder="1" applyAlignment="1">
      <alignment horizontal="center" vertical="center" wrapText="1"/>
    </xf>
    <xf numFmtId="0" fontId="1" fillId="11" borderId="0" xfId="0" applyFont="1" applyFill="1" applyBorder="1" applyAlignment="1">
      <alignment horizontal="center" vertical="center" wrapText="1"/>
    </xf>
    <xf numFmtId="0" fontId="1" fillId="11" borderId="0" xfId="0" applyFont="1" applyFill="1" applyBorder="1" applyAlignment="1">
      <alignment horizontal="center" vertical="center"/>
    </xf>
    <xf numFmtId="0" fontId="1" fillId="11" borderId="4" xfId="0" applyFont="1" applyFill="1" applyBorder="1" applyAlignment="1">
      <alignment horizontal="center" vertical="center"/>
    </xf>
    <xf numFmtId="0" fontId="0" fillId="12" borderId="0" xfId="0" applyFill="1" applyBorder="1" applyAlignment="1">
      <alignment horizontal="center" vertical="center"/>
    </xf>
    <xf numFmtId="0" fontId="0" fillId="12" borderId="4" xfId="0" applyFill="1" applyBorder="1" applyAlignment="1">
      <alignment horizontal="center" vertical="center"/>
    </xf>
    <xf numFmtId="0" fontId="1" fillId="10" borderId="3" xfId="0" applyFont="1" applyFill="1" applyBorder="1" applyAlignment="1">
      <alignment horizontal="center" vertical="center" wrapText="1"/>
    </xf>
    <xf numFmtId="0" fontId="1" fillId="10" borderId="0" xfId="0" applyFont="1" applyFill="1" applyBorder="1" applyAlignment="1">
      <alignment horizontal="center" vertical="center" wrapText="1"/>
    </xf>
    <xf numFmtId="0" fontId="1" fillId="11" borderId="5" xfId="0" applyFont="1" applyFill="1" applyBorder="1" applyAlignment="1">
      <alignment horizontal="center" vertical="center" wrapText="1"/>
    </xf>
    <xf numFmtId="0" fontId="1" fillId="11" borderId="10" xfId="0" applyFont="1" applyFill="1" applyBorder="1" applyAlignment="1">
      <alignment horizontal="center" vertical="center" wrapText="1"/>
    </xf>
    <xf numFmtId="0" fontId="0" fillId="12" borderId="10" xfId="0" applyFill="1" applyBorder="1" applyAlignment="1">
      <alignment horizontal="center" vertical="center"/>
    </xf>
    <xf numFmtId="0" fontId="0" fillId="12" borderId="6" xfId="0" applyFill="1" applyBorder="1" applyAlignment="1">
      <alignment horizontal="center" vertical="center"/>
    </xf>
    <xf numFmtId="0" fontId="2" fillId="15" borderId="9" xfId="0" applyFont="1" applyFill="1" applyBorder="1" applyAlignment="1">
      <alignment horizontal="left" vertical="top" wrapText="1"/>
    </xf>
    <xf numFmtId="0" fontId="2" fillId="15" borderId="2" xfId="0" applyFont="1" applyFill="1" applyBorder="1" applyAlignment="1">
      <alignment horizontal="left" vertical="top" wrapText="1"/>
    </xf>
    <xf numFmtId="0" fontId="2" fillId="15" borderId="0" xfId="0" applyFont="1" applyFill="1" applyBorder="1" applyAlignment="1">
      <alignment horizontal="left" vertical="top" wrapText="1"/>
    </xf>
    <xf numFmtId="0" fontId="2" fillId="15" borderId="4" xfId="0" applyFont="1" applyFill="1" applyBorder="1" applyAlignment="1">
      <alignment horizontal="left" vertical="top" wrapText="1"/>
    </xf>
    <xf numFmtId="0" fontId="2" fillId="15" borderId="10" xfId="0" applyFont="1" applyFill="1" applyBorder="1" applyAlignment="1">
      <alignment horizontal="left" vertical="top" wrapText="1"/>
    </xf>
    <xf numFmtId="0" fontId="2" fillId="15" borderId="6" xfId="0" applyFont="1" applyFill="1" applyBorder="1" applyAlignment="1">
      <alignment horizontal="left" vertical="top" wrapText="1"/>
    </xf>
    <xf numFmtId="0" fontId="4" fillId="14" borderId="1" xfId="0" applyFont="1" applyFill="1" applyBorder="1" applyAlignment="1">
      <alignment horizontal="center" vertical="center"/>
    </xf>
    <xf numFmtId="0" fontId="4" fillId="14" borderId="3" xfId="0" applyFont="1" applyFill="1" applyBorder="1" applyAlignment="1">
      <alignment horizontal="center" vertical="center"/>
    </xf>
    <xf numFmtId="0" fontId="4" fillId="14" borderId="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F0985-C3B7-9141-AF74-D15BE0D44712}">
  <dimension ref="A1:U22"/>
  <sheetViews>
    <sheetView tabSelected="1" workbookViewId="0">
      <selection activeCell="G3" sqref="G3"/>
    </sheetView>
  </sheetViews>
  <sheetFormatPr baseColWidth="10" defaultRowHeight="16" x14ac:dyDescent="0.2"/>
  <cols>
    <col min="1" max="1" width="17.1640625" customWidth="1"/>
    <col min="2" max="2" width="10" customWidth="1"/>
    <col min="3" max="3" width="16.83203125" customWidth="1"/>
    <col min="4" max="4" width="17.6640625" customWidth="1"/>
    <col min="5" max="5" width="16.6640625" customWidth="1"/>
    <col min="6" max="6" width="4.6640625" customWidth="1"/>
    <col min="7" max="7" width="18" customWidth="1"/>
    <col min="8" max="8" width="21.83203125" customWidth="1"/>
    <col min="9" max="9" width="12.33203125" customWidth="1"/>
    <col min="10" max="10" width="15.6640625" customWidth="1"/>
    <col min="11" max="11" width="17.6640625" customWidth="1"/>
    <col min="12" max="12" width="3.83203125" customWidth="1"/>
    <col min="13" max="13" width="18.33203125" customWidth="1"/>
    <col min="14" max="14" width="10" customWidth="1"/>
    <col min="16" max="16" width="2.6640625" customWidth="1"/>
    <col min="17" max="17" width="18" customWidth="1"/>
    <col min="18" max="18" width="21.83203125" customWidth="1"/>
    <col min="19" max="19" width="12.33203125" customWidth="1"/>
    <col min="20" max="20" width="15.6640625" customWidth="1"/>
    <col min="21" max="21" width="17.6640625" customWidth="1"/>
  </cols>
  <sheetData>
    <row r="1" spans="1:21" s="3" customFormat="1" ht="30" customHeight="1" x14ac:dyDescent="0.2">
      <c r="A1" s="12" t="s">
        <v>21</v>
      </c>
      <c r="B1" s="13"/>
      <c r="C1" s="13"/>
      <c r="D1" s="13"/>
      <c r="E1" s="14"/>
      <c r="G1" s="27" t="s">
        <v>22</v>
      </c>
      <c r="H1" s="28"/>
      <c r="I1" s="28"/>
      <c r="J1" s="28"/>
      <c r="K1" s="29"/>
      <c r="M1" s="12" t="s">
        <v>24</v>
      </c>
      <c r="N1" s="13"/>
      <c r="O1" s="14"/>
      <c r="Q1" s="27" t="s">
        <v>23</v>
      </c>
      <c r="R1" s="28"/>
      <c r="S1" s="28"/>
      <c r="T1" s="28"/>
      <c r="U1" s="29"/>
    </row>
    <row r="2" spans="1:21" x14ac:dyDescent="0.2">
      <c r="A2" s="15" t="s">
        <v>2</v>
      </c>
      <c r="B2" s="16"/>
      <c r="C2" s="16"/>
      <c r="D2" s="16"/>
      <c r="E2" s="17"/>
      <c r="G2" s="30" t="s">
        <v>3</v>
      </c>
      <c r="H2" s="31"/>
      <c r="I2" s="31"/>
      <c r="J2" s="31"/>
      <c r="K2" s="32"/>
      <c r="M2" s="15" t="s">
        <v>6</v>
      </c>
      <c r="N2" s="16"/>
      <c r="O2" s="17"/>
      <c r="Q2" s="30" t="s">
        <v>25</v>
      </c>
      <c r="R2" s="31"/>
      <c r="S2" s="31"/>
      <c r="T2" s="31"/>
      <c r="U2" s="32"/>
    </row>
    <row r="3" spans="1:21" s="1" customFormat="1" ht="68" x14ac:dyDescent="0.2">
      <c r="A3" s="18"/>
      <c r="B3" s="19" t="s">
        <v>13</v>
      </c>
      <c r="C3" s="19" t="s">
        <v>18</v>
      </c>
      <c r="D3" s="19" t="s">
        <v>19</v>
      </c>
      <c r="E3" s="20" t="s">
        <v>20</v>
      </c>
      <c r="G3" s="33"/>
      <c r="H3" s="34" t="s">
        <v>17</v>
      </c>
      <c r="I3" s="34" t="s">
        <v>14</v>
      </c>
      <c r="J3" s="34" t="s">
        <v>15</v>
      </c>
      <c r="K3" s="35" t="s">
        <v>16</v>
      </c>
      <c r="M3" s="40"/>
      <c r="N3" s="19" t="s">
        <v>13</v>
      </c>
      <c r="O3" s="20" t="s">
        <v>20</v>
      </c>
      <c r="Q3" s="33"/>
      <c r="R3" s="34" t="s">
        <v>17</v>
      </c>
      <c r="S3" s="34" t="s">
        <v>14</v>
      </c>
      <c r="T3" s="34" t="s">
        <v>15</v>
      </c>
      <c r="U3" s="35" t="s">
        <v>16</v>
      </c>
    </row>
    <row r="4" spans="1:21" x14ac:dyDescent="0.2">
      <c r="A4" s="21" t="s">
        <v>0</v>
      </c>
      <c r="B4" s="22">
        <v>10000</v>
      </c>
      <c r="C4" s="22">
        <v>0.2</v>
      </c>
      <c r="D4" s="22">
        <v>-1E-3</v>
      </c>
      <c r="E4" s="23">
        <f>D4*B4</f>
        <v>-10</v>
      </c>
      <c r="G4" s="4" t="s">
        <v>11</v>
      </c>
      <c r="H4" s="5" t="s">
        <v>12</v>
      </c>
      <c r="I4" s="45">
        <v>100</v>
      </c>
      <c r="J4" s="36">
        <f>$C$4-$C$5</f>
        <v>0.1</v>
      </c>
      <c r="K4" s="37">
        <f>J4*I4</f>
        <v>10</v>
      </c>
      <c r="M4" s="21" t="s">
        <v>0</v>
      </c>
      <c r="N4" s="41">
        <f>B4-I4-I5</f>
        <v>9400</v>
      </c>
      <c r="O4" s="42">
        <f>N4*D4</f>
        <v>-9.4</v>
      </c>
      <c r="Q4" s="4" t="s">
        <v>11</v>
      </c>
      <c r="R4" s="5" t="s">
        <v>12</v>
      </c>
      <c r="S4" s="36">
        <v>120</v>
      </c>
      <c r="T4" s="36">
        <f>$C$4-$C$5</f>
        <v>0.1</v>
      </c>
      <c r="U4" s="37">
        <f>T4*S4</f>
        <v>12</v>
      </c>
    </row>
    <row r="5" spans="1:21" ht="16" customHeight="1" x14ac:dyDescent="0.2">
      <c r="A5" s="24" t="s">
        <v>1</v>
      </c>
      <c r="B5" s="25">
        <v>30000</v>
      </c>
      <c r="C5" s="25">
        <v>0.1</v>
      </c>
      <c r="D5" s="25">
        <v>-3.0000000000000001E-3</v>
      </c>
      <c r="E5" s="26">
        <f>D5*B5</f>
        <v>-90</v>
      </c>
      <c r="G5" s="6" t="s">
        <v>8</v>
      </c>
      <c r="H5" s="7" t="s">
        <v>4</v>
      </c>
      <c r="I5" s="45">
        <v>500</v>
      </c>
      <c r="J5" s="36">
        <f>$C$4</f>
        <v>0.2</v>
      </c>
      <c r="K5" s="37">
        <f t="shared" ref="K5" si="0">J5*I5</f>
        <v>100</v>
      </c>
      <c r="M5" s="24" t="s">
        <v>1</v>
      </c>
      <c r="N5" s="43">
        <f>B5-I6+I4+I7</f>
        <v>29900</v>
      </c>
      <c r="O5" s="44">
        <f>N5*D5</f>
        <v>-89.7</v>
      </c>
      <c r="Q5" s="6" t="s">
        <v>8</v>
      </c>
      <c r="R5" s="7" t="s">
        <v>4</v>
      </c>
      <c r="S5" s="36">
        <v>480</v>
      </c>
      <c r="T5" s="36">
        <f>$C$4</f>
        <v>0.2</v>
      </c>
      <c r="U5" s="37">
        <f t="shared" ref="U5" si="1">T5*S5</f>
        <v>96</v>
      </c>
    </row>
    <row r="6" spans="1:21" x14ac:dyDescent="0.2">
      <c r="G6" s="8"/>
      <c r="H6" s="9" t="s">
        <v>5</v>
      </c>
      <c r="I6" s="45">
        <v>250</v>
      </c>
      <c r="J6" s="36">
        <f>$C$5</f>
        <v>0.1</v>
      </c>
      <c r="K6" s="37">
        <f>J6*I6</f>
        <v>25</v>
      </c>
      <c r="Q6" s="8"/>
      <c r="R6" s="9" t="s">
        <v>5</v>
      </c>
      <c r="S6" s="36">
        <v>200</v>
      </c>
      <c r="T6" s="36">
        <f>$C$5</f>
        <v>0.1</v>
      </c>
      <c r="U6" s="37">
        <f>T6*S6</f>
        <v>20</v>
      </c>
    </row>
    <row r="7" spans="1:21" ht="55" customHeight="1" x14ac:dyDescent="0.2">
      <c r="G7" s="10" t="s">
        <v>9</v>
      </c>
      <c r="H7" s="11" t="s">
        <v>7</v>
      </c>
      <c r="I7" s="46">
        <v>50</v>
      </c>
      <c r="J7" s="38">
        <v>0</v>
      </c>
      <c r="K7" s="39">
        <f>I7*J7</f>
        <v>0</v>
      </c>
      <c r="L7" s="2"/>
      <c r="M7" s="2"/>
      <c r="N7" s="2"/>
      <c r="O7" s="2"/>
      <c r="P7" s="2"/>
      <c r="Q7" s="10" t="s">
        <v>9</v>
      </c>
      <c r="R7" s="11" t="s">
        <v>7</v>
      </c>
      <c r="S7" s="38">
        <v>40</v>
      </c>
      <c r="T7" s="38">
        <v>0</v>
      </c>
      <c r="U7" s="39">
        <f>S7*T7</f>
        <v>0</v>
      </c>
    </row>
    <row r="8" spans="1:21" x14ac:dyDescent="0.2">
      <c r="G8" t="s">
        <v>10</v>
      </c>
    </row>
    <row r="10" spans="1:21" ht="29" customHeight="1" x14ac:dyDescent="0.2">
      <c r="A10" s="47" t="s">
        <v>33</v>
      </c>
      <c r="B10" s="48"/>
      <c r="C10" s="48"/>
      <c r="D10" s="49"/>
      <c r="E10" s="2"/>
      <c r="F10" s="3"/>
      <c r="G10" s="3"/>
    </row>
    <row r="11" spans="1:21" x14ac:dyDescent="0.2">
      <c r="A11" s="50" t="s">
        <v>26</v>
      </c>
      <c r="B11" s="51"/>
      <c r="C11" s="52">
        <v>0</v>
      </c>
      <c r="D11" s="53">
        <v>1</v>
      </c>
      <c r="G11" s="68" t="s">
        <v>32</v>
      </c>
      <c r="H11" s="62" t="s">
        <v>34</v>
      </c>
      <c r="I11" s="62"/>
      <c r="J11" s="62"/>
      <c r="K11" s="62"/>
      <c r="L11" s="62"/>
      <c r="M11" s="62"/>
      <c r="N11" s="62"/>
      <c r="O11" s="62"/>
      <c r="P11" s="63"/>
    </row>
    <row r="12" spans="1:21" ht="33" customHeight="1" x14ac:dyDescent="0.2">
      <c r="A12" s="50" t="s">
        <v>27</v>
      </c>
      <c r="B12" s="51"/>
      <c r="C12" s="54">
        <f>E4+E5</f>
        <v>-100</v>
      </c>
      <c r="D12" s="55">
        <f>O4+O5</f>
        <v>-99.100000000000009</v>
      </c>
      <c r="G12" s="69"/>
      <c r="H12" s="64"/>
      <c r="I12" s="64"/>
      <c r="J12" s="64"/>
      <c r="K12" s="64"/>
      <c r="L12" s="64"/>
      <c r="M12" s="64"/>
      <c r="N12" s="64"/>
      <c r="O12" s="64"/>
      <c r="P12" s="65"/>
    </row>
    <row r="13" spans="1:21" ht="33" customHeight="1" x14ac:dyDescent="0.2">
      <c r="A13" s="50" t="s">
        <v>28</v>
      </c>
      <c r="B13" s="51"/>
      <c r="C13" s="54">
        <f>SUM(K4:K6)</f>
        <v>135</v>
      </c>
      <c r="D13" s="55">
        <f>SUM(U4:U6)</f>
        <v>128</v>
      </c>
      <c r="G13" s="69"/>
      <c r="H13" s="64"/>
      <c r="I13" s="64"/>
      <c r="J13" s="64"/>
      <c r="K13" s="64"/>
      <c r="L13" s="64"/>
      <c r="M13" s="64"/>
      <c r="N13" s="64"/>
      <c r="O13" s="64"/>
      <c r="P13" s="65"/>
    </row>
    <row r="14" spans="1:21" ht="33" customHeight="1" x14ac:dyDescent="0.2">
      <c r="A14" s="56" t="s">
        <v>29</v>
      </c>
      <c r="B14" s="57"/>
      <c r="C14" s="52">
        <f>C12+C13</f>
        <v>35</v>
      </c>
      <c r="D14" s="53">
        <f>D12+D13</f>
        <v>28.899999999999991</v>
      </c>
      <c r="G14" s="69"/>
      <c r="H14" s="64"/>
      <c r="I14" s="64"/>
      <c r="J14" s="64"/>
      <c r="K14" s="64"/>
      <c r="L14" s="64"/>
      <c r="M14" s="64"/>
      <c r="N14" s="64"/>
      <c r="O14" s="64"/>
      <c r="P14" s="65"/>
    </row>
    <row r="15" spans="1:21" ht="33" customHeight="1" x14ac:dyDescent="0.2">
      <c r="A15" s="50" t="s">
        <v>30</v>
      </c>
      <c r="B15" s="51"/>
      <c r="C15" s="54">
        <f>B4</f>
        <v>10000</v>
      </c>
      <c r="D15" s="55">
        <f>N4</f>
        <v>9400</v>
      </c>
      <c r="G15" s="69"/>
      <c r="H15" s="64"/>
      <c r="I15" s="64"/>
      <c r="J15" s="64"/>
      <c r="K15" s="64"/>
      <c r="L15" s="64"/>
      <c r="M15" s="64"/>
      <c r="N15" s="64"/>
      <c r="O15" s="64"/>
      <c r="P15" s="65"/>
    </row>
    <row r="16" spans="1:21" ht="33" customHeight="1" x14ac:dyDescent="0.2">
      <c r="A16" s="58" t="s">
        <v>31</v>
      </c>
      <c r="B16" s="59"/>
      <c r="C16" s="60">
        <f>B5</f>
        <v>30000</v>
      </c>
      <c r="D16" s="61">
        <f>N5</f>
        <v>29900</v>
      </c>
      <c r="G16" s="69"/>
      <c r="H16" s="64"/>
      <c r="I16" s="64"/>
      <c r="J16" s="64"/>
      <c r="K16" s="64"/>
      <c r="L16" s="64"/>
      <c r="M16" s="64"/>
      <c r="N16" s="64"/>
      <c r="O16" s="64"/>
      <c r="P16" s="65"/>
    </row>
    <row r="17" spans="1:16" x14ac:dyDescent="0.2">
      <c r="A17" s="2"/>
      <c r="B17" s="2"/>
      <c r="C17" s="3"/>
      <c r="G17" s="69"/>
      <c r="H17" s="64"/>
      <c r="I17" s="64"/>
      <c r="J17" s="64"/>
      <c r="K17" s="64"/>
      <c r="L17" s="64"/>
      <c r="M17" s="64"/>
      <c r="N17" s="64"/>
      <c r="O17" s="64"/>
      <c r="P17" s="65"/>
    </row>
    <row r="18" spans="1:16" ht="33" customHeight="1" x14ac:dyDescent="0.2">
      <c r="G18" s="69"/>
      <c r="H18" s="64"/>
      <c r="I18" s="64"/>
      <c r="J18" s="64"/>
      <c r="K18" s="64"/>
      <c r="L18" s="64"/>
      <c r="M18" s="64"/>
      <c r="N18" s="64"/>
      <c r="O18" s="64"/>
      <c r="P18" s="65"/>
    </row>
    <row r="19" spans="1:16" ht="33" customHeight="1" x14ac:dyDescent="0.2">
      <c r="G19" s="69"/>
      <c r="H19" s="64"/>
      <c r="I19" s="64"/>
      <c r="J19" s="64"/>
      <c r="K19" s="64"/>
      <c r="L19" s="64"/>
      <c r="M19" s="64"/>
      <c r="N19" s="64"/>
      <c r="O19" s="64"/>
      <c r="P19" s="65"/>
    </row>
    <row r="20" spans="1:16" ht="33" customHeight="1" x14ac:dyDescent="0.2">
      <c r="G20" s="69"/>
      <c r="H20" s="64"/>
      <c r="I20" s="64"/>
      <c r="J20" s="64"/>
      <c r="K20" s="64"/>
      <c r="L20" s="64"/>
      <c r="M20" s="64"/>
      <c r="N20" s="64"/>
      <c r="O20" s="64"/>
      <c r="P20" s="65"/>
    </row>
    <row r="21" spans="1:16" ht="33" customHeight="1" x14ac:dyDescent="0.2">
      <c r="G21" s="69"/>
      <c r="H21" s="64"/>
      <c r="I21" s="64"/>
      <c r="J21" s="64"/>
      <c r="K21" s="64"/>
      <c r="L21" s="64"/>
      <c r="M21" s="64"/>
      <c r="N21" s="64"/>
      <c r="O21" s="64"/>
      <c r="P21" s="65"/>
    </row>
    <row r="22" spans="1:16" ht="33" customHeight="1" x14ac:dyDescent="0.2">
      <c r="G22" s="70"/>
      <c r="H22" s="66"/>
      <c r="I22" s="66"/>
      <c r="J22" s="66"/>
      <c r="K22" s="66"/>
      <c r="L22" s="66"/>
      <c r="M22" s="66"/>
      <c r="N22" s="66"/>
      <c r="O22" s="66"/>
      <c r="P22" s="67"/>
    </row>
  </sheetData>
  <mergeCells count="19">
    <mergeCell ref="G11:G22"/>
    <mergeCell ref="H11:P22"/>
    <mergeCell ref="A16:B16"/>
    <mergeCell ref="A15:B15"/>
    <mergeCell ref="A14:B14"/>
    <mergeCell ref="A13:B13"/>
    <mergeCell ref="A12:B12"/>
    <mergeCell ref="A11:B11"/>
    <mergeCell ref="G2:K2"/>
    <mergeCell ref="M2:O2"/>
    <mergeCell ref="M1:O1"/>
    <mergeCell ref="Q1:U1"/>
    <mergeCell ref="Q2:U2"/>
    <mergeCell ref="A10:D10"/>
    <mergeCell ref="G1:K1"/>
    <mergeCell ref="G5:G6"/>
    <mergeCell ref="Q5:Q6"/>
    <mergeCell ref="A1:E1"/>
    <mergeCell ref="A2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Example Calculation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Coburn Syme</dc:creator>
  <cp:lastModifiedBy>James Coburn Syme</cp:lastModifiedBy>
  <dcterms:created xsi:type="dcterms:W3CDTF">2025-04-30T18:55:10Z</dcterms:created>
  <dcterms:modified xsi:type="dcterms:W3CDTF">2025-05-01T07:03:17Z</dcterms:modified>
</cp:coreProperties>
</file>