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lcro\OneDrive - Universidad de La Rioja\CARPETA DE TRABAJO\strategies_arbitrary_dvfield\results-length\results_length_random_100\"/>
    </mc:Choice>
  </mc:AlternateContent>
  <xr:revisionPtr revIDLastSave="372" documentId="8_{3FE9AFAE-3533-42FC-A971-67D1F0FE84F1}" xr6:coauthVersionLast="45" xr6:coauthVersionMax="45" xr10:uidLastSave="{6A7921B9-04BC-4374-BA3B-E0630FA24303}"/>
  <bookViews>
    <workbookView xWindow="990" yWindow="-120" windowWidth="19620" windowHeight="11760" activeTab="3" xr2:uid="{C925ED57-39D9-4CB7-BDDE-ABBB6837181C}"/>
  </bookViews>
  <sheets>
    <sheet name="100_0.2" sheetId="5" r:id="rId1"/>
    <sheet name="100_0.4" sheetId="7" r:id="rId2"/>
    <sheet name="100_0.6" sheetId="10" r:id="rId3"/>
    <sheet name="100_0.8" sheetId="9" r:id="rId4"/>
  </sheets>
  <definedNames>
    <definedName name="DatosExternos_1" localSheetId="0" hidden="1">'100_0.2'!$A$1:$AJ$21</definedName>
    <definedName name="DatosExternos_1" localSheetId="1" hidden="1">'100_0.4'!$A$1:$AJ$21</definedName>
    <definedName name="DatosExternos_1" localSheetId="2" hidden="1">'100_0.6'!$A$1:$AJ$21</definedName>
    <definedName name="DatosExternos_1" localSheetId="3" hidden="1">'100_0.8'!$A$1:$AJ$21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3" i="9" l="1"/>
  <c r="AL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23" i="9"/>
  <c r="AL23" i="10"/>
  <c r="AM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23" i="10"/>
  <c r="AM23" i="7"/>
  <c r="AL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23" i="7"/>
  <c r="AM23" i="5"/>
  <c r="AL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23" i="5"/>
  <c r="AJ44" i="5" l="1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J25" i="5"/>
  <c r="AJ46" i="5" s="1"/>
  <c r="AI25" i="5"/>
  <c r="AI46" i="5" s="1"/>
  <c r="AH25" i="5"/>
  <c r="AH46" i="5" s="1"/>
  <c r="AG25" i="5"/>
  <c r="AG46" i="5" s="1"/>
  <c r="AF25" i="5"/>
  <c r="AF46" i="5" s="1"/>
  <c r="AE25" i="5"/>
  <c r="AE46" i="5" s="1"/>
  <c r="AD25" i="5"/>
  <c r="AD46" i="5" s="1"/>
  <c r="AC25" i="5"/>
  <c r="AC46" i="5" s="1"/>
  <c r="AB25" i="5"/>
  <c r="AB46" i="5" s="1"/>
  <c r="AA25" i="5"/>
  <c r="AA46" i="5" s="1"/>
  <c r="Z25" i="5"/>
  <c r="Z46" i="5" s="1"/>
  <c r="Y25" i="5"/>
  <c r="Y46" i="5" s="1"/>
  <c r="X25" i="5"/>
  <c r="X46" i="5" s="1"/>
  <c r="W25" i="5"/>
  <c r="W46" i="5" s="1"/>
  <c r="V25" i="5"/>
  <c r="V46" i="5" s="1"/>
  <c r="U25" i="5"/>
  <c r="U46" i="5" s="1"/>
  <c r="T25" i="5"/>
  <c r="T46" i="5" s="1"/>
  <c r="S25" i="5"/>
  <c r="S46" i="5" s="1"/>
  <c r="R25" i="5"/>
  <c r="R46" i="5" s="1"/>
  <c r="Q25" i="5"/>
  <c r="Q46" i="5" s="1"/>
  <c r="P25" i="5"/>
  <c r="P46" i="5" s="1"/>
  <c r="O25" i="5"/>
  <c r="O46" i="5" s="1"/>
  <c r="N25" i="5"/>
  <c r="N46" i="5" s="1"/>
  <c r="M25" i="5"/>
  <c r="M46" i="5" s="1"/>
  <c r="L25" i="5"/>
  <c r="L46" i="5" s="1"/>
  <c r="K25" i="5"/>
  <c r="K46" i="5" s="1"/>
  <c r="J25" i="5"/>
  <c r="J46" i="5" s="1"/>
  <c r="I25" i="5"/>
  <c r="I46" i="5" s="1"/>
  <c r="H25" i="5"/>
  <c r="H46" i="5" s="1"/>
  <c r="G25" i="5"/>
  <c r="G46" i="5" s="1"/>
  <c r="F25" i="5"/>
  <c r="F46" i="5" s="1"/>
  <c r="E25" i="5"/>
  <c r="E46" i="5" s="1"/>
  <c r="D25" i="5"/>
  <c r="D46" i="5" s="1"/>
  <c r="C25" i="5"/>
  <c r="C46" i="5" s="1"/>
  <c r="B25" i="5"/>
  <c r="B46" i="5" s="1"/>
  <c r="A25" i="5"/>
  <c r="A46" i="5" s="1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44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43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42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41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40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39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37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36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35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34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33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27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26" i="7"/>
  <c r="AJ25" i="7"/>
  <c r="AI25" i="7"/>
  <c r="AH25" i="7"/>
  <c r="AH46" i="7" s="1"/>
  <c r="AG25" i="7"/>
  <c r="AG46" i="7" s="1"/>
  <c r="AF25" i="7"/>
  <c r="AF46" i="7" s="1"/>
  <c r="AE25" i="7"/>
  <c r="AD25" i="7"/>
  <c r="AD46" i="7" s="1"/>
  <c r="AC25" i="7"/>
  <c r="AB25" i="7"/>
  <c r="AA25" i="7"/>
  <c r="Z25" i="7"/>
  <c r="Z46" i="7" s="1"/>
  <c r="Y25" i="7"/>
  <c r="Y46" i="7" s="1"/>
  <c r="X25" i="7"/>
  <c r="X46" i="7" s="1"/>
  <c r="W25" i="7"/>
  <c r="W46" i="7" s="1"/>
  <c r="V25" i="7"/>
  <c r="V46" i="7" s="1"/>
  <c r="U25" i="7"/>
  <c r="T25" i="7"/>
  <c r="S25" i="7"/>
  <c r="R25" i="7"/>
  <c r="R46" i="7" s="1"/>
  <c r="Q25" i="7"/>
  <c r="Q46" i="7" s="1"/>
  <c r="P25" i="7"/>
  <c r="P46" i="7" s="1"/>
  <c r="O25" i="7"/>
  <c r="O46" i="7" s="1"/>
  <c r="N25" i="7"/>
  <c r="N46" i="7" s="1"/>
  <c r="M25" i="7"/>
  <c r="L25" i="7"/>
  <c r="K25" i="7"/>
  <c r="J25" i="7"/>
  <c r="J46" i="7" s="1"/>
  <c r="I25" i="7"/>
  <c r="I46" i="7" s="1"/>
  <c r="H25" i="7"/>
  <c r="H46" i="7" s="1"/>
  <c r="G25" i="7"/>
  <c r="F25" i="7"/>
  <c r="F46" i="7" s="1"/>
  <c r="E25" i="7"/>
  <c r="D25" i="7"/>
  <c r="C25" i="7"/>
  <c r="B25" i="7"/>
  <c r="B46" i="7" s="1"/>
  <c r="A25" i="7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44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43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42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41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40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39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AJ25" i="10"/>
  <c r="AJ46" i="10" s="1"/>
  <c r="AI25" i="10"/>
  <c r="AI46" i="10" s="1"/>
  <c r="AH25" i="10"/>
  <c r="AH46" i="10" s="1"/>
  <c r="AG25" i="10"/>
  <c r="AG46" i="10" s="1"/>
  <c r="AF25" i="10"/>
  <c r="AF46" i="10" s="1"/>
  <c r="AE25" i="10"/>
  <c r="AE46" i="10" s="1"/>
  <c r="AD25" i="10"/>
  <c r="AD46" i="10" s="1"/>
  <c r="AC25" i="10"/>
  <c r="AC46" i="10" s="1"/>
  <c r="AB25" i="10"/>
  <c r="AB46" i="10" s="1"/>
  <c r="AA25" i="10"/>
  <c r="AA46" i="10" s="1"/>
  <c r="Z25" i="10"/>
  <c r="Z46" i="10" s="1"/>
  <c r="Y25" i="10"/>
  <c r="Y46" i="10" s="1"/>
  <c r="X25" i="10"/>
  <c r="X46" i="10" s="1"/>
  <c r="W25" i="10"/>
  <c r="W46" i="10" s="1"/>
  <c r="V25" i="10"/>
  <c r="V46" i="10" s="1"/>
  <c r="U25" i="10"/>
  <c r="U46" i="10" s="1"/>
  <c r="T25" i="10"/>
  <c r="T46" i="10" s="1"/>
  <c r="S25" i="10"/>
  <c r="S46" i="10" s="1"/>
  <c r="R25" i="10"/>
  <c r="R46" i="10" s="1"/>
  <c r="Q25" i="10"/>
  <c r="Q46" i="10" s="1"/>
  <c r="P25" i="10"/>
  <c r="P46" i="10" s="1"/>
  <c r="O25" i="10"/>
  <c r="O46" i="10" s="1"/>
  <c r="N25" i="10"/>
  <c r="N46" i="10" s="1"/>
  <c r="M25" i="10"/>
  <c r="M46" i="10" s="1"/>
  <c r="L25" i="10"/>
  <c r="L46" i="10" s="1"/>
  <c r="K25" i="10"/>
  <c r="K46" i="10" s="1"/>
  <c r="J25" i="10"/>
  <c r="J46" i="10" s="1"/>
  <c r="I25" i="10"/>
  <c r="I46" i="10" s="1"/>
  <c r="H25" i="10"/>
  <c r="H46" i="10" s="1"/>
  <c r="G25" i="10"/>
  <c r="G46" i="10" s="1"/>
  <c r="F25" i="10"/>
  <c r="F46" i="10" s="1"/>
  <c r="E25" i="10"/>
  <c r="E46" i="10" s="1"/>
  <c r="D25" i="10"/>
  <c r="D46" i="10" s="1"/>
  <c r="C25" i="10"/>
  <c r="C46" i="10" s="1"/>
  <c r="B25" i="10"/>
  <c r="B46" i="10" s="1"/>
  <c r="A25" i="10"/>
  <c r="A46" i="10" s="1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46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30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29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28" i="9"/>
  <c r="L27" i="9"/>
  <c r="B27" i="9"/>
  <c r="C27" i="9"/>
  <c r="D27" i="9"/>
  <c r="E27" i="9"/>
  <c r="F27" i="9"/>
  <c r="G27" i="9"/>
  <c r="H27" i="9"/>
  <c r="I27" i="9"/>
  <c r="J27" i="9"/>
  <c r="K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27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26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25" i="9"/>
  <c r="K46" i="7" l="1"/>
  <c r="AI46" i="7"/>
  <c r="C46" i="7"/>
  <c r="AJ46" i="7"/>
  <c r="S46" i="7"/>
  <c r="L46" i="7"/>
  <c r="U46" i="7"/>
  <c r="G46" i="7"/>
  <c r="AE46" i="7"/>
  <c r="A46" i="7"/>
  <c r="AA46" i="7"/>
  <c r="D46" i="7"/>
  <c r="T46" i="7"/>
  <c r="AB46" i="7"/>
  <c r="E46" i="7"/>
  <c r="M46" i="7"/>
  <c r="AC46" i="7"/>
  <c r="AL3" i="9"/>
  <c r="AM3" i="9"/>
  <c r="AL4" i="9"/>
  <c r="AM4" i="9"/>
  <c r="AL5" i="9"/>
  <c r="AM5" i="9"/>
  <c r="AL6" i="9"/>
  <c r="AM6" i="9"/>
  <c r="AL7" i="9"/>
  <c r="AM7" i="9"/>
  <c r="AL8" i="9"/>
  <c r="AM8" i="9"/>
  <c r="AL9" i="9"/>
  <c r="AM9" i="9"/>
  <c r="AL10" i="9"/>
  <c r="AM10" i="9"/>
  <c r="AL11" i="9"/>
  <c r="AM11" i="9"/>
  <c r="AL12" i="9"/>
  <c r="AM12" i="9"/>
  <c r="AL13" i="9"/>
  <c r="AM13" i="9"/>
  <c r="AL14" i="9"/>
  <c r="AM14" i="9"/>
  <c r="AL15" i="9"/>
  <c r="AM15" i="9"/>
  <c r="AL16" i="9"/>
  <c r="AM16" i="9"/>
  <c r="AL17" i="9"/>
  <c r="AM17" i="9"/>
  <c r="AL18" i="9"/>
  <c r="AM18" i="9"/>
  <c r="AL19" i="9"/>
  <c r="AM19" i="9"/>
  <c r="AL20" i="9"/>
  <c r="AM20" i="9"/>
  <c r="AL21" i="9"/>
  <c r="AM21" i="9"/>
  <c r="AM2" i="9"/>
  <c r="AL2" i="9"/>
  <c r="AL3" i="10"/>
  <c r="AM3" i="10"/>
  <c r="AL4" i="10"/>
  <c r="AM4" i="10"/>
  <c r="AL5" i="10"/>
  <c r="AM5" i="10"/>
  <c r="AL6" i="10"/>
  <c r="AM6" i="10"/>
  <c r="AL7" i="10"/>
  <c r="AM7" i="10"/>
  <c r="AL8" i="10"/>
  <c r="AM8" i="10"/>
  <c r="AL9" i="10"/>
  <c r="AM9" i="10"/>
  <c r="AL10" i="10"/>
  <c r="AM10" i="10"/>
  <c r="AL11" i="10"/>
  <c r="AM11" i="10"/>
  <c r="AL12" i="10"/>
  <c r="AM12" i="10"/>
  <c r="AL13" i="10"/>
  <c r="AM13" i="10"/>
  <c r="AL14" i="10"/>
  <c r="AM14" i="10"/>
  <c r="AL15" i="10"/>
  <c r="AM15" i="10"/>
  <c r="AL16" i="10"/>
  <c r="AM16" i="10"/>
  <c r="AL17" i="10"/>
  <c r="AM17" i="10"/>
  <c r="AL18" i="10"/>
  <c r="AM18" i="10"/>
  <c r="AL19" i="10"/>
  <c r="AM19" i="10"/>
  <c r="AL20" i="10"/>
  <c r="AM20" i="10"/>
  <c r="AL21" i="10"/>
  <c r="AM21" i="10"/>
  <c r="AM2" i="10"/>
  <c r="AL2" i="10"/>
  <c r="AL3" i="7"/>
  <c r="AM3" i="7"/>
  <c r="AL4" i="7"/>
  <c r="AM4" i="7"/>
  <c r="AL5" i="7"/>
  <c r="AM5" i="7"/>
  <c r="AL6" i="7"/>
  <c r="AM6" i="7"/>
  <c r="AL7" i="7"/>
  <c r="AM7" i="7"/>
  <c r="AL8" i="7"/>
  <c r="AM8" i="7"/>
  <c r="AL9" i="7"/>
  <c r="AM9" i="7"/>
  <c r="AL10" i="7"/>
  <c r="AM10" i="7"/>
  <c r="AL11" i="7"/>
  <c r="AM11" i="7"/>
  <c r="AL12" i="7"/>
  <c r="AM12" i="7"/>
  <c r="AL13" i="7"/>
  <c r="AM13" i="7"/>
  <c r="AL14" i="7"/>
  <c r="AM14" i="7"/>
  <c r="AL15" i="7"/>
  <c r="AM15" i="7"/>
  <c r="AL16" i="7"/>
  <c r="AM16" i="7"/>
  <c r="AL17" i="7"/>
  <c r="AM17" i="7"/>
  <c r="AL18" i="7"/>
  <c r="AM18" i="7"/>
  <c r="AL19" i="7"/>
  <c r="AM19" i="7"/>
  <c r="AL20" i="7"/>
  <c r="AM20" i="7"/>
  <c r="AL21" i="7"/>
  <c r="AM21" i="7"/>
  <c r="AM2" i="7"/>
  <c r="AL2" i="7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" i="5"/>
  <c r="AL21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FED500-B73F-40E5-A696-763C6100F816}" keepAlive="1" name="Consulta - results_length_random_100_0 2" description="Conexión a la consulta 'results_length_random_100_0 2' en el libro." type="5" refreshedVersion="6" background="1" saveData="1">
    <dbPr connection="Provider=Microsoft.Mashup.OleDb.1;Data Source=$Workbook$;Location=results_length_random_100_0 2;Extended Properties=&quot;&quot;" command="SELECT * FROM [results_length_random_100_0 2]"/>
  </connection>
  <connection id="2" xr16:uid="{004000A1-020E-4901-B5EF-5EB4F530B9E5}" keepAlive="1" name="Consulta - results_length_random_100_0 4" description="Conexión a la consulta 'results_length_random_100_0 4' en el libro." type="5" refreshedVersion="6" background="1" saveData="1">
    <dbPr connection="Provider=Microsoft.Mashup.OleDb.1;Data Source=$Workbook$;Location=results_length_random_100_0 4;Extended Properties=&quot;&quot;" command="SELECT * FROM [results_length_random_100_0 4]"/>
  </connection>
  <connection id="3" xr16:uid="{E06A071E-0A08-4865-A2B6-56EFE84D66A3}" keepAlive="1" name="Consulta - results_length_random_100_0 6" description="Conexión a la consulta 'results_length_random_100_0 6' en el libro." type="5" refreshedVersion="6" background="1" saveData="1">
    <dbPr connection="Provider=Microsoft.Mashup.OleDb.1;Data Source=$Workbook$;Location=results_length_random_100_0 6;Extended Properties=&quot;&quot;" command="SELECT * FROM [results_length_random_100_0 6]"/>
  </connection>
  <connection id="4" xr16:uid="{741AF00C-EBE2-4333-9E3E-AAFD47E73DA5}" keepAlive="1" name="Consulta - results_length_random_100_0 6 (2)" description="Conexión a la consulta 'results_length_random_100_0 6 (2)' en el libro." type="5" refreshedVersion="6" background="1" saveData="1">
    <dbPr connection="Provider=Microsoft.Mashup.OleDb.1;Data Source=$Workbook$;Location=results_length_random_100_0 6 (2);Extended Properties=&quot;&quot;" command="SELECT * FROM [results_length_random_100_0 6 (2)]"/>
  </connection>
  <connection id="5" xr16:uid="{4AE4DF07-7001-4C07-B8C2-E3F08CB6A63D}" keepAlive="1" name="Consulta - results_length_random_100_0 8" description="Conexión a la consulta 'results_length_random_100_0 8' en el libro." type="5" refreshedVersion="6" background="1" saveData="1">
    <dbPr connection="Provider=Microsoft.Mashup.OleDb.1;Data Source=$Workbook$;Location=results_length_random_100_0 8;Extended Properties=&quot;&quot;" command="SELECT * FROM [results_length_random_100_0 8]"/>
  </connection>
</connections>
</file>

<file path=xl/sharedStrings.xml><?xml version="1.0" encoding="utf-8"?>
<sst xmlns="http://schemas.openxmlformats.org/spreadsheetml/2006/main" count="156" uniqueCount="39">
  <si>
    <t>s - s</t>
  </si>
  <si>
    <t>s - r</t>
  </si>
  <si>
    <t>s - i</t>
  </si>
  <si>
    <t>s - ri</t>
  </si>
  <si>
    <t>s - o</t>
  </si>
  <si>
    <t>s - ro</t>
  </si>
  <si>
    <t>r - s</t>
  </si>
  <si>
    <t>r - r</t>
  </si>
  <si>
    <t>r - i</t>
  </si>
  <si>
    <t>r - ri</t>
  </si>
  <si>
    <t>r - o</t>
  </si>
  <si>
    <t>r - ro</t>
  </si>
  <si>
    <t>i - s</t>
  </si>
  <si>
    <t>i - r</t>
  </si>
  <si>
    <t>i - i</t>
  </si>
  <si>
    <t>i - ri</t>
  </si>
  <si>
    <t>i - o</t>
  </si>
  <si>
    <t>i - ro</t>
  </si>
  <si>
    <t>ri - s</t>
  </si>
  <si>
    <t>ri - r</t>
  </si>
  <si>
    <t>ri - i</t>
  </si>
  <si>
    <t>ri - ri</t>
  </si>
  <si>
    <t>ri - o</t>
  </si>
  <si>
    <t>ri - ro</t>
  </si>
  <si>
    <t>o - s</t>
  </si>
  <si>
    <t>o - r</t>
  </si>
  <si>
    <t>o - i</t>
  </si>
  <si>
    <t>o - ri</t>
  </si>
  <si>
    <t>o - o</t>
  </si>
  <si>
    <t>o - ro</t>
  </si>
  <si>
    <t>ro - s</t>
  </si>
  <si>
    <t>ro - r</t>
  </si>
  <si>
    <t>ro - i</t>
  </si>
  <si>
    <t>ro - ri</t>
  </si>
  <si>
    <t>ro - o</t>
  </si>
  <si>
    <t>ro - ro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</si>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</sst>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97F3A0A-7C32-48A9-A4E8-570221BB5785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75A9C25-A0FF-47D9-B7B7-189F2E0ADC2E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62C85C1-62D7-4633-A345-0DBC5B9EF17A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C719E7DB-F5E0-43C9-8A3F-0788ACFF9E99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BB70F-8CD3-434F-8841-C55B32601BBD}" name="results_length_random_100_0_2" displayName="results_length_random_100_0_2" ref="A1:AJ21" tableType="queryTable" totalsRowShown="0">
  <autoFilter ref="A1:AJ21" xr:uid="{C64569B4-A1C5-453B-9521-23246B3A61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93A80963-50F8-4E0B-BEA3-033E6BFBBC3E}" uniqueName="1" name="s - s" queryTableFieldId="1"/>
    <tableColumn id="2" xr3:uid="{1EB175E4-3B72-4BB8-9E18-C1F31FBA3E28}" uniqueName="2" name="s - r" queryTableFieldId="2"/>
    <tableColumn id="3" xr3:uid="{93736425-73AA-4B36-8648-964E3251CE80}" uniqueName="3" name="s - i" queryTableFieldId="3"/>
    <tableColumn id="4" xr3:uid="{019A36FD-07FB-4481-ACB1-E1617AC1BBE1}" uniqueName="4" name="s - ri" queryTableFieldId="4"/>
    <tableColumn id="5" xr3:uid="{71C10D75-2D5B-4152-A4D8-1721F3D10B9E}" uniqueName="5" name="s - o" queryTableFieldId="5"/>
    <tableColumn id="6" xr3:uid="{8B583091-AFE1-423D-B9EF-8310EA24EDF2}" uniqueName="6" name="s - ro" queryTableFieldId="6"/>
    <tableColumn id="7" xr3:uid="{1CC69FA5-3D89-40C1-A01E-45A08CE7344C}" uniqueName="7" name="r - s" queryTableFieldId="7"/>
    <tableColumn id="8" xr3:uid="{E52B8BAE-4B37-4CDA-B1EC-49764449F854}" uniqueName="8" name="r - r" queryTableFieldId="8"/>
    <tableColumn id="9" xr3:uid="{1A7ABFB7-51B0-488D-BE3B-5A4699C2050C}" uniqueName="9" name="r - i" queryTableFieldId="9"/>
    <tableColumn id="10" xr3:uid="{22B2EE2C-E7C6-47D5-8BC3-BEEEB8684C84}" uniqueName="10" name="r - ri" queryTableFieldId="10"/>
    <tableColumn id="11" xr3:uid="{DAE04E78-5403-414C-ACDC-7847A4D41544}" uniqueName="11" name="r - o" queryTableFieldId="11"/>
    <tableColumn id="12" xr3:uid="{5E27AFA2-D0C8-425A-BA3F-4687DDDE9EF5}" uniqueName="12" name="r - ro" queryTableFieldId="12"/>
    <tableColumn id="13" xr3:uid="{E1CDE66D-2392-4DE0-93AB-4B942E8BF7B6}" uniqueName="13" name="i - s" queryTableFieldId="13"/>
    <tableColumn id="14" xr3:uid="{65865E7B-B434-4484-978B-D0007633A894}" uniqueName="14" name="i - r" queryTableFieldId="14"/>
    <tableColumn id="15" xr3:uid="{BC830CDD-0D97-4490-9B18-718E54451798}" uniqueName="15" name="i - i" queryTableFieldId="15"/>
    <tableColumn id="16" xr3:uid="{6441F31D-C28C-45C6-BBF0-E3F9836BD066}" uniqueName="16" name="i - ri" queryTableFieldId="16"/>
    <tableColumn id="17" xr3:uid="{39EA9289-6D28-46EE-9473-C6AEA5A11340}" uniqueName="17" name="i - o" queryTableFieldId="17"/>
    <tableColumn id="18" xr3:uid="{16615F24-B120-46B1-B8A7-CB9677C5665C}" uniqueName="18" name="i - ro" queryTableFieldId="18"/>
    <tableColumn id="19" xr3:uid="{4BF936B5-AA07-473A-8F5A-630D34D47AF0}" uniqueName="19" name="ri - s" queryTableFieldId="19"/>
    <tableColumn id="20" xr3:uid="{9918ED93-9B93-4D30-AAD3-29286D530521}" uniqueName="20" name="ri - r" queryTableFieldId="20"/>
    <tableColumn id="21" xr3:uid="{F7F52670-A0A9-423E-B62E-97F6261F22C0}" uniqueName="21" name="ri - i" queryTableFieldId="21"/>
    <tableColumn id="22" xr3:uid="{B075ABBB-AB0A-407A-9151-183F65F09E9E}" uniqueName="22" name="ri - ri" queryTableFieldId="22"/>
    <tableColumn id="23" xr3:uid="{1597110D-C3F4-4436-B65D-3170B425AC4C}" uniqueName="23" name="ri - o" queryTableFieldId="23"/>
    <tableColumn id="24" xr3:uid="{AA6C2ACB-8270-43F4-B878-5B3AAF3BDB92}" uniqueName="24" name="ri - ro" queryTableFieldId="24"/>
    <tableColumn id="25" xr3:uid="{D9AE4BD3-1C6B-47DE-8597-D5914C59F865}" uniqueName="25" name="o - s" queryTableFieldId="25"/>
    <tableColumn id="26" xr3:uid="{0D9F0295-59B8-4390-B277-A69E9757EC64}" uniqueName="26" name="o - r" queryTableFieldId="26"/>
    <tableColumn id="27" xr3:uid="{9807618E-CFEC-41BA-93FD-8CCC2DDC6EC6}" uniqueName="27" name="o - i" queryTableFieldId="27"/>
    <tableColumn id="28" xr3:uid="{F96462BA-30C2-41A0-8980-54B01FF6293E}" uniqueName="28" name="o - ri" queryTableFieldId="28"/>
    <tableColumn id="29" xr3:uid="{E403F5EC-5DC4-47AA-9DA4-92A0E9919BB9}" uniqueName="29" name="o - o" queryTableFieldId="29"/>
    <tableColumn id="30" xr3:uid="{307E5BD7-526D-4700-8C0C-FA08E2CFA752}" uniqueName="30" name="o - ro" queryTableFieldId="30"/>
    <tableColumn id="31" xr3:uid="{EB8589B3-9863-4912-97A9-7B5D77765E4D}" uniqueName="31" name="ro - s" queryTableFieldId="31"/>
    <tableColumn id="32" xr3:uid="{4A799CF0-387F-4747-BE4F-D8DA3D6B45A0}" uniqueName="32" name="ro - r" queryTableFieldId="32"/>
    <tableColumn id="33" xr3:uid="{24D8F1F4-48C4-4CAF-947E-931B55BE00E1}" uniqueName="33" name="ro - i" queryTableFieldId="33"/>
    <tableColumn id="34" xr3:uid="{3A89BA8F-0425-4EA2-AADF-0514E74CC0DC}" uniqueName="34" name="ro - ri" queryTableFieldId="34"/>
    <tableColumn id="35" xr3:uid="{1452A47F-6DFB-48D4-8EB8-0FF296CB4732}" uniqueName="35" name="ro - o" queryTableFieldId="35"/>
    <tableColumn id="36" xr3:uid="{C647E4A9-C567-42EC-9421-F5612CF5968B}" uniqueName="36" name="ro - ro" queryTableFieldId="36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3D9543-3F90-40BF-837C-83514455914E}" name="results_length_random_100_0_4" displayName="results_length_random_100_0_4" ref="A1:AJ21" tableType="queryTable" totalsRowShown="0">
  <autoFilter ref="A1:AJ21" xr:uid="{DF7529AB-D938-4C76-942A-0528A3C96A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A551CDFD-984A-4B46-9482-E63A34DAC078}" uniqueName="1" name="s - s" queryTableFieldId="1"/>
    <tableColumn id="2" xr3:uid="{314751E8-3696-41DE-A43E-9C0F6118FE60}" uniqueName="2" name="s - r" queryTableFieldId="2"/>
    <tableColumn id="3" xr3:uid="{1DD1DFBD-F692-42C2-8DAE-2ABD673F996E}" uniqueName="3" name="s - i" queryTableFieldId="3"/>
    <tableColumn id="4" xr3:uid="{AD7952BF-3851-460E-8597-1768A24A8148}" uniqueName="4" name="s - ri" queryTableFieldId="4"/>
    <tableColumn id="5" xr3:uid="{7559819F-4B23-4B35-9A7A-744F02B4A0D7}" uniqueName="5" name="s - o" queryTableFieldId="5"/>
    <tableColumn id="6" xr3:uid="{63F9A436-CB5F-4BF5-8B6D-1462338AB4A0}" uniqueName="6" name="s - ro" queryTableFieldId="6"/>
    <tableColumn id="7" xr3:uid="{24231CFF-F6BF-4A2B-A632-E5822330D911}" uniqueName="7" name="r - s" queryTableFieldId="7"/>
    <tableColumn id="8" xr3:uid="{67733C86-89AE-49BC-8AAB-A7AF7E993BB8}" uniqueName="8" name="r - r" queryTableFieldId="8"/>
    <tableColumn id="9" xr3:uid="{ECA2447E-F710-4E26-878C-8E9D42265ED0}" uniqueName="9" name="r - i" queryTableFieldId="9"/>
    <tableColumn id="10" xr3:uid="{BDDE724A-6394-44E6-B1AF-9CE44F1C627A}" uniqueName="10" name="r - ri" queryTableFieldId="10"/>
    <tableColumn id="11" xr3:uid="{8AE5EAB7-2AB1-4A5C-94E4-0270B5ACCEB1}" uniqueName="11" name="r - o" queryTableFieldId="11"/>
    <tableColumn id="12" xr3:uid="{E1E370DD-FF89-4C74-8E4B-CAFC023004D6}" uniqueName="12" name="r - ro" queryTableFieldId="12"/>
    <tableColumn id="13" xr3:uid="{9DABF2DF-1255-47D5-89EF-479227E6F9D3}" uniqueName="13" name="i - s" queryTableFieldId="13"/>
    <tableColumn id="14" xr3:uid="{5DD08F5D-0150-499C-9239-D7ECDA76353C}" uniqueName="14" name="i - r" queryTableFieldId="14"/>
    <tableColumn id="15" xr3:uid="{B9CA69B3-2A37-429C-A93B-9113F61658B3}" uniqueName="15" name="i - i" queryTableFieldId="15"/>
    <tableColumn id="16" xr3:uid="{5560F22F-E12E-453A-93E5-49485A930916}" uniqueName="16" name="i - ri" queryTableFieldId="16"/>
    <tableColumn id="17" xr3:uid="{A4AF8FF9-B08D-403F-99BA-AE2CD899480B}" uniqueName="17" name="i - o" queryTableFieldId="17"/>
    <tableColumn id="18" xr3:uid="{B5D4B384-DA76-4C32-90EB-37E5B1F3064E}" uniqueName="18" name="i - ro" queryTableFieldId="18"/>
    <tableColumn id="19" xr3:uid="{7F9F479F-8951-4B6C-B5CC-838DA134F2B2}" uniqueName="19" name="ri - s" queryTableFieldId="19"/>
    <tableColumn id="20" xr3:uid="{1B9C0142-2A8E-4ACC-977B-E2736DFDD9AE}" uniqueName="20" name="ri - r" queryTableFieldId="20"/>
    <tableColumn id="21" xr3:uid="{2F3166D6-4F28-468C-BAE4-240CB4F99918}" uniqueName="21" name="ri - i" queryTableFieldId="21"/>
    <tableColumn id="22" xr3:uid="{52115AD7-0753-406C-958A-5FF22683FFD1}" uniqueName="22" name="ri - ri" queryTableFieldId="22"/>
    <tableColumn id="23" xr3:uid="{8BDC561C-D38E-42E4-BCBB-2247A78672AF}" uniqueName="23" name="ri - o" queryTableFieldId="23"/>
    <tableColumn id="24" xr3:uid="{28194F48-B1E7-4BB4-9684-4062FB6B2152}" uniqueName="24" name="ri - ro" queryTableFieldId="24"/>
    <tableColumn id="25" xr3:uid="{22C9825D-FE15-497E-9D39-FDEFCA722A54}" uniqueName="25" name="o - s" queryTableFieldId="25"/>
    <tableColumn id="26" xr3:uid="{04C6F208-B526-4BEC-8F34-D1552879BD77}" uniqueName="26" name="o - r" queryTableFieldId="26"/>
    <tableColumn id="27" xr3:uid="{A4A53E25-5AFE-4FAB-9E05-A50A0BF52379}" uniqueName="27" name="o - i" queryTableFieldId="27"/>
    <tableColumn id="28" xr3:uid="{BDFE020E-EC7C-4A9B-8FB0-FCFB5C30D1AA}" uniqueName="28" name="o - ri" queryTableFieldId="28"/>
    <tableColumn id="29" xr3:uid="{AB892977-3AF2-4784-B78D-176C3B1A5747}" uniqueName="29" name="o - o" queryTableFieldId="29"/>
    <tableColumn id="30" xr3:uid="{000654DF-B8BE-4B90-9902-B79A202BB2D0}" uniqueName="30" name="o - ro" queryTableFieldId="30"/>
    <tableColumn id="31" xr3:uid="{FDEF2C13-2587-4137-BE41-E138C672FE9F}" uniqueName="31" name="ro - s" queryTableFieldId="31"/>
    <tableColumn id="32" xr3:uid="{33E1FF3D-45A6-4137-B2C7-972BA9F7001A}" uniqueName="32" name="ro - r" queryTableFieldId="32"/>
    <tableColumn id="33" xr3:uid="{66B83759-010F-4611-A9A1-0508BAF29532}" uniqueName="33" name="ro - i" queryTableFieldId="33"/>
    <tableColumn id="34" xr3:uid="{5A13CEFB-2649-456B-9B40-42C1F475BAE1}" uniqueName="34" name="ro - ri" queryTableFieldId="34"/>
    <tableColumn id="35" xr3:uid="{65E6E01C-DB7E-4935-A4B4-EE5D660F5D8B}" uniqueName="35" name="ro - o" queryTableFieldId="35"/>
    <tableColumn id="36" xr3:uid="{2F26C577-0B39-4CD0-A572-27C71B6D1F47}" uniqueName="36" name="ro - ro" queryTableFieldId="36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6AF0DC-465F-4B38-90C2-12592EFA6864}" name="results_length_random_100_0_6__2" displayName="results_length_random_100_0_6__2" ref="A1:AJ21" tableType="queryTable" totalsRowShown="0">
  <autoFilter ref="A1:AJ21" xr:uid="{5776EEDC-6D6B-41C3-83C5-8709D0B272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BC599423-73AB-42BE-86E3-FA8DE7D90132}" uniqueName="1" name="s - s" queryTableFieldId="1"/>
    <tableColumn id="2" xr3:uid="{B2AC2932-44BD-4CA1-852A-B1764A3CA395}" uniqueName="2" name="s - r" queryTableFieldId="2"/>
    <tableColumn id="3" xr3:uid="{8654819A-A52A-4FC9-8C6A-C1D7B582C7E1}" uniqueName="3" name="s - i" queryTableFieldId="3"/>
    <tableColumn id="4" xr3:uid="{ABCBBC63-43E9-4A58-846E-E2F5E74D30A3}" uniqueName="4" name="s - ri" queryTableFieldId="4"/>
    <tableColumn id="5" xr3:uid="{EC74E78B-FD0B-4174-91D4-7E37ED794D41}" uniqueName="5" name="s - o" queryTableFieldId="5"/>
    <tableColumn id="6" xr3:uid="{EBC084B4-6C4F-49DE-8B15-C2C47611C481}" uniqueName="6" name="s - ro" queryTableFieldId="6"/>
    <tableColumn id="7" xr3:uid="{8BC5F904-92BB-4CFB-9329-90160C939737}" uniqueName="7" name="r - s" queryTableFieldId="7"/>
    <tableColumn id="8" xr3:uid="{06592E58-23CD-413B-B455-B0923CF8555B}" uniqueName="8" name="r - r" queryTableFieldId="8"/>
    <tableColumn id="9" xr3:uid="{9CF80BE1-E78E-430C-AAD0-798AAF3A848E}" uniqueName="9" name="r - i" queryTableFieldId="9"/>
    <tableColumn id="10" xr3:uid="{F1705DA7-DC13-4768-8EDF-D3A6CC962754}" uniqueName="10" name="r - ri" queryTableFieldId="10"/>
    <tableColumn id="11" xr3:uid="{5D4EC7F0-3FAF-4DD2-8238-4EE972521230}" uniqueName="11" name="r - o" queryTableFieldId="11"/>
    <tableColumn id="12" xr3:uid="{9800ABFC-346F-4F1D-9D11-196224A05C82}" uniqueName="12" name="r - ro" queryTableFieldId="12"/>
    <tableColumn id="13" xr3:uid="{F32AC5DB-8C92-4EEF-93A8-088D7DD2FE88}" uniqueName="13" name="i - s" queryTableFieldId="13"/>
    <tableColumn id="14" xr3:uid="{D0FC50F0-95D8-47B2-A52D-8796FD490782}" uniqueName="14" name="i - r" queryTableFieldId="14"/>
    <tableColumn id="15" xr3:uid="{C41E039A-342B-4F54-AD82-1E1F36BD3988}" uniqueName="15" name="i - i" queryTableFieldId="15"/>
    <tableColumn id="16" xr3:uid="{D49088A4-3EF4-49B4-85E7-800238D7F615}" uniqueName="16" name="i - ri" queryTableFieldId="16"/>
    <tableColumn id="17" xr3:uid="{5DC32398-6B78-41E3-BFE6-F8DDFF22C337}" uniqueName="17" name="i - o" queryTableFieldId="17"/>
    <tableColumn id="18" xr3:uid="{B1D7BF1A-A47A-4F4C-851B-FDAA5A8A6715}" uniqueName="18" name="i - ro" queryTableFieldId="18"/>
    <tableColumn id="19" xr3:uid="{DB35FDA8-9724-4EE7-8E45-241B9572167C}" uniqueName="19" name="ri - s" queryTableFieldId="19"/>
    <tableColumn id="20" xr3:uid="{0622F05A-BFD1-436E-BA56-47C19E3475CF}" uniqueName="20" name="ri - r" queryTableFieldId="20"/>
    <tableColumn id="21" xr3:uid="{ABDE3840-9F25-4F3E-AF9B-5E2D1B37F98B}" uniqueName="21" name="ri - i" queryTableFieldId="21"/>
    <tableColumn id="22" xr3:uid="{144597F8-8A68-457F-8F96-7AE935F517F0}" uniqueName="22" name="ri - ri" queryTableFieldId="22"/>
    <tableColumn id="23" xr3:uid="{C373D0A9-A380-4E9D-BB86-42AABED27FC0}" uniqueName="23" name="ri - o" queryTableFieldId="23"/>
    <tableColumn id="24" xr3:uid="{E272C8C1-EB93-42B0-B926-056C6F157DA0}" uniqueName="24" name="ri - ro" queryTableFieldId="24"/>
    <tableColumn id="25" xr3:uid="{464D06EB-A6F5-4E81-B23B-4B798ED492E6}" uniqueName="25" name="o - s" queryTableFieldId="25"/>
    <tableColumn id="26" xr3:uid="{B99B8894-E5CB-4706-82A8-850155DEA4C0}" uniqueName="26" name="o - r" queryTableFieldId="26"/>
    <tableColumn id="27" xr3:uid="{DD7B0DFA-38E7-435D-A2F5-E1EBEDCD33ED}" uniqueName="27" name="o - i" queryTableFieldId="27"/>
    <tableColumn id="28" xr3:uid="{11C62E4D-2283-45B9-9401-FEE2235DE74E}" uniqueName="28" name="o - ri" queryTableFieldId="28"/>
    <tableColumn id="29" xr3:uid="{22DFA3D1-1C23-4277-8F55-52613C77B73F}" uniqueName="29" name="o - o" queryTableFieldId="29"/>
    <tableColumn id="30" xr3:uid="{E90FCEEA-8A74-4A45-88A1-CAEEAF30D103}" uniqueName="30" name="o - ro" queryTableFieldId="30"/>
    <tableColumn id="31" xr3:uid="{B08D5679-C836-45C1-8E16-56116FA8C077}" uniqueName="31" name="ro - s" queryTableFieldId="31"/>
    <tableColumn id="32" xr3:uid="{7421EDB4-BD1D-456E-A980-4818A5B1D0EE}" uniqueName="32" name="ro - r" queryTableFieldId="32"/>
    <tableColumn id="33" xr3:uid="{59747E52-FB27-4873-BD8F-34BEFD1C97F2}" uniqueName="33" name="ro - i" queryTableFieldId="33"/>
    <tableColumn id="34" xr3:uid="{728F8011-0CBA-4345-A575-274B43E3B873}" uniqueName="34" name="ro - ri" queryTableFieldId="34"/>
    <tableColumn id="35" xr3:uid="{6ACEA4A1-1891-418A-9401-F558BA28BDC2}" uniqueName="35" name="ro - o" queryTableFieldId="35"/>
    <tableColumn id="36" xr3:uid="{1CF813F4-2A48-4502-B427-441F9886BBB4}" uniqueName="36" name="ro - ro" queryTableFieldId="36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E75838-0724-41AC-B8D3-2E592AC1DF28}" name="results_length_random_100_0_8" displayName="results_length_random_100_0_8" ref="A1:AJ21" tableType="queryTable" totalsRowShown="0">
  <autoFilter ref="A1:AJ21" xr:uid="{B345F6E1-A5CC-4D8D-8C37-422AE316AB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0B1664F7-8CAC-467C-AB35-200B51F400FA}" uniqueName="1" name="s - s" queryTableFieldId="1"/>
    <tableColumn id="2" xr3:uid="{10A738E3-A54A-4813-A2B5-EA3C7E30CB74}" uniqueName="2" name="s - r" queryTableFieldId="2"/>
    <tableColumn id="3" xr3:uid="{C37BC277-6A1F-44E2-9546-80DF0DC6CB1D}" uniqueName="3" name="s - i" queryTableFieldId="3"/>
    <tableColumn id="4" xr3:uid="{82817A28-68A3-4C32-B1D1-B02CE2FCD686}" uniqueName="4" name="s - ri" queryTableFieldId="4"/>
    <tableColumn id="5" xr3:uid="{865FDCA2-08C8-4965-B740-BEE03D7B29AF}" uniqueName="5" name="s - o" queryTableFieldId="5"/>
    <tableColumn id="6" xr3:uid="{C3E47E1E-4363-42F4-9662-30F3FA53D29F}" uniqueName="6" name="s - ro" queryTableFieldId="6"/>
    <tableColumn id="7" xr3:uid="{E543C95B-1DBA-43BA-A0D7-4504680D0352}" uniqueName="7" name="r - s" queryTableFieldId="7"/>
    <tableColumn id="8" xr3:uid="{C5C2C06F-387B-4E1E-94F7-1B817E311806}" uniqueName="8" name="r - r" queryTableFieldId="8"/>
    <tableColumn id="9" xr3:uid="{1D1D43EB-3AA3-45F9-9960-A8FEA9D8104F}" uniqueName="9" name="r - i" queryTableFieldId="9"/>
    <tableColumn id="10" xr3:uid="{6C9FCDF3-A543-4019-8912-878AFF369935}" uniqueName="10" name="r - ri" queryTableFieldId="10"/>
    <tableColumn id="11" xr3:uid="{75780044-7EEB-4C49-8822-62D54AF20875}" uniqueName="11" name="r - o" queryTableFieldId="11"/>
    <tableColumn id="12" xr3:uid="{691E0B21-1E45-41B5-B75C-1C356364C951}" uniqueName="12" name="r - ro" queryTableFieldId="12"/>
    <tableColumn id="13" xr3:uid="{ECBE707F-779D-43A1-BFC4-F87901CC7C9C}" uniqueName="13" name="i - s" queryTableFieldId="13"/>
    <tableColumn id="14" xr3:uid="{290941D7-EE70-467F-9356-5684EF39EED4}" uniqueName="14" name="i - r" queryTableFieldId="14"/>
    <tableColumn id="15" xr3:uid="{4FD71207-BE39-485D-9EDE-D53EBB3FCAFD}" uniqueName="15" name="i - i" queryTableFieldId="15"/>
    <tableColumn id="16" xr3:uid="{FDD05F8A-344F-48C7-B5D5-2712F70253C5}" uniqueName="16" name="i - ri" queryTableFieldId="16"/>
    <tableColumn id="17" xr3:uid="{7BCEBF0E-4A2B-4171-AC22-21085505CAE4}" uniqueName="17" name="i - o" queryTableFieldId="17"/>
    <tableColumn id="18" xr3:uid="{E3AECA38-AC6A-4A25-B4BD-3C881E06444B}" uniqueName="18" name="i - ro" queryTableFieldId="18"/>
    <tableColumn id="19" xr3:uid="{6D4D2BC6-01F0-476F-9B80-1B89101A764B}" uniqueName="19" name="ri - s" queryTableFieldId="19"/>
    <tableColumn id="20" xr3:uid="{8F68C408-E2B9-4E56-9FBE-E453141EF097}" uniqueName="20" name="ri - r" queryTableFieldId="20"/>
    <tableColumn id="21" xr3:uid="{5D18CAD8-16C1-42A4-8D14-A9EFA4D7A647}" uniqueName="21" name="ri - i" queryTableFieldId="21"/>
    <tableColumn id="22" xr3:uid="{BBA749E1-4CDF-4070-9D30-3D8DC39D3B58}" uniqueName="22" name="ri - ri" queryTableFieldId="22"/>
    <tableColumn id="23" xr3:uid="{2E09D40A-3067-4EDC-8191-DF699B7BB429}" uniqueName="23" name="ri - o" queryTableFieldId="23"/>
    <tableColumn id="24" xr3:uid="{DBF6C157-8189-4F12-A47E-3064BAF99880}" uniqueName="24" name="ri - ro" queryTableFieldId="24"/>
    <tableColumn id="25" xr3:uid="{E15DE019-E600-49FB-BECC-14E00BF9B4BB}" uniqueName="25" name="o - s" queryTableFieldId="25"/>
    <tableColumn id="26" xr3:uid="{86E47116-ADBF-488B-AAE2-F7348DF02D6B}" uniqueName="26" name="o - r" queryTableFieldId="26"/>
    <tableColumn id="27" xr3:uid="{574B5FA8-AA3A-4BF2-A368-716B511896AD}" uniqueName="27" name="o - i" queryTableFieldId="27"/>
    <tableColumn id="28" xr3:uid="{A7AEFB4F-D7F6-4661-9CEB-F4B1747B7229}" uniqueName="28" name="o - ri" queryTableFieldId="28"/>
    <tableColumn id="29" xr3:uid="{61DFAEE6-0A29-41F2-8396-07CB19509C98}" uniqueName="29" name="o - o" queryTableFieldId="29"/>
    <tableColumn id="30" xr3:uid="{E9CF2E69-AE5B-4976-B4BD-CF89F0EF4B2C}" uniqueName="30" name="o - ro" queryTableFieldId="30"/>
    <tableColumn id="31" xr3:uid="{7D91F41C-94A6-43E8-A8CE-C2C60BAF758B}" uniqueName="31" name="ro - s" queryTableFieldId="31"/>
    <tableColumn id="32" xr3:uid="{8922BC17-F593-4790-9216-E50DC1D7FC8F}" uniqueName="32" name="ro - r" queryTableFieldId="32"/>
    <tableColumn id="33" xr3:uid="{C9D19C18-6292-4F14-879D-16310A3B7E68}" uniqueName="33" name="ro - i" queryTableFieldId="33"/>
    <tableColumn id="34" xr3:uid="{F3AB1AB3-EF3C-4750-B6DA-3104457E04D2}" uniqueName="34" name="ro - ri" queryTableFieldId="34"/>
    <tableColumn id="35" xr3:uid="{579574E8-3859-4F72-9A54-33DBDCB1D097}" uniqueName="35" name="ro - o" queryTableFieldId="35"/>
    <tableColumn id="36" xr3:uid="{75070493-9131-4791-B82A-2A9E62105D5F}" uniqueName="36" name="ro - ro" queryTableFieldId="36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2C2F-8269-45E6-9EB9-6365BEBC73FB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8" width="6.42578125" style="1" bestFit="1" customWidth="1"/>
    <col min="39" max="39" width="6.855468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6" t="s">
        <v>36</v>
      </c>
      <c r="AM1" s="6" t="s">
        <v>37</v>
      </c>
    </row>
    <row r="2" spans="1:39" x14ac:dyDescent="0.25">
      <c r="A2">
        <v>34</v>
      </c>
      <c r="B2">
        <v>34</v>
      </c>
      <c r="C2">
        <v>34</v>
      </c>
      <c r="D2">
        <v>32</v>
      </c>
      <c r="E2">
        <v>34</v>
      </c>
      <c r="F2">
        <v>32</v>
      </c>
      <c r="G2">
        <v>33</v>
      </c>
      <c r="H2">
        <v>37</v>
      </c>
      <c r="I2">
        <v>33</v>
      </c>
      <c r="J2">
        <v>34</v>
      </c>
      <c r="K2">
        <v>35</v>
      </c>
      <c r="L2">
        <v>35</v>
      </c>
      <c r="M2">
        <v>35</v>
      </c>
      <c r="N2">
        <v>35</v>
      </c>
      <c r="O2">
        <v>35</v>
      </c>
      <c r="P2">
        <v>35</v>
      </c>
      <c r="Q2">
        <v>35</v>
      </c>
      <c r="R2">
        <v>35</v>
      </c>
      <c r="S2">
        <v>30</v>
      </c>
      <c r="T2">
        <v>34</v>
      </c>
      <c r="U2">
        <v>32</v>
      </c>
      <c r="V2">
        <v>30</v>
      </c>
      <c r="W2">
        <v>32</v>
      </c>
      <c r="X2">
        <v>31</v>
      </c>
      <c r="Y2">
        <v>37</v>
      </c>
      <c r="Z2">
        <v>37</v>
      </c>
      <c r="AA2">
        <v>39</v>
      </c>
      <c r="AB2">
        <v>37</v>
      </c>
      <c r="AC2">
        <v>38</v>
      </c>
      <c r="AD2">
        <v>37</v>
      </c>
      <c r="AE2">
        <v>33</v>
      </c>
      <c r="AF2">
        <v>32</v>
      </c>
      <c r="AG2">
        <v>33</v>
      </c>
      <c r="AH2">
        <v>32</v>
      </c>
      <c r="AI2">
        <v>33</v>
      </c>
      <c r="AJ2">
        <v>33</v>
      </c>
      <c r="AL2" s="1">
        <f>MIN(results_length_random_100_0_2[#This Row])</f>
        <v>30</v>
      </c>
      <c r="AM2" s="1">
        <f>MAX(results_length_random_100_0_2[#This Row])</f>
        <v>39</v>
      </c>
    </row>
    <row r="3" spans="1:39" x14ac:dyDescent="0.25">
      <c r="A3">
        <v>37</v>
      </c>
      <c r="B3">
        <v>38</v>
      </c>
      <c r="C3">
        <v>37</v>
      </c>
      <c r="D3">
        <v>37</v>
      </c>
      <c r="E3">
        <v>37</v>
      </c>
      <c r="F3">
        <v>37</v>
      </c>
      <c r="G3">
        <v>39</v>
      </c>
      <c r="H3">
        <v>41</v>
      </c>
      <c r="I3">
        <v>39</v>
      </c>
      <c r="J3">
        <v>36</v>
      </c>
      <c r="K3">
        <v>40</v>
      </c>
      <c r="L3">
        <v>38</v>
      </c>
      <c r="M3">
        <v>37</v>
      </c>
      <c r="N3">
        <v>38</v>
      </c>
      <c r="O3">
        <v>38</v>
      </c>
      <c r="P3">
        <v>36</v>
      </c>
      <c r="Q3">
        <v>37</v>
      </c>
      <c r="R3">
        <v>37</v>
      </c>
      <c r="S3">
        <v>36</v>
      </c>
      <c r="T3">
        <v>37</v>
      </c>
      <c r="U3">
        <v>36</v>
      </c>
      <c r="V3">
        <v>35</v>
      </c>
      <c r="W3">
        <v>38</v>
      </c>
      <c r="X3">
        <v>35</v>
      </c>
      <c r="Y3">
        <v>39</v>
      </c>
      <c r="Z3">
        <v>40</v>
      </c>
      <c r="AA3">
        <v>40</v>
      </c>
      <c r="AB3">
        <v>38</v>
      </c>
      <c r="AC3">
        <v>40</v>
      </c>
      <c r="AD3">
        <v>39</v>
      </c>
      <c r="AE3">
        <v>38</v>
      </c>
      <c r="AF3">
        <v>37</v>
      </c>
      <c r="AG3">
        <v>38</v>
      </c>
      <c r="AH3">
        <v>38</v>
      </c>
      <c r="AI3">
        <v>38</v>
      </c>
      <c r="AJ3">
        <v>38</v>
      </c>
      <c r="AL3" s="1">
        <f>MIN(results_length_random_100_0_2[#This Row])</f>
        <v>35</v>
      </c>
      <c r="AM3" s="1">
        <f>MAX(results_length_random_100_0_2[#This Row])</f>
        <v>41</v>
      </c>
    </row>
    <row r="4" spans="1:39" x14ac:dyDescent="0.25">
      <c r="A4">
        <v>38</v>
      </c>
      <c r="B4">
        <v>39</v>
      </c>
      <c r="C4">
        <v>38</v>
      </c>
      <c r="D4">
        <v>38</v>
      </c>
      <c r="E4">
        <v>38</v>
      </c>
      <c r="F4">
        <v>39</v>
      </c>
      <c r="G4">
        <v>41</v>
      </c>
      <c r="H4">
        <v>40</v>
      </c>
      <c r="I4">
        <v>41</v>
      </c>
      <c r="J4">
        <v>42</v>
      </c>
      <c r="K4">
        <v>42</v>
      </c>
      <c r="L4">
        <v>39</v>
      </c>
      <c r="M4">
        <v>43</v>
      </c>
      <c r="N4">
        <v>43</v>
      </c>
      <c r="O4">
        <v>43</v>
      </c>
      <c r="P4">
        <v>43</v>
      </c>
      <c r="Q4">
        <v>43</v>
      </c>
      <c r="R4">
        <v>43</v>
      </c>
      <c r="S4">
        <v>38</v>
      </c>
      <c r="T4">
        <v>40</v>
      </c>
      <c r="U4">
        <v>37</v>
      </c>
      <c r="V4">
        <v>39</v>
      </c>
      <c r="W4">
        <v>38</v>
      </c>
      <c r="X4">
        <v>36</v>
      </c>
      <c r="Y4">
        <v>43</v>
      </c>
      <c r="Z4">
        <v>43</v>
      </c>
      <c r="AA4">
        <v>43</v>
      </c>
      <c r="AB4">
        <v>44</v>
      </c>
      <c r="AC4">
        <v>46</v>
      </c>
      <c r="AD4">
        <v>42</v>
      </c>
      <c r="AE4">
        <v>37</v>
      </c>
      <c r="AF4">
        <v>37</v>
      </c>
      <c r="AG4">
        <v>37</v>
      </c>
      <c r="AH4">
        <v>37</v>
      </c>
      <c r="AI4">
        <v>38</v>
      </c>
      <c r="AJ4">
        <v>37</v>
      </c>
      <c r="AL4" s="1">
        <f>MIN(results_length_random_100_0_2[#This Row])</f>
        <v>36</v>
      </c>
      <c r="AM4" s="1">
        <f>MAX(results_length_random_100_0_2[#This Row])</f>
        <v>46</v>
      </c>
    </row>
    <row r="5" spans="1:39" x14ac:dyDescent="0.25">
      <c r="A5">
        <v>30</v>
      </c>
      <c r="B5">
        <v>30</v>
      </c>
      <c r="C5">
        <v>30</v>
      </c>
      <c r="D5">
        <v>30</v>
      </c>
      <c r="E5">
        <v>30</v>
      </c>
      <c r="F5">
        <v>30</v>
      </c>
      <c r="G5">
        <v>29</v>
      </c>
      <c r="H5">
        <v>31</v>
      </c>
      <c r="I5">
        <v>32</v>
      </c>
      <c r="J5">
        <v>28</v>
      </c>
      <c r="K5">
        <v>30</v>
      </c>
      <c r="L5">
        <v>29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31</v>
      </c>
      <c r="U5">
        <v>31</v>
      </c>
      <c r="V5">
        <v>30</v>
      </c>
      <c r="W5">
        <v>32</v>
      </c>
      <c r="X5">
        <v>29</v>
      </c>
      <c r="Y5">
        <v>31</v>
      </c>
      <c r="Z5">
        <v>30</v>
      </c>
      <c r="AA5">
        <v>32</v>
      </c>
      <c r="AB5">
        <v>31</v>
      </c>
      <c r="AC5">
        <v>32</v>
      </c>
      <c r="AD5">
        <v>30</v>
      </c>
      <c r="AE5">
        <v>30</v>
      </c>
      <c r="AF5">
        <v>30</v>
      </c>
      <c r="AG5">
        <v>30</v>
      </c>
      <c r="AH5">
        <v>30</v>
      </c>
      <c r="AI5">
        <v>30</v>
      </c>
      <c r="AJ5">
        <v>30</v>
      </c>
      <c r="AL5" s="1">
        <f>MIN(results_length_random_100_0_2[#This Row])</f>
        <v>28</v>
      </c>
      <c r="AM5" s="1">
        <f>MAX(results_length_random_100_0_2[#This Row])</f>
        <v>32</v>
      </c>
    </row>
    <row r="6" spans="1:39" x14ac:dyDescent="0.25">
      <c r="A6">
        <v>33</v>
      </c>
      <c r="B6">
        <v>33</v>
      </c>
      <c r="C6">
        <v>33</v>
      </c>
      <c r="D6">
        <v>34</v>
      </c>
      <c r="E6">
        <v>34</v>
      </c>
      <c r="F6">
        <v>34</v>
      </c>
      <c r="G6">
        <v>36</v>
      </c>
      <c r="H6">
        <v>36</v>
      </c>
      <c r="I6">
        <v>34</v>
      </c>
      <c r="J6">
        <v>36</v>
      </c>
      <c r="K6">
        <v>35</v>
      </c>
      <c r="L6">
        <v>34</v>
      </c>
      <c r="M6">
        <v>35</v>
      </c>
      <c r="N6">
        <v>35</v>
      </c>
      <c r="O6">
        <v>35</v>
      </c>
      <c r="P6">
        <v>35</v>
      </c>
      <c r="Q6">
        <v>35</v>
      </c>
      <c r="R6">
        <v>35</v>
      </c>
      <c r="S6">
        <v>35</v>
      </c>
      <c r="T6">
        <v>34</v>
      </c>
      <c r="U6">
        <v>35</v>
      </c>
      <c r="V6">
        <v>35</v>
      </c>
      <c r="W6">
        <v>34</v>
      </c>
      <c r="X6">
        <v>33</v>
      </c>
      <c r="Y6">
        <v>35</v>
      </c>
      <c r="Z6">
        <v>36</v>
      </c>
      <c r="AA6">
        <v>37</v>
      </c>
      <c r="AB6">
        <v>34</v>
      </c>
      <c r="AC6">
        <v>35</v>
      </c>
      <c r="AD6">
        <v>35</v>
      </c>
      <c r="AE6">
        <v>35</v>
      </c>
      <c r="AF6">
        <v>35</v>
      </c>
      <c r="AG6">
        <v>34</v>
      </c>
      <c r="AH6">
        <v>35</v>
      </c>
      <c r="AI6">
        <v>35</v>
      </c>
      <c r="AJ6">
        <v>34</v>
      </c>
      <c r="AL6" s="1">
        <f>MIN(results_length_random_100_0_2[#This Row])</f>
        <v>33</v>
      </c>
      <c r="AM6" s="1">
        <f>MAX(results_length_random_100_0_2[#This Row])</f>
        <v>37</v>
      </c>
    </row>
    <row r="7" spans="1:39" x14ac:dyDescent="0.25">
      <c r="A7">
        <v>37</v>
      </c>
      <c r="B7">
        <v>38</v>
      </c>
      <c r="C7">
        <v>38</v>
      </c>
      <c r="D7">
        <v>37</v>
      </c>
      <c r="E7">
        <v>38</v>
      </c>
      <c r="F7">
        <v>37</v>
      </c>
      <c r="G7">
        <v>40</v>
      </c>
      <c r="H7">
        <v>38</v>
      </c>
      <c r="I7">
        <v>36</v>
      </c>
      <c r="J7">
        <v>39</v>
      </c>
      <c r="K7">
        <v>36</v>
      </c>
      <c r="L7">
        <v>36</v>
      </c>
      <c r="M7">
        <v>39</v>
      </c>
      <c r="N7">
        <v>39</v>
      </c>
      <c r="O7">
        <v>39</v>
      </c>
      <c r="P7">
        <v>39</v>
      </c>
      <c r="Q7">
        <v>39</v>
      </c>
      <c r="R7">
        <v>39</v>
      </c>
      <c r="S7">
        <v>36</v>
      </c>
      <c r="T7">
        <v>37</v>
      </c>
      <c r="U7">
        <v>36</v>
      </c>
      <c r="V7">
        <v>37</v>
      </c>
      <c r="W7">
        <v>38</v>
      </c>
      <c r="X7">
        <v>35</v>
      </c>
      <c r="Y7">
        <v>40</v>
      </c>
      <c r="Z7">
        <v>40</v>
      </c>
      <c r="AA7">
        <v>40</v>
      </c>
      <c r="AB7">
        <v>40</v>
      </c>
      <c r="AC7">
        <v>40</v>
      </c>
      <c r="AD7">
        <v>39</v>
      </c>
      <c r="AE7">
        <v>37</v>
      </c>
      <c r="AF7">
        <v>38</v>
      </c>
      <c r="AG7">
        <v>36</v>
      </c>
      <c r="AH7">
        <v>39</v>
      </c>
      <c r="AI7">
        <v>38</v>
      </c>
      <c r="AJ7">
        <v>36</v>
      </c>
      <c r="AL7" s="1">
        <f>MIN(results_length_random_100_0_2[#This Row])</f>
        <v>35</v>
      </c>
      <c r="AM7" s="1">
        <f>MAX(results_length_random_100_0_2[#This Row])</f>
        <v>40</v>
      </c>
    </row>
    <row r="8" spans="1:39" x14ac:dyDescent="0.25">
      <c r="A8">
        <v>28</v>
      </c>
      <c r="B8">
        <v>28</v>
      </c>
      <c r="C8">
        <v>27</v>
      </c>
      <c r="D8">
        <v>28</v>
      </c>
      <c r="E8">
        <v>28</v>
      </c>
      <c r="F8">
        <v>28</v>
      </c>
      <c r="G8">
        <v>27</v>
      </c>
      <c r="H8">
        <v>29</v>
      </c>
      <c r="I8">
        <v>27</v>
      </c>
      <c r="J8">
        <v>27</v>
      </c>
      <c r="K8">
        <v>30</v>
      </c>
      <c r="L8">
        <v>29</v>
      </c>
      <c r="M8">
        <v>28</v>
      </c>
      <c r="N8">
        <v>28</v>
      </c>
      <c r="O8">
        <v>28</v>
      </c>
      <c r="P8">
        <v>28</v>
      </c>
      <c r="Q8">
        <v>28</v>
      </c>
      <c r="R8">
        <v>28</v>
      </c>
      <c r="S8">
        <v>28</v>
      </c>
      <c r="T8">
        <v>29</v>
      </c>
      <c r="U8">
        <v>28</v>
      </c>
      <c r="V8">
        <v>28</v>
      </c>
      <c r="W8">
        <v>28</v>
      </c>
      <c r="X8">
        <v>27</v>
      </c>
      <c r="Y8">
        <v>31</v>
      </c>
      <c r="Z8">
        <v>31</v>
      </c>
      <c r="AA8">
        <v>31</v>
      </c>
      <c r="AB8">
        <v>30</v>
      </c>
      <c r="AC8">
        <v>31</v>
      </c>
      <c r="AD8">
        <v>31</v>
      </c>
      <c r="AE8">
        <v>26</v>
      </c>
      <c r="AF8">
        <v>26</v>
      </c>
      <c r="AG8">
        <v>25</v>
      </c>
      <c r="AH8">
        <v>26</v>
      </c>
      <c r="AI8">
        <v>27</v>
      </c>
      <c r="AJ8">
        <v>26</v>
      </c>
      <c r="AL8" s="1">
        <f>MIN(results_length_random_100_0_2[#This Row])</f>
        <v>25</v>
      </c>
      <c r="AM8" s="1">
        <f>MAX(results_length_random_100_0_2[#This Row])</f>
        <v>31</v>
      </c>
    </row>
    <row r="9" spans="1:39" x14ac:dyDescent="0.25">
      <c r="A9">
        <v>33</v>
      </c>
      <c r="B9">
        <v>33</v>
      </c>
      <c r="C9">
        <v>34</v>
      </c>
      <c r="D9">
        <v>35</v>
      </c>
      <c r="E9">
        <v>35</v>
      </c>
      <c r="F9">
        <v>33</v>
      </c>
      <c r="G9">
        <v>35</v>
      </c>
      <c r="H9">
        <v>35</v>
      </c>
      <c r="I9">
        <v>36</v>
      </c>
      <c r="J9">
        <v>35</v>
      </c>
      <c r="K9">
        <v>35</v>
      </c>
      <c r="L9">
        <v>35</v>
      </c>
      <c r="M9">
        <v>36</v>
      </c>
      <c r="N9">
        <v>35</v>
      </c>
      <c r="O9">
        <v>36</v>
      </c>
      <c r="P9">
        <v>36</v>
      </c>
      <c r="Q9">
        <v>36</v>
      </c>
      <c r="R9">
        <v>36</v>
      </c>
      <c r="S9">
        <v>29</v>
      </c>
      <c r="T9">
        <v>31</v>
      </c>
      <c r="U9">
        <v>32</v>
      </c>
      <c r="V9">
        <v>32</v>
      </c>
      <c r="W9">
        <v>34</v>
      </c>
      <c r="X9">
        <v>29</v>
      </c>
      <c r="Y9">
        <v>36</v>
      </c>
      <c r="Z9">
        <v>37</v>
      </c>
      <c r="AA9">
        <v>39</v>
      </c>
      <c r="AB9">
        <v>36</v>
      </c>
      <c r="AC9">
        <v>39</v>
      </c>
      <c r="AD9">
        <v>36</v>
      </c>
      <c r="AE9">
        <v>34</v>
      </c>
      <c r="AF9">
        <v>35</v>
      </c>
      <c r="AG9">
        <v>33</v>
      </c>
      <c r="AH9">
        <v>35</v>
      </c>
      <c r="AI9">
        <v>34</v>
      </c>
      <c r="AJ9">
        <v>35</v>
      </c>
      <c r="AL9" s="1">
        <f>MIN(results_length_random_100_0_2[#This Row])</f>
        <v>29</v>
      </c>
      <c r="AM9" s="1">
        <f>MAX(results_length_random_100_0_2[#This Row])</f>
        <v>39</v>
      </c>
    </row>
    <row r="10" spans="1:39" x14ac:dyDescent="0.25">
      <c r="A10">
        <v>37</v>
      </c>
      <c r="B10">
        <v>36</v>
      </c>
      <c r="C10">
        <v>37</v>
      </c>
      <c r="D10">
        <v>37</v>
      </c>
      <c r="E10">
        <v>38</v>
      </c>
      <c r="F10">
        <v>36</v>
      </c>
      <c r="G10">
        <v>36</v>
      </c>
      <c r="H10">
        <v>38</v>
      </c>
      <c r="I10">
        <v>36</v>
      </c>
      <c r="J10">
        <v>37</v>
      </c>
      <c r="K10">
        <v>35</v>
      </c>
      <c r="L10">
        <v>35</v>
      </c>
      <c r="M10">
        <v>37</v>
      </c>
      <c r="N10">
        <v>38</v>
      </c>
      <c r="O10">
        <v>38</v>
      </c>
      <c r="P10">
        <v>36</v>
      </c>
      <c r="Q10">
        <v>39</v>
      </c>
      <c r="R10">
        <v>36</v>
      </c>
      <c r="S10">
        <v>32</v>
      </c>
      <c r="T10">
        <v>36</v>
      </c>
      <c r="U10">
        <v>34</v>
      </c>
      <c r="V10">
        <v>35</v>
      </c>
      <c r="W10">
        <v>38</v>
      </c>
      <c r="X10">
        <v>32</v>
      </c>
      <c r="Y10">
        <v>37</v>
      </c>
      <c r="Z10">
        <v>37</v>
      </c>
      <c r="AA10">
        <v>37</v>
      </c>
      <c r="AB10">
        <v>36</v>
      </c>
      <c r="AC10">
        <v>41</v>
      </c>
      <c r="AD10">
        <v>37</v>
      </c>
      <c r="AE10">
        <v>35</v>
      </c>
      <c r="AF10">
        <v>38</v>
      </c>
      <c r="AG10">
        <v>35</v>
      </c>
      <c r="AH10">
        <v>37</v>
      </c>
      <c r="AI10">
        <v>37</v>
      </c>
      <c r="AJ10">
        <v>34</v>
      </c>
      <c r="AL10" s="1">
        <f>MIN(results_length_random_100_0_2[#This Row])</f>
        <v>32</v>
      </c>
      <c r="AM10" s="1">
        <f>MAX(results_length_random_100_0_2[#This Row])</f>
        <v>41</v>
      </c>
    </row>
    <row r="11" spans="1:39" x14ac:dyDescent="0.25">
      <c r="A11">
        <v>36</v>
      </c>
      <c r="B11">
        <v>36</v>
      </c>
      <c r="C11">
        <v>36</v>
      </c>
      <c r="D11">
        <v>36</v>
      </c>
      <c r="E11">
        <v>36</v>
      </c>
      <c r="F11">
        <v>35</v>
      </c>
      <c r="G11">
        <v>36</v>
      </c>
      <c r="H11">
        <v>34</v>
      </c>
      <c r="I11">
        <v>37</v>
      </c>
      <c r="J11">
        <v>36</v>
      </c>
      <c r="K11">
        <v>32</v>
      </c>
      <c r="L11">
        <v>35</v>
      </c>
      <c r="M11">
        <v>35</v>
      </c>
      <c r="N11">
        <v>36</v>
      </c>
      <c r="O11">
        <v>36</v>
      </c>
      <c r="P11">
        <v>35</v>
      </c>
      <c r="Q11">
        <v>36</v>
      </c>
      <c r="R11">
        <v>35</v>
      </c>
      <c r="S11">
        <v>35</v>
      </c>
      <c r="T11">
        <v>34</v>
      </c>
      <c r="U11">
        <v>36</v>
      </c>
      <c r="V11">
        <v>33</v>
      </c>
      <c r="W11">
        <v>37</v>
      </c>
      <c r="X11">
        <v>32</v>
      </c>
      <c r="Y11">
        <v>37</v>
      </c>
      <c r="Z11">
        <v>36</v>
      </c>
      <c r="AA11">
        <v>38</v>
      </c>
      <c r="AB11">
        <v>38</v>
      </c>
      <c r="AC11">
        <v>37</v>
      </c>
      <c r="AD11">
        <v>37</v>
      </c>
      <c r="AE11">
        <v>33</v>
      </c>
      <c r="AF11">
        <v>33</v>
      </c>
      <c r="AG11">
        <v>33</v>
      </c>
      <c r="AH11">
        <v>32</v>
      </c>
      <c r="AI11">
        <v>34</v>
      </c>
      <c r="AJ11">
        <v>33</v>
      </c>
      <c r="AL11" s="1">
        <f>MIN(results_length_random_100_0_2[#This Row])</f>
        <v>32</v>
      </c>
      <c r="AM11" s="1">
        <f>MAX(results_length_random_100_0_2[#This Row])</f>
        <v>38</v>
      </c>
    </row>
    <row r="12" spans="1:39" x14ac:dyDescent="0.25">
      <c r="A12">
        <v>35</v>
      </c>
      <c r="B12">
        <v>34</v>
      </c>
      <c r="C12">
        <v>35</v>
      </c>
      <c r="D12">
        <v>34</v>
      </c>
      <c r="E12">
        <v>35</v>
      </c>
      <c r="F12">
        <v>35</v>
      </c>
      <c r="G12">
        <v>33</v>
      </c>
      <c r="H12">
        <v>33</v>
      </c>
      <c r="I12">
        <v>32</v>
      </c>
      <c r="J12">
        <v>31</v>
      </c>
      <c r="K12">
        <v>35</v>
      </c>
      <c r="L12">
        <v>33</v>
      </c>
      <c r="M12">
        <v>35</v>
      </c>
      <c r="N12">
        <v>35</v>
      </c>
      <c r="O12">
        <v>35</v>
      </c>
      <c r="P12">
        <v>35</v>
      </c>
      <c r="Q12">
        <v>35</v>
      </c>
      <c r="R12">
        <v>35</v>
      </c>
      <c r="S12">
        <v>33</v>
      </c>
      <c r="T12">
        <v>34</v>
      </c>
      <c r="U12">
        <v>31</v>
      </c>
      <c r="V12">
        <v>34</v>
      </c>
      <c r="W12">
        <v>33</v>
      </c>
      <c r="X12">
        <v>30</v>
      </c>
      <c r="Y12">
        <v>36</v>
      </c>
      <c r="Z12">
        <v>36</v>
      </c>
      <c r="AA12">
        <v>37</v>
      </c>
      <c r="AB12">
        <v>36</v>
      </c>
      <c r="AC12">
        <v>36</v>
      </c>
      <c r="AD12">
        <v>35</v>
      </c>
      <c r="AE12">
        <v>33</v>
      </c>
      <c r="AF12">
        <v>33</v>
      </c>
      <c r="AG12">
        <v>33</v>
      </c>
      <c r="AH12">
        <v>33</v>
      </c>
      <c r="AI12">
        <v>33</v>
      </c>
      <c r="AJ12">
        <v>32</v>
      </c>
      <c r="AL12" s="1">
        <f>MIN(results_length_random_100_0_2[#This Row])</f>
        <v>30</v>
      </c>
      <c r="AM12" s="1">
        <f>MAX(results_length_random_100_0_2[#This Row])</f>
        <v>37</v>
      </c>
    </row>
    <row r="13" spans="1:39" x14ac:dyDescent="0.25">
      <c r="A13">
        <v>38</v>
      </c>
      <c r="B13">
        <v>38</v>
      </c>
      <c r="C13">
        <v>37</v>
      </c>
      <c r="D13">
        <v>39</v>
      </c>
      <c r="E13">
        <v>39</v>
      </c>
      <c r="F13">
        <v>38</v>
      </c>
      <c r="G13">
        <v>39</v>
      </c>
      <c r="H13">
        <v>37</v>
      </c>
      <c r="I13">
        <v>38</v>
      </c>
      <c r="J13">
        <v>40</v>
      </c>
      <c r="K13">
        <v>38</v>
      </c>
      <c r="L13">
        <v>36</v>
      </c>
      <c r="M13">
        <v>39</v>
      </c>
      <c r="N13">
        <v>39</v>
      </c>
      <c r="O13">
        <v>39</v>
      </c>
      <c r="P13">
        <v>39</v>
      </c>
      <c r="Q13">
        <v>39</v>
      </c>
      <c r="R13">
        <v>39</v>
      </c>
      <c r="S13">
        <v>38</v>
      </c>
      <c r="T13">
        <v>36</v>
      </c>
      <c r="U13">
        <v>36</v>
      </c>
      <c r="V13">
        <v>37</v>
      </c>
      <c r="W13">
        <v>40</v>
      </c>
      <c r="X13">
        <v>34</v>
      </c>
      <c r="Y13">
        <v>43</v>
      </c>
      <c r="Z13">
        <v>42</v>
      </c>
      <c r="AA13">
        <v>42</v>
      </c>
      <c r="AB13">
        <v>42</v>
      </c>
      <c r="AC13">
        <v>41</v>
      </c>
      <c r="AD13">
        <v>42</v>
      </c>
      <c r="AE13">
        <v>36</v>
      </c>
      <c r="AF13">
        <v>34</v>
      </c>
      <c r="AG13">
        <v>35</v>
      </c>
      <c r="AH13">
        <v>36</v>
      </c>
      <c r="AI13">
        <v>36</v>
      </c>
      <c r="AJ13">
        <v>37</v>
      </c>
      <c r="AL13" s="1">
        <f>MIN(results_length_random_100_0_2[#This Row])</f>
        <v>34</v>
      </c>
      <c r="AM13" s="1">
        <f>MAX(results_length_random_100_0_2[#This Row])</f>
        <v>43</v>
      </c>
    </row>
    <row r="14" spans="1:39" x14ac:dyDescent="0.25">
      <c r="A14">
        <v>33</v>
      </c>
      <c r="B14">
        <v>33</v>
      </c>
      <c r="C14">
        <v>33</v>
      </c>
      <c r="D14">
        <v>33</v>
      </c>
      <c r="E14">
        <v>33</v>
      </c>
      <c r="F14">
        <v>33</v>
      </c>
      <c r="G14">
        <v>36</v>
      </c>
      <c r="H14">
        <v>34</v>
      </c>
      <c r="I14">
        <v>37</v>
      </c>
      <c r="J14">
        <v>36</v>
      </c>
      <c r="K14">
        <v>35</v>
      </c>
      <c r="L14">
        <v>33</v>
      </c>
      <c r="M14">
        <v>36</v>
      </c>
      <c r="N14">
        <v>35</v>
      </c>
      <c r="O14">
        <v>35</v>
      </c>
      <c r="P14">
        <v>35</v>
      </c>
      <c r="Q14">
        <v>35</v>
      </c>
      <c r="R14">
        <v>35</v>
      </c>
      <c r="S14">
        <v>33</v>
      </c>
      <c r="T14">
        <v>33</v>
      </c>
      <c r="U14">
        <v>32</v>
      </c>
      <c r="V14">
        <v>34</v>
      </c>
      <c r="W14">
        <v>35</v>
      </c>
      <c r="X14">
        <v>32</v>
      </c>
      <c r="Y14">
        <v>38</v>
      </c>
      <c r="Z14">
        <v>38</v>
      </c>
      <c r="AA14">
        <v>39</v>
      </c>
      <c r="AB14">
        <v>37</v>
      </c>
      <c r="AC14">
        <v>38</v>
      </c>
      <c r="AD14">
        <v>38</v>
      </c>
      <c r="AE14">
        <v>32</v>
      </c>
      <c r="AF14">
        <v>32</v>
      </c>
      <c r="AG14">
        <v>31</v>
      </c>
      <c r="AH14">
        <v>32</v>
      </c>
      <c r="AI14">
        <v>32</v>
      </c>
      <c r="AJ14">
        <v>33</v>
      </c>
      <c r="AL14" s="1">
        <f>MIN(results_length_random_100_0_2[#This Row])</f>
        <v>31</v>
      </c>
      <c r="AM14" s="1">
        <f>MAX(results_length_random_100_0_2[#This Row])</f>
        <v>39</v>
      </c>
    </row>
    <row r="15" spans="1:39" x14ac:dyDescent="0.25">
      <c r="A15">
        <v>39</v>
      </c>
      <c r="B15">
        <v>38</v>
      </c>
      <c r="C15">
        <v>39</v>
      </c>
      <c r="D15">
        <v>39</v>
      </c>
      <c r="E15">
        <v>39</v>
      </c>
      <c r="F15">
        <v>39</v>
      </c>
      <c r="G15">
        <v>39</v>
      </c>
      <c r="H15">
        <v>39</v>
      </c>
      <c r="I15">
        <v>40</v>
      </c>
      <c r="J15">
        <v>36</v>
      </c>
      <c r="K15">
        <v>39</v>
      </c>
      <c r="L15">
        <v>38</v>
      </c>
      <c r="M15">
        <v>40</v>
      </c>
      <c r="N15">
        <v>39</v>
      </c>
      <c r="O15">
        <v>39</v>
      </c>
      <c r="P15">
        <v>39</v>
      </c>
      <c r="Q15">
        <v>40</v>
      </c>
      <c r="R15">
        <v>39</v>
      </c>
      <c r="S15">
        <v>37</v>
      </c>
      <c r="T15">
        <v>39</v>
      </c>
      <c r="U15">
        <v>38</v>
      </c>
      <c r="V15">
        <v>37</v>
      </c>
      <c r="W15">
        <v>39</v>
      </c>
      <c r="X15">
        <v>36</v>
      </c>
      <c r="Y15">
        <v>40</v>
      </c>
      <c r="Z15">
        <v>42</v>
      </c>
      <c r="AA15">
        <v>41</v>
      </c>
      <c r="AB15">
        <v>41</v>
      </c>
      <c r="AC15">
        <v>43</v>
      </c>
      <c r="AD15">
        <v>40</v>
      </c>
      <c r="AE15">
        <v>39</v>
      </c>
      <c r="AF15">
        <v>37</v>
      </c>
      <c r="AG15">
        <v>38</v>
      </c>
      <c r="AH15">
        <v>39</v>
      </c>
      <c r="AI15">
        <v>39</v>
      </c>
      <c r="AJ15">
        <v>38</v>
      </c>
      <c r="AL15" s="1">
        <f>MIN(results_length_random_100_0_2[#This Row])</f>
        <v>36</v>
      </c>
      <c r="AM15" s="1">
        <f>MAX(results_length_random_100_0_2[#This Row])</f>
        <v>43</v>
      </c>
    </row>
    <row r="16" spans="1:39" x14ac:dyDescent="0.25">
      <c r="A16">
        <v>35</v>
      </c>
      <c r="B16">
        <v>35</v>
      </c>
      <c r="C16">
        <v>35</v>
      </c>
      <c r="D16">
        <v>35</v>
      </c>
      <c r="E16">
        <v>35</v>
      </c>
      <c r="F16">
        <v>35</v>
      </c>
      <c r="G16">
        <v>34</v>
      </c>
      <c r="H16">
        <v>34</v>
      </c>
      <c r="I16">
        <v>35</v>
      </c>
      <c r="J16">
        <v>36</v>
      </c>
      <c r="K16">
        <v>38</v>
      </c>
      <c r="L16">
        <v>36</v>
      </c>
      <c r="M16">
        <v>35</v>
      </c>
      <c r="N16">
        <v>35</v>
      </c>
      <c r="O16">
        <v>35</v>
      </c>
      <c r="P16">
        <v>35</v>
      </c>
      <c r="Q16">
        <v>35</v>
      </c>
      <c r="R16">
        <v>35</v>
      </c>
      <c r="S16">
        <v>35</v>
      </c>
      <c r="T16">
        <v>34</v>
      </c>
      <c r="U16">
        <v>35</v>
      </c>
      <c r="V16">
        <v>35</v>
      </c>
      <c r="W16">
        <v>36</v>
      </c>
      <c r="X16">
        <v>34</v>
      </c>
      <c r="Y16">
        <v>38</v>
      </c>
      <c r="Z16">
        <v>38</v>
      </c>
      <c r="AA16">
        <v>39</v>
      </c>
      <c r="AB16">
        <v>38</v>
      </c>
      <c r="AC16">
        <v>38</v>
      </c>
      <c r="AD16">
        <v>38</v>
      </c>
      <c r="AE16">
        <v>34</v>
      </c>
      <c r="AF16">
        <v>35</v>
      </c>
      <c r="AG16">
        <v>35</v>
      </c>
      <c r="AH16">
        <v>33</v>
      </c>
      <c r="AI16">
        <v>35</v>
      </c>
      <c r="AJ16">
        <v>34</v>
      </c>
      <c r="AL16" s="1">
        <f>MIN(results_length_random_100_0_2[#This Row])</f>
        <v>33</v>
      </c>
      <c r="AM16" s="1">
        <f>MAX(results_length_random_100_0_2[#This Row])</f>
        <v>39</v>
      </c>
    </row>
    <row r="17" spans="1:39" x14ac:dyDescent="0.25">
      <c r="A17">
        <v>38</v>
      </c>
      <c r="B17">
        <v>38</v>
      </c>
      <c r="C17">
        <v>38</v>
      </c>
      <c r="D17">
        <v>38</v>
      </c>
      <c r="E17">
        <v>38</v>
      </c>
      <c r="F17">
        <v>37</v>
      </c>
      <c r="G17">
        <v>37</v>
      </c>
      <c r="H17">
        <v>37</v>
      </c>
      <c r="I17">
        <v>38</v>
      </c>
      <c r="J17">
        <v>37</v>
      </c>
      <c r="K17">
        <v>37</v>
      </c>
      <c r="L17">
        <v>36</v>
      </c>
      <c r="M17">
        <v>39</v>
      </c>
      <c r="N17">
        <v>39</v>
      </c>
      <c r="O17">
        <v>39</v>
      </c>
      <c r="P17">
        <v>39</v>
      </c>
      <c r="Q17">
        <v>39</v>
      </c>
      <c r="R17">
        <v>39</v>
      </c>
      <c r="S17">
        <v>36</v>
      </c>
      <c r="T17">
        <v>35</v>
      </c>
      <c r="U17">
        <v>36</v>
      </c>
      <c r="V17">
        <v>36</v>
      </c>
      <c r="W17">
        <v>36</v>
      </c>
      <c r="X17">
        <v>35</v>
      </c>
      <c r="Y17">
        <v>38</v>
      </c>
      <c r="Z17">
        <v>40</v>
      </c>
      <c r="AA17">
        <v>39</v>
      </c>
      <c r="AB17">
        <v>38</v>
      </c>
      <c r="AC17">
        <v>40</v>
      </c>
      <c r="AD17">
        <v>39</v>
      </c>
      <c r="AE17">
        <v>34</v>
      </c>
      <c r="AF17">
        <v>36</v>
      </c>
      <c r="AG17">
        <v>34</v>
      </c>
      <c r="AH17">
        <v>34</v>
      </c>
      <c r="AI17">
        <v>35</v>
      </c>
      <c r="AJ17">
        <v>34</v>
      </c>
      <c r="AL17" s="1">
        <f>MIN(results_length_random_100_0_2[#This Row])</f>
        <v>34</v>
      </c>
      <c r="AM17" s="1">
        <f>MAX(results_length_random_100_0_2[#This Row])</f>
        <v>40</v>
      </c>
    </row>
    <row r="18" spans="1:39" x14ac:dyDescent="0.25">
      <c r="A18">
        <v>41</v>
      </c>
      <c r="B18">
        <v>40</v>
      </c>
      <c r="C18">
        <v>41</v>
      </c>
      <c r="D18">
        <v>40</v>
      </c>
      <c r="E18">
        <v>40</v>
      </c>
      <c r="F18">
        <v>40</v>
      </c>
      <c r="G18">
        <v>40</v>
      </c>
      <c r="H18">
        <v>36</v>
      </c>
      <c r="I18">
        <v>38</v>
      </c>
      <c r="J18">
        <v>40</v>
      </c>
      <c r="K18">
        <v>37</v>
      </c>
      <c r="L18">
        <v>40</v>
      </c>
      <c r="M18">
        <v>39</v>
      </c>
      <c r="N18">
        <v>39</v>
      </c>
      <c r="O18">
        <v>39</v>
      </c>
      <c r="P18">
        <v>39</v>
      </c>
      <c r="Q18">
        <v>40</v>
      </c>
      <c r="R18">
        <v>39</v>
      </c>
      <c r="S18">
        <v>38</v>
      </c>
      <c r="T18">
        <v>37</v>
      </c>
      <c r="U18">
        <v>37</v>
      </c>
      <c r="V18">
        <v>38</v>
      </c>
      <c r="W18">
        <v>37</v>
      </c>
      <c r="X18">
        <v>37</v>
      </c>
      <c r="Y18">
        <v>42</v>
      </c>
      <c r="Z18">
        <v>41</v>
      </c>
      <c r="AA18">
        <v>41</v>
      </c>
      <c r="AB18">
        <v>41</v>
      </c>
      <c r="AC18">
        <v>39</v>
      </c>
      <c r="AD18">
        <v>40</v>
      </c>
      <c r="AE18">
        <v>37</v>
      </c>
      <c r="AF18">
        <v>37</v>
      </c>
      <c r="AG18">
        <v>38</v>
      </c>
      <c r="AH18">
        <v>37</v>
      </c>
      <c r="AI18">
        <v>37</v>
      </c>
      <c r="AJ18">
        <v>37</v>
      </c>
      <c r="AL18" s="1">
        <f>MIN(results_length_random_100_0_2[#This Row])</f>
        <v>36</v>
      </c>
      <c r="AM18" s="1">
        <f>MAX(results_length_random_100_0_2[#This Row])</f>
        <v>42</v>
      </c>
    </row>
    <row r="19" spans="1:39" x14ac:dyDescent="0.25">
      <c r="A19">
        <v>40</v>
      </c>
      <c r="B19">
        <v>38</v>
      </c>
      <c r="C19">
        <v>40</v>
      </c>
      <c r="D19">
        <v>38</v>
      </c>
      <c r="E19">
        <v>41</v>
      </c>
      <c r="F19">
        <v>37</v>
      </c>
      <c r="G19">
        <v>39</v>
      </c>
      <c r="H19">
        <v>40</v>
      </c>
      <c r="I19">
        <v>39</v>
      </c>
      <c r="J19">
        <v>38</v>
      </c>
      <c r="K19">
        <v>37</v>
      </c>
      <c r="L19">
        <v>39</v>
      </c>
      <c r="M19">
        <v>41</v>
      </c>
      <c r="N19">
        <v>40</v>
      </c>
      <c r="O19">
        <v>41</v>
      </c>
      <c r="P19">
        <v>40</v>
      </c>
      <c r="Q19">
        <v>41</v>
      </c>
      <c r="R19">
        <v>41</v>
      </c>
      <c r="S19">
        <v>35</v>
      </c>
      <c r="T19">
        <v>35</v>
      </c>
      <c r="U19">
        <v>37</v>
      </c>
      <c r="V19">
        <v>38</v>
      </c>
      <c r="W19">
        <v>41</v>
      </c>
      <c r="X19">
        <v>37</v>
      </c>
      <c r="Y19">
        <v>40</v>
      </c>
      <c r="Z19">
        <v>42</v>
      </c>
      <c r="AA19">
        <v>42</v>
      </c>
      <c r="AB19">
        <v>40</v>
      </c>
      <c r="AC19">
        <v>44</v>
      </c>
      <c r="AD19">
        <v>40</v>
      </c>
      <c r="AE19">
        <v>39</v>
      </c>
      <c r="AF19">
        <v>39</v>
      </c>
      <c r="AG19">
        <v>39</v>
      </c>
      <c r="AH19">
        <v>39</v>
      </c>
      <c r="AI19">
        <v>41</v>
      </c>
      <c r="AJ19">
        <v>37</v>
      </c>
      <c r="AL19" s="1">
        <f>MIN(results_length_random_100_0_2[#This Row])</f>
        <v>35</v>
      </c>
      <c r="AM19" s="1">
        <f>MAX(results_length_random_100_0_2[#This Row])</f>
        <v>44</v>
      </c>
    </row>
    <row r="20" spans="1:39" x14ac:dyDescent="0.25">
      <c r="A20">
        <v>37</v>
      </c>
      <c r="B20">
        <v>37</v>
      </c>
      <c r="C20">
        <v>38</v>
      </c>
      <c r="D20">
        <v>37</v>
      </c>
      <c r="E20">
        <v>37</v>
      </c>
      <c r="F20">
        <v>38</v>
      </c>
      <c r="G20">
        <v>39</v>
      </c>
      <c r="H20">
        <v>38</v>
      </c>
      <c r="I20">
        <v>37</v>
      </c>
      <c r="J20">
        <v>36</v>
      </c>
      <c r="K20">
        <v>40</v>
      </c>
      <c r="L20">
        <v>35</v>
      </c>
      <c r="M20">
        <v>39</v>
      </c>
      <c r="N20">
        <v>38</v>
      </c>
      <c r="O20">
        <v>39</v>
      </c>
      <c r="P20">
        <v>39</v>
      </c>
      <c r="Q20">
        <v>38</v>
      </c>
      <c r="R20">
        <v>39</v>
      </c>
      <c r="S20">
        <v>35</v>
      </c>
      <c r="T20">
        <v>37</v>
      </c>
      <c r="U20">
        <v>35</v>
      </c>
      <c r="V20">
        <v>36</v>
      </c>
      <c r="W20">
        <v>38</v>
      </c>
      <c r="X20">
        <v>33</v>
      </c>
      <c r="Y20">
        <v>40</v>
      </c>
      <c r="Z20">
        <v>41</v>
      </c>
      <c r="AA20">
        <v>40</v>
      </c>
      <c r="AB20">
        <v>38</v>
      </c>
      <c r="AC20">
        <v>41</v>
      </c>
      <c r="AD20">
        <v>38</v>
      </c>
      <c r="AE20">
        <v>37</v>
      </c>
      <c r="AF20">
        <v>35</v>
      </c>
      <c r="AG20">
        <v>37</v>
      </c>
      <c r="AH20">
        <v>37</v>
      </c>
      <c r="AI20">
        <v>37</v>
      </c>
      <c r="AJ20">
        <v>37</v>
      </c>
      <c r="AL20" s="1">
        <f>MIN(results_length_random_100_0_2[#This Row])</f>
        <v>33</v>
      </c>
      <c r="AM20" s="1">
        <f>MAX(results_length_random_100_0_2[#This Row])</f>
        <v>41</v>
      </c>
    </row>
    <row r="21" spans="1:39" x14ac:dyDescent="0.25">
      <c r="A21">
        <v>34</v>
      </c>
      <c r="B21">
        <v>34</v>
      </c>
      <c r="C21">
        <v>34</v>
      </c>
      <c r="D21">
        <v>34</v>
      </c>
      <c r="E21">
        <v>33</v>
      </c>
      <c r="F21">
        <v>34</v>
      </c>
      <c r="G21">
        <v>34</v>
      </c>
      <c r="H21">
        <v>34</v>
      </c>
      <c r="I21">
        <v>32</v>
      </c>
      <c r="J21">
        <v>34</v>
      </c>
      <c r="K21">
        <v>34</v>
      </c>
      <c r="L21">
        <v>35</v>
      </c>
      <c r="M21">
        <v>35</v>
      </c>
      <c r="N21">
        <v>35</v>
      </c>
      <c r="O21">
        <v>35</v>
      </c>
      <c r="P21">
        <v>35</v>
      </c>
      <c r="Q21">
        <v>36</v>
      </c>
      <c r="R21">
        <v>35</v>
      </c>
      <c r="S21">
        <v>37</v>
      </c>
      <c r="T21">
        <v>37</v>
      </c>
      <c r="U21">
        <v>36</v>
      </c>
      <c r="V21">
        <v>38</v>
      </c>
      <c r="W21">
        <v>35</v>
      </c>
      <c r="X21">
        <v>36</v>
      </c>
      <c r="Y21">
        <v>37</v>
      </c>
      <c r="Z21">
        <v>37</v>
      </c>
      <c r="AA21">
        <v>37</v>
      </c>
      <c r="AB21">
        <v>37</v>
      </c>
      <c r="AC21">
        <v>38</v>
      </c>
      <c r="AD21">
        <v>37</v>
      </c>
      <c r="AE21">
        <v>32</v>
      </c>
      <c r="AF21">
        <v>32</v>
      </c>
      <c r="AG21">
        <v>32</v>
      </c>
      <c r="AH21">
        <v>32</v>
      </c>
      <c r="AI21">
        <v>32</v>
      </c>
      <c r="AJ21">
        <v>33</v>
      </c>
      <c r="AL21" s="1">
        <f>MIN(results_length_random_100_0_2[#This Row])</f>
        <v>32</v>
      </c>
      <c r="AM21" s="1">
        <f>MAX(results_length_random_100_0_2[#This Row])</f>
        <v>38</v>
      </c>
    </row>
    <row r="23" spans="1:39" x14ac:dyDescent="0.25">
      <c r="A23">
        <f>AVERAGE(results_length_random_100_0_2[s - s])</f>
        <v>35.65</v>
      </c>
      <c r="B23">
        <f>AVERAGE(results_length_random_100_0_2[s - r])</f>
        <v>35.5</v>
      </c>
      <c r="C23">
        <f>AVERAGE(results_length_random_100_0_2[s - i])</f>
        <v>35.700000000000003</v>
      </c>
      <c r="D23">
        <f>AVERAGE(results_length_random_100_0_2[s - ri])</f>
        <v>35.549999999999997</v>
      </c>
      <c r="E23">
        <f>AVERAGE(results_length_random_100_0_2[s - o])</f>
        <v>35.9</v>
      </c>
      <c r="F23">
        <f>AVERAGE(results_length_random_100_0_2[s - ro])</f>
        <v>35.35</v>
      </c>
      <c r="G23">
        <f>AVERAGE(results_length_random_100_0_2[r - s])</f>
        <v>36.1</v>
      </c>
      <c r="H23">
        <f>AVERAGE(results_length_random_100_0_2[r - r])</f>
        <v>36.049999999999997</v>
      </c>
      <c r="I23">
        <f>AVERAGE(results_length_random_100_0_2[r - i])</f>
        <v>35.85</v>
      </c>
      <c r="J23">
        <f>AVERAGE(results_length_random_100_0_2[r - ri])</f>
        <v>35.700000000000003</v>
      </c>
      <c r="K23">
        <f>AVERAGE(results_length_random_100_0_2[r - o])</f>
        <v>36</v>
      </c>
      <c r="L23">
        <f>AVERAGE(results_length_random_100_0_2[r - ro])</f>
        <v>35.299999999999997</v>
      </c>
      <c r="M23">
        <f>AVERAGE(results_length_random_100_0_2[i - s])</f>
        <v>36.65</v>
      </c>
      <c r="N23">
        <f>AVERAGE(results_length_random_100_0_2[i - r])</f>
        <v>36.549999999999997</v>
      </c>
      <c r="O23">
        <f>AVERAGE(results_length_random_100_0_2[i - i])</f>
        <v>36.700000000000003</v>
      </c>
      <c r="P23">
        <f>AVERAGE(results_length_random_100_0_2[i - ri])</f>
        <v>36.4</v>
      </c>
      <c r="Q23">
        <f>AVERAGE(results_length_random_100_0_2[i - o])</f>
        <v>36.799999999999997</v>
      </c>
      <c r="R23">
        <f>AVERAGE(results_length_random_100_0_2[i - ro])</f>
        <v>36.5</v>
      </c>
      <c r="S23">
        <f>AVERAGE(results_length_random_100_0_2[ri - s])</f>
        <v>34.299999999999997</v>
      </c>
      <c r="T23">
        <f>AVERAGE(results_length_random_100_0_2[ri - r])</f>
        <v>35</v>
      </c>
      <c r="U23">
        <f>AVERAGE(results_length_random_100_0_2[ri - i])</f>
        <v>34.5</v>
      </c>
      <c r="V23">
        <f>AVERAGE(results_length_random_100_0_2[ri - ri])</f>
        <v>34.85</v>
      </c>
      <c r="W23">
        <f>AVERAGE(results_length_random_100_0_2[ri - o])</f>
        <v>35.950000000000003</v>
      </c>
      <c r="X23">
        <f>AVERAGE(results_length_random_100_0_2[ri - ro])</f>
        <v>33.15</v>
      </c>
      <c r="Y23">
        <f>AVERAGE(results_length_random_100_0_2[o - s])</f>
        <v>37.9</v>
      </c>
      <c r="Z23">
        <f>AVERAGE(results_length_random_100_0_2[o - r])</f>
        <v>38.200000000000003</v>
      </c>
      <c r="AA23">
        <f>AVERAGE(results_length_random_100_0_2[o - i])</f>
        <v>38.65</v>
      </c>
      <c r="AB23">
        <f>AVERAGE(results_length_random_100_0_2[o - ri])</f>
        <v>37.6</v>
      </c>
      <c r="AC23">
        <f>AVERAGE(results_length_random_100_0_2[o - o])</f>
        <v>38.85</v>
      </c>
      <c r="AD23">
        <f>AVERAGE(results_length_random_100_0_2[o - ro])</f>
        <v>37.5</v>
      </c>
      <c r="AE23">
        <f>AVERAGE(results_length_random_100_0_2[ro - s])</f>
        <v>34.549999999999997</v>
      </c>
      <c r="AF23">
        <f>AVERAGE(results_length_random_100_0_2[ro - r])</f>
        <v>34.549999999999997</v>
      </c>
      <c r="AG23">
        <f>AVERAGE(results_length_random_100_0_2[ro - i])</f>
        <v>34.299999999999997</v>
      </c>
      <c r="AH23">
        <f>AVERAGE(results_length_random_100_0_2[ro - ri])</f>
        <v>34.65</v>
      </c>
      <c r="AI23">
        <f>AVERAGE(results_length_random_100_0_2[ro - o])</f>
        <v>35.049999999999997</v>
      </c>
      <c r="AJ23">
        <f>AVERAGE(results_length_random_100_0_2[ro - ro])</f>
        <v>34.4</v>
      </c>
      <c r="AK23" s="5" t="s">
        <v>38</v>
      </c>
      <c r="AL23" s="7">
        <f>MIN(A23:AJ23)</f>
        <v>33.15</v>
      </c>
      <c r="AM23" s="7">
        <f>MAX(A23:AJ23)</f>
        <v>38.85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1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1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1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1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1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1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1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1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1</v>
      </c>
      <c r="Z30">
        <f t="shared" si="5"/>
        <v>1</v>
      </c>
      <c r="AA30">
        <f t="shared" si="5"/>
        <v>1</v>
      </c>
      <c r="AB30">
        <f t="shared" si="5"/>
        <v>1</v>
      </c>
      <c r="AC30">
        <f t="shared" si="5"/>
        <v>1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1</v>
      </c>
      <c r="Z31">
        <f t="shared" si="6"/>
        <v>1</v>
      </c>
      <c r="AA31">
        <f t="shared" si="6"/>
        <v>1</v>
      </c>
      <c r="AB31">
        <f t="shared" si="6"/>
        <v>0</v>
      </c>
      <c r="AC31">
        <f t="shared" si="6"/>
        <v>1</v>
      </c>
      <c r="AD31">
        <f t="shared" si="6"/>
        <v>1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1</v>
      </c>
      <c r="AB32">
        <f t="shared" si="7"/>
        <v>0</v>
      </c>
      <c r="AC32">
        <f t="shared" si="7"/>
        <v>1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1</v>
      </c>
      <c r="AB34">
        <f t="shared" si="9"/>
        <v>1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1</v>
      </c>
      <c r="AB35">
        <f t="shared" si="10"/>
        <v>0</v>
      </c>
      <c r="AC35">
        <f t="shared" si="10"/>
        <v>0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1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1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1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1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1</v>
      </c>
      <c r="AA40">
        <f t="shared" si="15"/>
        <v>0</v>
      </c>
      <c r="AB40">
        <f t="shared" si="15"/>
        <v>0</v>
      </c>
      <c r="AC40">
        <f t="shared" si="15"/>
        <v>1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1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0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1</v>
      </c>
      <c r="AA43">
        <f t="shared" si="18"/>
        <v>0</v>
      </c>
      <c r="AB43">
        <f t="shared" si="18"/>
        <v>0</v>
      </c>
      <c r="AC43">
        <f t="shared" si="18"/>
        <v>1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1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1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0</v>
      </c>
      <c r="B46" s="2">
        <f t="shared" ref="B46:AJ46" si="20">SUM(B25:B44)</f>
        <v>0</v>
      </c>
      <c r="C46" s="2">
        <f t="shared" si="20"/>
        <v>0</v>
      </c>
      <c r="D46" s="2">
        <f t="shared" si="20"/>
        <v>0</v>
      </c>
      <c r="E46" s="2">
        <f t="shared" si="20"/>
        <v>0</v>
      </c>
      <c r="F46" s="2">
        <f t="shared" si="20"/>
        <v>0</v>
      </c>
      <c r="G46" s="2">
        <f t="shared" si="20"/>
        <v>1</v>
      </c>
      <c r="H46" s="2">
        <f t="shared" si="20"/>
        <v>1</v>
      </c>
      <c r="I46" s="2">
        <f t="shared" si="20"/>
        <v>1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0</v>
      </c>
      <c r="N46" s="2">
        <f t="shared" si="20"/>
        <v>0</v>
      </c>
      <c r="O46" s="2">
        <f t="shared" si="20"/>
        <v>0</v>
      </c>
      <c r="P46" s="2">
        <f t="shared" si="20"/>
        <v>0</v>
      </c>
      <c r="Q46" s="2">
        <f t="shared" si="20"/>
        <v>0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1</v>
      </c>
      <c r="W46" s="2">
        <f t="shared" si="20"/>
        <v>1</v>
      </c>
      <c r="X46" s="2">
        <f t="shared" si="20"/>
        <v>0</v>
      </c>
      <c r="Y46" s="2">
        <f t="shared" si="20"/>
        <v>4</v>
      </c>
      <c r="Z46" s="2">
        <f t="shared" si="20"/>
        <v>4</v>
      </c>
      <c r="AA46" s="2">
        <f t="shared" si="20"/>
        <v>10</v>
      </c>
      <c r="AB46" s="2">
        <f t="shared" si="20"/>
        <v>2</v>
      </c>
      <c r="AC46" s="2">
        <f t="shared" si="20"/>
        <v>11</v>
      </c>
      <c r="AD46" s="2">
        <f t="shared" si="20"/>
        <v>1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A13A-7073-4CC2-ABAD-65DFF6A12E8C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6.855468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6" t="s">
        <v>36</v>
      </c>
      <c r="AM1" s="6" t="s">
        <v>37</v>
      </c>
    </row>
    <row r="2" spans="1:39" x14ac:dyDescent="0.25">
      <c r="A2">
        <v>38</v>
      </c>
      <c r="B2">
        <v>39</v>
      </c>
      <c r="C2">
        <v>37</v>
      </c>
      <c r="D2">
        <v>39</v>
      </c>
      <c r="E2">
        <v>39</v>
      </c>
      <c r="F2">
        <v>37</v>
      </c>
      <c r="G2">
        <v>36</v>
      </c>
      <c r="H2">
        <v>37</v>
      </c>
      <c r="I2">
        <v>38</v>
      </c>
      <c r="J2">
        <v>35</v>
      </c>
      <c r="K2">
        <v>40</v>
      </c>
      <c r="L2">
        <v>37</v>
      </c>
      <c r="M2">
        <v>36</v>
      </c>
      <c r="N2">
        <v>36</v>
      </c>
      <c r="O2">
        <v>36</v>
      </c>
      <c r="P2">
        <v>36</v>
      </c>
      <c r="Q2">
        <v>36</v>
      </c>
      <c r="R2">
        <v>36</v>
      </c>
      <c r="S2">
        <v>34</v>
      </c>
      <c r="T2">
        <v>35</v>
      </c>
      <c r="U2">
        <v>35</v>
      </c>
      <c r="V2">
        <v>35</v>
      </c>
      <c r="W2">
        <v>37</v>
      </c>
      <c r="X2">
        <v>35</v>
      </c>
      <c r="Y2">
        <v>37</v>
      </c>
      <c r="Z2">
        <v>41</v>
      </c>
      <c r="AA2">
        <v>38</v>
      </c>
      <c r="AB2">
        <v>38</v>
      </c>
      <c r="AC2">
        <v>39</v>
      </c>
      <c r="AD2">
        <v>37</v>
      </c>
      <c r="AE2">
        <v>37</v>
      </c>
      <c r="AF2">
        <v>35</v>
      </c>
      <c r="AG2">
        <v>38</v>
      </c>
      <c r="AH2">
        <v>37</v>
      </c>
      <c r="AI2">
        <v>37</v>
      </c>
      <c r="AJ2">
        <v>36</v>
      </c>
      <c r="AL2" s="1">
        <f>MIN(results_length_random_100_0_4[#This Row])</f>
        <v>34</v>
      </c>
      <c r="AM2" s="1">
        <f>MAX(results_length_random_100_0_4[#This Row])</f>
        <v>41</v>
      </c>
    </row>
    <row r="3" spans="1:39" x14ac:dyDescent="0.25">
      <c r="A3">
        <v>29</v>
      </c>
      <c r="B3">
        <v>28</v>
      </c>
      <c r="C3">
        <v>29</v>
      </c>
      <c r="D3">
        <v>28</v>
      </c>
      <c r="E3">
        <v>29</v>
      </c>
      <c r="F3">
        <v>28</v>
      </c>
      <c r="G3">
        <v>29</v>
      </c>
      <c r="H3">
        <v>29</v>
      </c>
      <c r="I3">
        <v>28</v>
      </c>
      <c r="J3">
        <v>29</v>
      </c>
      <c r="K3">
        <v>28</v>
      </c>
      <c r="L3">
        <v>30</v>
      </c>
      <c r="M3">
        <v>30</v>
      </c>
      <c r="N3">
        <v>30</v>
      </c>
      <c r="O3">
        <v>30</v>
      </c>
      <c r="P3">
        <v>30</v>
      </c>
      <c r="Q3">
        <v>30</v>
      </c>
      <c r="R3">
        <v>30</v>
      </c>
      <c r="S3">
        <v>27</v>
      </c>
      <c r="T3">
        <v>27</v>
      </c>
      <c r="U3">
        <v>28</v>
      </c>
      <c r="V3">
        <v>25</v>
      </c>
      <c r="W3">
        <v>28</v>
      </c>
      <c r="X3">
        <v>27</v>
      </c>
      <c r="Y3">
        <v>31</v>
      </c>
      <c r="Z3">
        <v>32</v>
      </c>
      <c r="AA3">
        <v>31</v>
      </c>
      <c r="AB3">
        <v>30</v>
      </c>
      <c r="AC3">
        <v>31</v>
      </c>
      <c r="AD3">
        <v>30</v>
      </c>
      <c r="AE3">
        <v>28</v>
      </c>
      <c r="AF3">
        <v>28</v>
      </c>
      <c r="AG3">
        <v>29</v>
      </c>
      <c r="AH3">
        <v>27</v>
      </c>
      <c r="AI3">
        <v>29</v>
      </c>
      <c r="AJ3">
        <v>29</v>
      </c>
      <c r="AL3" s="1">
        <f>MIN(results_length_random_100_0_4[#This Row])</f>
        <v>25</v>
      </c>
      <c r="AM3" s="1">
        <f>MAX(results_length_random_100_0_4[#This Row])</f>
        <v>32</v>
      </c>
    </row>
    <row r="4" spans="1:39" x14ac:dyDescent="0.25">
      <c r="A4">
        <v>41</v>
      </c>
      <c r="B4">
        <v>42</v>
      </c>
      <c r="C4">
        <v>42</v>
      </c>
      <c r="D4">
        <v>40</v>
      </c>
      <c r="E4">
        <v>42</v>
      </c>
      <c r="F4">
        <v>39</v>
      </c>
      <c r="G4">
        <v>37</v>
      </c>
      <c r="H4">
        <v>41</v>
      </c>
      <c r="I4">
        <v>40</v>
      </c>
      <c r="J4">
        <v>39</v>
      </c>
      <c r="K4">
        <v>40</v>
      </c>
      <c r="L4">
        <v>39</v>
      </c>
      <c r="M4">
        <v>40</v>
      </c>
      <c r="N4">
        <v>41</v>
      </c>
      <c r="O4">
        <v>40</v>
      </c>
      <c r="P4">
        <v>41</v>
      </c>
      <c r="Q4">
        <v>41</v>
      </c>
      <c r="R4">
        <v>41</v>
      </c>
      <c r="S4">
        <v>40</v>
      </c>
      <c r="T4">
        <v>36</v>
      </c>
      <c r="U4">
        <v>38</v>
      </c>
      <c r="V4">
        <v>39</v>
      </c>
      <c r="W4">
        <v>39</v>
      </c>
      <c r="X4">
        <v>37</v>
      </c>
      <c r="Y4">
        <v>41</v>
      </c>
      <c r="Z4">
        <v>43</v>
      </c>
      <c r="AA4">
        <v>42</v>
      </c>
      <c r="AB4">
        <v>40</v>
      </c>
      <c r="AC4">
        <v>44</v>
      </c>
      <c r="AD4">
        <v>41</v>
      </c>
      <c r="AE4">
        <v>37</v>
      </c>
      <c r="AF4">
        <v>37</v>
      </c>
      <c r="AG4">
        <v>39</v>
      </c>
      <c r="AH4">
        <v>37</v>
      </c>
      <c r="AI4">
        <v>38</v>
      </c>
      <c r="AJ4">
        <v>36</v>
      </c>
      <c r="AL4" s="1">
        <f>MIN(results_length_random_100_0_4[#This Row])</f>
        <v>36</v>
      </c>
      <c r="AM4" s="1">
        <f>MAX(results_length_random_100_0_4[#This Row])</f>
        <v>44</v>
      </c>
    </row>
    <row r="5" spans="1:39" x14ac:dyDescent="0.25">
      <c r="A5">
        <v>34</v>
      </c>
      <c r="B5">
        <v>34</v>
      </c>
      <c r="C5">
        <v>34</v>
      </c>
      <c r="D5">
        <v>35</v>
      </c>
      <c r="E5">
        <v>35</v>
      </c>
      <c r="F5">
        <v>32</v>
      </c>
      <c r="G5">
        <v>35</v>
      </c>
      <c r="H5">
        <v>35</v>
      </c>
      <c r="I5">
        <v>36</v>
      </c>
      <c r="J5">
        <v>33</v>
      </c>
      <c r="K5">
        <v>35</v>
      </c>
      <c r="L5">
        <v>34</v>
      </c>
      <c r="M5">
        <v>34</v>
      </c>
      <c r="N5">
        <v>34</v>
      </c>
      <c r="O5">
        <v>34</v>
      </c>
      <c r="P5">
        <v>34</v>
      </c>
      <c r="Q5">
        <v>34</v>
      </c>
      <c r="R5">
        <v>34</v>
      </c>
      <c r="S5">
        <v>34</v>
      </c>
      <c r="T5">
        <v>34</v>
      </c>
      <c r="U5">
        <v>34</v>
      </c>
      <c r="V5">
        <v>35</v>
      </c>
      <c r="W5">
        <v>35</v>
      </c>
      <c r="X5">
        <v>35</v>
      </c>
      <c r="Y5">
        <v>37</v>
      </c>
      <c r="Z5">
        <v>35</v>
      </c>
      <c r="AA5">
        <v>38</v>
      </c>
      <c r="AB5">
        <v>36</v>
      </c>
      <c r="AC5">
        <v>37</v>
      </c>
      <c r="AD5">
        <v>35</v>
      </c>
      <c r="AE5">
        <v>33</v>
      </c>
      <c r="AF5">
        <v>33</v>
      </c>
      <c r="AG5">
        <v>33</v>
      </c>
      <c r="AH5">
        <v>33</v>
      </c>
      <c r="AI5">
        <v>33</v>
      </c>
      <c r="AJ5">
        <v>33</v>
      </c>
      <c r="AL5" s="1">
        <f>MIN(results_length_random_100_0_4[#This Row])</f>
        <v>32</v>
      </c>
      <c r="AM5" s="1">
        <f>MAX(results_length_random_100_0_4[#This Row])</f>
        <v>38</v>
      </c>
    </row>
    <row r="6" spans="1:39" x14ac:dyDescent="0.25">
      <c r="A6">
        <v>43</v>
      </c>
      <c r="B6">
        <v>41</v>
      </c>
      <c r="C6">
        <v>42</v>
      </c>
      <c r="D6">
        <v>42</v>
      </c>
      <c r="E6">
        <v>42</v>
      </c>
      <c r="F6">
        <v>41</v>
      </c>
      <c r="G6">
        <v>41</v>
      </c>
      <c r="H6">
        <v>40</v>
      </c>
      <c r="I6">
        <v>41</v>
      </c>
      <c r="J6">
        <v>38</v>
      </c>
      <c r="K6">
        <v>42</v>
      </c>
      <c r="L6">
        <v>37</v>
      </c>
      <c r="M6">
        <v>42</v>
      </c>
      <c r="N6">
        <v>41</v>
      </c>
      <c r="O6">
        <v>41</v>
      </c>
      <c r="P6">
        <v>42</v>
      </c>
      <c r="Q6">
        <v>42</v>
      </c>
      <c r="R6">
        <v>41</v>
      </c>
      <c r="S6">
        <v>40</v>
      </c>
      <c r="T6">
        <v>38</v>
      </c>
      <c r="U6">
        <v>39</v>
      </c>
      <c r="V6">
        <v>38</v>
      </c>
      <c r="W6">
        <v>42</v>
      </c>
      <c r="X6">
        <v>40</v>
      </c>
      <c r="Y6">
        <v>42</v>
      </c>
      <c r="Z6">
        <v>44</v>
      </c>
      <c r="AA6">
        <v>43</v>
      </c>
      <c r="AB6">
        <v>41</v>
      </c>
      <c r="AC6">
        <v>46</v>
      </c>
      <c r="AD6">
        <v>40</v>
      </c>
      <c r="AE6">
        <v>37</v>
      </c>
      <c r="AF6">
        <v>37</v>
      </c>
      <c r="AG6">
        <v>40</v>
      </c>
      <c r="AH6">
        <v>36</v>
      </c>
      <c r="AI6">
        <v>39</v>
      </c>
      <c r="AJ6">
        <v>37</v>
      </c>
      <c r="AL6" s="1">
        <f>MIN(results_length_random_100_0_4[#This Row])</f>
        <v>36</v>
      </c>
      <c r="AM6" s="1">
        <f>MAX(results_length_random_100_0_4[#This Row])</f>
        <v>46</v>
      </c>
    </row>
    <row r="7" spans="1:39" x14ac:dyDescent="0.25">
      <c r="A7">
        <v>36</v>
      </c>
      <c r="B7">
        <v>35</v>
      </c>
      <c r="C7">
        <v>37</v>
      </c>
      <c r="D7">
        <v>35</v>
      </c>
      <c r="E7">
        <v>37</v>
      </c>
      <c r="F7">
        <v>36</v>
      </c>
      <c r="G7">
        <v>34</v>
      </c>
      <c r="H7">
        <v>36</v>
      </c>
      <c r="I7">
        <v>37</v>
      </c>
      <c r="J7">
        <v>37</v>
      </c>
      <c r="K7">
        <v>37</v>
      </c>
      <c r="L7">
        <v>34</v>
      </c>
      <c r="M7">
        <v>37</v>
      </c>
      <c r="N7">
        <v>37</v>
      </c>
      <c r="O7">
        <v>37</v>
      </c>
      <c r="P7">
        <v>37</v>
      </c>
      <c r="Q7">
        <v>38</v>
      </c>
      <c r="R7">
        <v>37</v>
      </c>
      <c r="S7">
        <v>35</v>
      </c>
      <c r="T7">
        <v>34</v>
      </c>
      <c r="U7">
        <v>34</v>
      </c>
      <c r="V7">
        <v>37</v>
      </c>
      <c r="W7">
        <v>39</v>
      </c>
      <c r="X7">
        <v>36</v>
      </c>
      <c r="Y7">
        <v>38</v>
      </c>
      <c r="Z7">
        <v>38</v>
      </c>
      <c r="AA7">
        <v>39</v>
      </c>
      <c r="AB7">
        <v>39</v>
      </c>
      <c r="AC7">
        <v>41</v>
      </c>
      <c r="AD7">
        <v>37</v>
      </c>
      <c r="AE7">
        <v>34</v>
      </c>
      <c r="AF7">
        <v>34</v>
      </c>
      <c r="AG7">
        <v>34</v>
      </c>
      <c r="AH7">
        <v>34</v>
      </c>
      <c r="AI7">
        <v>34</v>
      </c>
      <c r="AJ7">
        <v>34</v>
      </c>
      <c r="AL7" s="1">
        <f>MIN(results_length_random_100_0_4[#This Row])</f>
        <v>34</v>
      </c>
      <c r="AM7" s="1">
        <f>MAX(results_length_random_100_0_4[#This Row])</f>
        <v>41</v>
      </c>
    </row>
    <row r="8" spans="1:39" x14ac:dyDescent="0.25">
      <c r="A8">
        <v>29</v>
      </c>
      <c r="B8">
        <v>30</v>
      </c>
      <c r="C8">
        <v>29</v>
      </c>
      <c r="D8">
        <v>28</v>
      </c>
      <c r="E8">
        <v>29</v>
      </c>
      <c r="F8">
        <v>30</v>
      </c>
      <c r="G8">
        <v>29</v>
      </c>
      <c r="H8">
        <v>30</v>
      </c>
      <c r="I8">
        <v>30</v>
      </c>
      <c r="J8">
        <v>31</v>
      </c>
      <c r="K8">
        <v>31</v>
      </c>
      <c r="L8">
        <v>29</v>
      </c>
      <c r="M8">
        <v>28</v>
      </c>
      <c r="N8">
        <v>28</v>
      </c>
      <c r="O8">
        <v>29</v>
      </c>
      <c r="P8">
        <v>28</v>
      </c>
      <c r="Q8">
        <v>28</v>
      </c>
      <c r="R8">
        <v>28</v>
      </c>
      <c r="S8">
        <v>29</v>
      </c>
      <c r="T8">
        <v>29</v>
      </c>
      <c r="U8">
        <v>29</v>
      </c>
      <c r="V8">
        <v>28</v>
      </c>
      <c r="W8">
        <v>29</v>
      </c>
      <c r="X8">
        <v>29</v>
      </c>
      <c r="Y8">
        <v>31</v>
      </c>
      <c r="Z8">
        <v>31</v>
      </c>
      <c r="AA8">
        <v>32</v>
      </c>
      <c r="AB8">
        <v>32</v>
      </c>
      <c r="AC8">
        <v>32</v>
      </c>
      <c r="AD8">
        <v>31</v>
      </c>
      <c r="AE8">
        <v>30</v>
      </c>
      <c r="AF8">
        <v>30</v>
      </c>
      <c r="AG8">
        <v>30</v>
      </c>
      <c r="AH8">
        <v>30</v>
      </c>
      <c r="AI8">
        <v>30</v>
      </c>
      <c r="AJ8">
        <v>29</v>
      </c>
      <c r="AL8" s="1">
        <f>MIN(results_length_random_100_0_4[#This Row])</f>
        <v>28</v>
      </c>
      <c r="AM8" s="1">
        <f>MAX(results_length_random_100_0_4[#This Row])</f>
        <v>32</v>
      </c>
    </row>
    <row r="9" spans="1:39" x14ac:dyDescent="0.25">
      <c r="A9">
        <v>43</v>
      </c>
      <c r="B9">
        <v>45</v>
      </c>
      <c r="C9">
        <v>43</v>
      </c>
      <c r="D9">
        <v>41</v>
      </c>
      <c r="E9">
        <v>44</v>
      </c>
      <c r="F9">
        <v>42</v>
      </c>
      <c r="G9">
        <v>42</v>
      </c>
      <c r="H9">
        <v>40</v>
      </c>
      <c r="I9">
        <v>40</v>
      </c>
      <c r="J9">
        <v>42</v>
      </c>
      <c r="K9">
        <v>42</v>
      </c>
      <c r="L9">
        <v>38</v>
      </c>
      <c r="M9">
        <v>43</v>
      </c>
      <c r="N9">
        <v>43</v>
      </c>
      <c r="O9">
        <v>44</v>
      </c>
      <c r="P9">
        <v>43</v>
      </c>
      <c r="Q9">
        <v>43</v>
      </c>
      <c r="R9">
        <v>43</v>
      </c>
      <c r="S9">
        <v>42</v>
      </c>
      <c r="T9">
        <v>41</v>
      </c>
      <c r="U9">
        <v>42</v>
      </c>
      <c r="V9">
        <v>43</v>
      </c>
      <c r="W9">
        <v>43</v>
      </c>
      <c r="X9">
        <v>40</v>
      </c>
      <c r="Y9">
        <v>43</v>
      </c>
      <c r="Z9">
        <v>45</v>
      </c>
      <c r="AA9">
        <v>46</v>
      </c>
      <c r="AB9">
        <v>41</v>
      </c>
      <c r="AC9">
        <v>45</v>
      </c>
      <c r="AD9">
        <v>44</v>
      </c>
      <c r="AE9">
        <v>41</v>
      </c>
      <c r="AF9">
        <v>40</v>
      </c>
      <c r="AG9">
        <v>41</v>
      </c>
      <c r="AH9">
        <v>38</v>
      </c>
      <c r="AI9">
        <v>41</v>
      </c>
      <c r="AJ9">
        <v>39</v>
      </c>
      <c r="AL9" s="1">
        <f>MIN(results_length_random_100_0_4[#This Row])</f>
        <v>38</v>
      </c>
      <c r="AM9" s="1">
        <f>MAX(results_length_random_100_0_4[#This Row])</f>
        <v>46</v>
      </c>
    </row>
    <row r="10" spans="1:39" x14ac:dyDescent="0.25">
      <c r="A10">
        <v>34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35</v>
      </c>
      <c r="I10">
        <v>35</v>
      </c>
      <c r="J10">
        <v>34</v>
      </c>
      <c r="K10">
        <v>35</v>
      </c>
      <c r="L10">
        <v>35</v>
      </c>
      <c r="M10">
        <v>35</v>
      </c>
      <c r="N10">
        <v>35</v>
      </c>
      <c r="O10">
        <v>35</v>
      </c>
      <c r="P10">
        <v>35</v>
      </c>
      <c r="Q10">
        <v>35</v>
      </c>
      <c r="R10">
        <v>35</v>
      </c>
      <c r="S10">
        <v>31</v>
      </c>
      <c r="T10">
        <v>33</v>
      </c>
      <c r="U10">
        <v>32</v>
      </c>
      <c r="V10">
        <v>31</v>
      </c>
      <c r="W10">
        <v>33</v>
      </c>
      <c r="X10">
        <v>32</v>
      </c>
      <c r="Y10">
        <v>39</v>
      </c>
      <c r="Z10">
        <v>38</v>
      </c>
      <c r="AA10">
        <v>38</v>
      </c>
      <c r="AB10">
        <v>37</v>
      </c>
      <c r="AC10">
        <v>37</v>
      </c>
      <c r="AD10">
        <v>38</v>
      </c>
      <c r="AE10">
        <v>32</v>
      </c>
      <c r="AF10">
        <v>32</v>
      </c>
      <c r="AG10">
        <v>29</v>
      </c>
      <c r="AH10">
        <v>32</v>
      </c>
      <c r="AI10">
        <v>32</v>
      </c>
      <c r="AJ10">
        <v>31</v>
      </c>
      <c r="AL10" s="1">
        <f>MIN(results_length_random_100_0_4[#This Row])</f>
        <v>29</v>
      </c>
      <c r="AM10" s="1">
        <f>MAX(results_length_random_100_0_4[#This Row])</f>
        <v>39</v>
      </c>
    </row>
    <row r="11" spans="1:39" x14ac:dyDescent="0.25">
      <c r="A11">
        <v>44</v>
      </c>
      <c r="B11">
        <v>45</v>
      </c>
      <c r="C11">
        <v>45</v>
      </c>
      <c r="D11">
        <v>43</v>
      </c>
      <c r="E11">
        <v>45</v>
      </c>
      <c r="F11">
        <v>43</v>
      </c>
      <c r="G11">
        <v>41</v>
      </c>
      <c r="H11">
        <v>39</v>
      </c>
      <c r="I11">
        <v>44</v>
      </c>
      <c r="J11">
        <v>41</v>
      </c>
      <c r="K11">
        <v>43</v>
      </c>
      <c r="L11">
        <v>38</v>
      </c>
      <c r="M11">
        <v>41</v>
      </c>
      <c r="N11">
        <v>41</v>
      </c>
      <c r="O11">
        <v>40</v>
      </c>
      <c r="P11">
        <v>41</v>
      </c>
      <c r="Q11">
        <v>41</v>
      </c>
      <c r="R11">
        <v>40</v>
      </c>
      <c r="S11">
        <v>39</v>
      </c>
      <c r="T11">
        <v>40</v>
      </c>
      <c r="U11">
        <v>41</v>
      </c>
      <c r="V11">
        <v>41</v>
      </c>
      <c r="W11">
        <v>43</v>
      </c>
      <c r="X11">
        <v>35</v>
      </c>
      <c r="Y11">
        <v>40</v>
      </c>
      <c r="Z11">
        <v>44</v>
      </c>
      <c r="AA11">
        <v>43</v>
      </c>
      <c r="AB11">
        <v>41</v>
      </c>
      <c r="AC11">
        <v>45</v>
      </c>
      <c r="AD11">
        <v>41</v>
      </c>
      <c r="AE11">
        <v>43</v>
      </c>
      <c r="AF11">
        <v>42</v>
      </c>
      <c r="AG11">
        <v>43</v>
      </c>
      <c r="AH11">
        <v>42</v>
      </c>
      <c r="AI11">
        <v>44</v>
      </c>
      <c r="AJ11">
        <v>42</v>
      </c>
      <c r="AL11" s="1">
        <f>MIN(results_length_random_100_0_4[#This Row])</f>
        <v>35</v>
      </c>
      <c r="AM11" s="1">
        <f>MAX(results_length_random_100_0_4[#This Row])</f>
        <v>45</v>
      </c>
    </row>
    <row r="12" spans="1:39" x14ac:dyDescent="0.25">
      <c r="A12">
        <v>45</v>
      </c>
      <c r="B12">
        <v>43</v>
      </c>
      <c r="C12">
        <v>44</v>
      </c>
      <c r="D12">
        <v>44</v>
      </c>
      <c r="E12">
        <v>47</v>
      </c>
      <c r="F12">
        <v>43</v>
      </c>
      <c r="G12">
        <v>41</v>
      </c>
      <c r="H12">
        <v>41</v>
      </c>
      <c r="I12">
        <v>41</v>
      </c>
      <c r="J12">
        <v>43</v>
      </c>
      <c r="K12">
        <v>44</v>
      </c>
      <c r="L12">
        <v>42</v>
      </c>
      <c r="M12">
        <v>43</v>
      </c>
      <c r="N12">
        <v>44</v>
      </c>
      <c r="O12">
        <v>44</v>
      </c>
      <c r="P12">
        <v>43</v>
      </c>
      <c r="Q12">
        <v>44</v>
      </c>
      <c r="R12">
        <v>43</v>
      </c>
      <c r="S12">
        <v>42</v>
      </c>
      <c r="T12">
        <v>44</v>
      </c>
      <c r="U12">
        <v>43</v>
      </c>
      <c r="V12">
        <v>41</v>
      </c>
      <c r="W12">
        <v>43</v>
      </c>
      <c r="X12">
        <v>41</v>
      </c>
      <c r="Y12">
        <v>44</v>
      </c>
      <c r="Z12">
        <v>45</v>
      </c>
      <c r="AA12">
        <v>44</v>
      </c>
      <c r="AB12">
        <v>41</v>
      </c>
      <c r="AC12">
        <v>44</v>
      </c>
      <c r="AD12">
        <v>42</v>
      </c>
      <c r="AE12">
        <v>42</v>
      </c>
      <c r="AF12">
        <v>44</v>
      </c>
      <c r="AG12">
        <v>42</v>
      </c>
      <c r="AH12">
        <v>43</v>
      </c>
      <c r="AI12">
        <v>45</v>
      </c>
      <c r="AJ12">
        <v>42</v>
      </c>
      <c r="AL12" s="1">
        <f>MIN(results_length_random_100_0_4[#This Row])</f>
        <v>41</v>
      </c>
      <c r="AM12" s="1">
        <f>MAX(results_length_random_100_0_4[#This Row])</f>
        <v>47</v>
      </c>
    </row>
    <row r="13" spans="1:39" x14ac:dyDescent="0.25">
      <c r="A13">
        <v>41</v>
      </c>
      <c r="B13">
        <v>40</v>
      </c>
      <c r="C13">
        <v>41</v>
      </c>
      <c r="D13">
        <v>41</v>
      </c>
      <c r="E13">
        <v>42</v>
      </c>
      <c r="F13">
        <v>41</v>
      </c>
      <c r="G13">
        <v>41</v>
      </c>
      <c r="H13">
        <v>43</v>
      </c>
      <c r="I13">
        <v>43</v>
      </c>
      <c r="J13">
        <v>38</v>
      </c>
      <c r="K13">
        <v>40</v>
      </c>
      <c r="L13">
        <v>41</v>
      </c>
      <c r="M13">
        <v>41</v>
      </c>
      <c r="N13">
        <v>41</v>
      </c>
      <c r="O13">
        <v>41</v>
      </c>
      <c r="P13">
        <v>41</v>
      </c>
      <c r="Q13">
        <v>41</v>
      </c>
      <c r="R13">
        <v>41</v>
      </c>
      <c r="S13">
        <v>39</v>
      </c>
      <c r="T13">
        <v>42</v>
      </c>
      <c r="U13">
        <v>38</v>
      </c>
      <c r="V13">
        <v>39</v>
      </c>
      <c r="W13">
        <v>42</v>
      </c>
      <c r="X13">
        <v>39</v>
      </c>
      <c r="Y13">
        <v>43</v>
      </c>
      <c r="Z13">
        <v>44</v>
      </c>
      <c r="AA13">
        <v>44</v>
      </c>
      <c r="AB13">
        <v>42</v>
      </c>
      <c r="AC13">
        <v>42</v>
      </c>
      <c r="AD13">
        <v>42</v>
      </c>
      <c r="AE13">
        <v>40</v>
      </c>
      <c r="AF13">
        <v>41</v>
      </c>
      <c r="AG13">
        <v>41</v>
      </c>
      <c r="AH13">
        <v>42</v>
      </c>
      <c r="AI13">
        <v>41</v>
      </c>
      <c r="AJ13">
        <v>40</v>
      </c>
      <c r="AL13" s="1">
        <f>MIN(results_length_random_100_0_4[#This Row])</f>
        <v>38</v>
      </c>
      <c r="AM13" s="1">
        <f>MAX(results_length_random_100_0_4[#This Row])</f>
        <v>44</v>
      </c>
    </row>
    <row r="14" spans="1:39" x14ac:dyDescent="0.25">
      <c r="A14">
        <v>38</v>
      </c>
      <c r="B14">
        <v>39</v>
      </c>
      <c r="C14">
        <v>38</v>
      </c>
      <c r="D14">
        <v>39</v>
      </c>
      <c r="E14">
        <v>40</v>
      </c>
      <c r="F14">
        <v>39</v>
      </c>
      <c r="G14">
        <v>38</v>
      </c>
      <c r="H14">
        <v>38</v>
      </c>
      <c r="I14">
        <v>38</v>
      </c>
      <c r="J14">
        <v>35</v>
      </c>
      <c r="K14">
        <v>38</v>
      </c>
      <c r="L14">
        <v>38</v>
      </c>
      <c r="M14">
        <v>40</v>
      </c>
      <c r="N14">
        <v>41</v>
      </c>
      <c r="O14">
        <v>41</v>
      </c>
      <c r="P14">
        <v>39</v>
      </c>
      <c r="Q14">
        <v>40</v>
      </c>
      <c r="R14">
        <v>40</v>
      </c>
      <c r="S14">
        <v>36</v>
      </c>
      <c r="T14">
        <v>37</v>
      </c>
      <c r="U14">
        <v>39</v>
      </c>
      <c r="V14">
        <v>36</v>
      </c>
      <c r="W14">
        <v>41</v>
      </c>
      <c r="X14">
        <v>35</v>
      </c>
      <c r="Y14">
        <v>41</v>
      </c>
      <c r="Z14">
        <v>40</v>
      </c>
      <c r="AA14">
        <v>41</v>
      </c>
      <c r="AB14">
        <v>39</v>
      </c>
      <c r="AC14">
        <v>40</v>
      </c>
      <c r="AD14">
        <v>38</v>
      </c>
      <c r="AE14">
        <v>37</v>
      </c>
      <c r="AF14">
        <v>37</v>
      </c>
      <c r="AG14">
        <v>36</v>
      </c>
      <c r="AH14">
        <v>35</v>
      </c>
      <c r="AI14">
        <v>38</v>
      </c>
      <c r="AJ14">
        <v>36</v>
      </c>
      <c r="AL14" s="1">
        <f>MIN(results_length_random_100_0_4[#This Row])</f>
        <v>35</v>
      </c>
      <c r="AM14" s="1">
        <f>MAX(results_length_random_100_0_4[#This Row])</f>
        <v>41</v>
      </c>
    </row>
    <row r="15" spans="1:39" x14ac:dyDescent="0.25">
      <c r="A15">
        <v>43</v>
      </c>
      <c r="B15">
        <v>39</v>
      </c>
      <c r="C15">
        <v>44</v>
      </c>
      <c r="D15">
        <v>41</v>
      </c>
      <c r="E15">
        <v>43</v>
      </c>
      <c r="F15">
        <v>40</v>
      </c>
      <c r="G15">
        <v>43</v>
      </c>
      <c r="H15">
        <v>41</v>
      </c>
      <c r="I15">
        <v>41</v>
      </c>
      <c r="J15">
        <v>37</v>
      </c>
      <c r="K15">
        <v>41</v>
      </c>
      <c r="L15">
        <v>40</v>
      </c>
      <c r="M15">
        <v>42</v>
      </c>
      <c r="N15">
        <v>42</v>
      </c>
      <c r="O15">
        <v>42</v>
      </c>
      <c r="P15">
        <v>40</v>
      </c>
      <c r="Q15">
        <v>43</v>
      </c>
      <c r="R15">
        <v>40</v>
      </c>
      <c r="S15">
        <v>40</v>
      </c>
      <c r="T15">
        <v>39</v>
      </c>
      <c r="U15">
        <v>40</v>
      </c>
      <c r="V15">
        <v>37</v>
      </c>
      <c r="W15">
        <v>41</v>
      </c>
      <c r="X15">
        <v>40</v>
      </c>
      <c r="Y15">
        <v>42</v>
      </c>
      <c r="Z15">
        <v>44</v>
      </c>
      <c r="AA15">
        <v>46</v>
      </c>
      <c r="AB15">
        <v>43</v>
      </c>
      <c r="AC15">
        <v>46</v>
      </c>
      <c r="AD15">
        <v>42</v>
      </c>
      <c r="AE15">
        <v>39</v>
      </c>
      <c r="AF15">
        <v>39</v>
      </c>
      <c r="AG15">
        <v>40</v>
      </c>
      <c r="AH15">
        <v>38</v>
      </c>
      <c r="AI15">
        <v>42</v>
      </c>
      <c r="AJ15">
        <v>36</v>
      </c>
      <c r="AL15" s="1">
        <f>MIN(results_length_random_100_0_4[#This Row])</f>
        <v>36</v>
      </c>
      <c r="AM15" s="1">
        <f>MAX(results_length_random_100_0_4[#This Row])</f>
        <v>46</v>
      </c>
    </row>
    <row r="16" spans="1:39" x14ac:dyDescent="0.25">
      <c r="A16">
        <v>42</v>
      </c>
      <c r="B16">
        <v>40</v>
      </c>
      <c r="C16">
        <v>41</v>
      </c>
      <c r="D16">
        <v>42</v>
      </c>
      <c r="E16">
        <v>42</v>
      </c>
      <c r="F16">
        <v>41</v>
      </c>
      <c r="G16">
        <v>40</v>
      </c>
      <c r="H16">
        <v>38</v>
      </c>
      <c r="I16">
        <v>38</v>
      </c>
      <c r="J16">
        <v>38</v>
      </c>
      <c r="K16">
        <v>37</v>
      </c>
      <c r="L16">
        <v>38</v>
      </c>
      <c r="M16">
        <v>41</v>
      </c>
      <c r="N16">
        <v>41</v>
      </c>
      <c r="O16">
        <v>40</v>
      </c>
      <c r="P16">
        <v>40</v>
      </c>
      <c r="Q16">
        <v>41</v>
      </c>
      <c r="R16">
        <v>39</v>
      </c>
      <c r="S16">
        <v>40</v>
      </c>
      <c r="T16">
        <v>39</v>
      </c>
      <c r="U16">
        <v>39</v>
      </c>
      <c r="V16">
        <v>37</v>
      </c>
      <c r="W16">
        <v>42</v>
      </c>
      <c r="X16">
        <v>38</v>
      </c>
      <c r="Y16">
        <v>45</v>
      </c>
      <c r="Z16">
        <v>44</v>
      </c>
      <c r="AA16">
        <v>44</v>
      </c>
      <c r="AB16">
        <v>43</v>
      </c>
      <c r="AC16">
        <v>44</v>
      </c>
      <c r="AD16">
        <v>43</v>
      </c>
      <c r="AE16">
        <v>38</v>
      </c>
      <c r="AF16">
        <v>38</v>
      </c>
      <c r="AG16">
        <v>38</v>
      </c>
      <c r="AH16">
        <v>35</v>
      </c>
      <c r="AI16">
        <v>37</v>
      </c>
      <c r="AJ16">
        <v>38</v>
      </c>
      <c r="AL16" s="1">
        <f>MIN(results_length_random_100_0_4[#This Row])</f>
        <v>35</v>
      </c>
      <c r="AM16" s="1">
        <f>MAX(results_length_random_100_0_4[#This Row])</f>
        <v>45</v>
      </c>
    </row>
    <row r="17" spans="1:39" x14ac:dyDescent="0.25">
      <c r="A17">
        <v>35</v>
      </c>
      <c r="B17">
        <v>34</v>
      </c>
      <c r="C17">
        <v>34</v>
      </c>
      <c r="D17">
        <v>35</v>
      </c>
      <c r="E17">
        <v>34</v>
      </c>
      <c r="F17">
        <v>35</v>
      </c>
      <c r="G17">
        <v>32</v>
      </c>
      <c r="H17">
        <v>31</v>
      </c>
      <c r="I17">
        <v>31</v>
      </c>
      <c r="J17">
        <v>30</v>
      </c>
      <c r="K17">
        <v>31</v>
      </c>
      <c r="L17">
        <v>29</v>
      </c>
      <c r="M17">
        <v>35</v>
      </c>
      <c r="N17">
        <v>35</v>
      </c>
      <c r="O17">
        <v>36</v>
      </c>
      <c r="P17">
        <v>33</v>
      </c>
      <c r="Q17">
        <v>34</v>
      </c>
      <c r="R17">
        <v>34</v>
      </c>
      <c r="S17">
        <v>33</v>
      </c>
      <c r="T17">
        <v>30</v>
      </c>
      <c r="U17">
        <v>31</v>
      </c>
      <c r="V17">
        <v>32</v>
      </c>
      <c r="W17">
        <v>32</v>
      </c>
      <c r="X17">
        <v>32</v>
      </c>
      <c r="Y17">
        <v>33</v>
      </c>
      <c r="Z17">
        <v>32</v>
      </c>
      <c r="AA17">
        <v>35</v>
      </c>
      <c r="AB17">
        <v>33</v>
      </c>
      <c r="AC17">
        <v>34</v>
      </c>
      <c r="AD17">
        <v>33</v>
      </c>
      <c r="AE17">
        <v>31</v>
      </c>
      <c r="AF17">
        <v>31</v>
      </c>
      <c r="AG17">
        <v>30</v>
      </c>
      <c r="AH17">
        <v>31</v>
      </c>
      <c r="AI17">
        <v>31</v>
      </c>
      <c r="AJ17">
        <v>30</v>
      </c>
      <c r="AL17" s="1">
        <f>MIN(results_length_random_100_0_4[#This Row])</f>
        <v>29</v>
      </c>
      <c r="AM17" s="1">
        <f>MAX(results_length_random_100_0_4[#This Row])</f>
        <v>36</v>
      </c>
    </row>
    <row r="18" spans="1:39" x14ac:dyDescent="0.25">
      <c r="A18">
        <v>43</v>
      </c>
      <c r="B18">
        <v>42</v>
      </c>
      <c r="C18">
        <v>42</v>
      </c>
      <c r="D18">
        <v>43</v>
      </c>
      <c r="E18">
        <v>44</v>
      </c>
      <c r="F18">
        <v>42</v>
      </c>
      <c r="G18">
        <v>39</v>
      </c>
      <c r="H18">
        <v>40</v>
      </c>
      <c r="I18">
        <v>39</v>
      </c>
      <c r="J18">
        <v>40</v>
      </c>
      <c r="K18">
        <v>41</v>
      </c>
      <c r="L18">
        <v>39</v>
      </c>
      <c r="M18">
        <v>39</v>
      </c>
      <c r="N18">
        <v>39</v>
      </c>
      <c r="O18">
        <v>40</v>
      </c>
      <c r="P18">
        <v>40</v>
      </c>
      <c r="Q18">
        <v>40</v>
      </c>
      <c r="R18">
        <v>39</v>
      </c>
      <c r="S18">
        <v>42</v>
      </c>
      <c r="T18">
        <v>41</v>
      </c>
      <c r="U18">
        <v>40</v>
      </c>
      <c r="V18">
        <v>41</v>
      </c>
      <c r="W18">
        <v>40</v>
      </c>
      <c r="X18">
        <v>41</v>
      </c>
      <c r="Y18">
        <v>43</v>
      </c>
      <c r="Z18">
        <v>45</v>
      </c>
      <c r="AA18">
        <v>43</v>
      </c>
      <c r="AB18">
        <v>43</v>
      </c>
      <c r="AC18">
        <v>45</v>
      </c>
      <c r="AD18">
        <v>42</v>
      </c>
      <c r="AE18">
        <v>39</v>
      </c>
      <c r="AF18">
        <v>38</v>
      </c>
      <c r="AG18">
        <v>39</v>
      </c>
      <c r="AH18">
        <v>39</v>
      </c>
      <c r="AI18">
        <v>41</v>
      </c>
      <c r="AJ18">
        <v>38</v>
      </c>
      <c r="AL18" s="1">
        <f>MIN(results_length_random_100_0_4[#This Row])</f>
        <v>38</v>
      </c>
      <c r="AM18" s="1">
        <f>MAX(results_length_random_100_0_4[#This Row])</f>
        <v>45</v>
      </c>
    </row>
    <row r="19" spans="1:39" x14ac:dyDescent="0.25">
      <c r="A19">
        <v>41</v>
      </c>
      <c r="B19">
        <v>41</v>
      </c>
      <c r="C19">
        <v>41</v>
      </c>
      <c r="D19">
        <v>41</v>
      </c>
      <c r="E19">
        <v>42</v>
      </c>
      <c r="F19">
        <v>40</v>
      </c>
      <c r="G19">
        <v>38</v>
      </c>
      <c r="H19">
        <v>38</v>
      </c>
      <c r="I19">
        <v>39</v>
      </c>
      <c r="J19">
        <v>37</v>
      </c>
      <c r="K19">
        <v>39</v>
      </c>
      <c r="L19">
        <v>38</v>
      </c>
      <c r="M19">
        <v>38</v>
      </c>
      <c r="N19">
        <v>39</v>
      </c>
      <c r="O19">
        <v>40</v>
      </c>
      <c r="P19">
        <v>39</v>
      </c>
      <c r="Q19">
        <v>39</v>
      </c>
      <c r="R19">
        <v>40</v>
      </c>
      <c r="S19">
        <v>36</v>
      </c>
      <c r="T19">
        <v>36</v>
      </c>
      <c r="U19">
        <v>38</v>
      </c>
      <c r="V19">
        <v>36</v>
      </c>
      <c r="W19">
        <v>39</v>
      </c>
      <c r="X19">
        <v>36</v>
      </c>
      <c r="Y19">
        <v>39</v>
      </c>
      <c r="Z19">
        <v>41</v>
      </c>
      <c r="AA19">
        <v>42</v>
      </c>
      <c r="AB19">
        <v>40</v>
      </c>
      <c r="AC19">
        <v>40</v>
      </c>
      <c r="AD19">
        <v>41</v>
      </c>
      <c r="AE19">
        <v>38</v>
      </c>
      <c r="AF19">
        <v>38</v>
      </c>
      <c r="AG19">
        <v>38</v>
      </c>
      <c r="AH19">
        <v>39</v>
      </c>
      <c r="AI19">
        <v>40</v>
      </c>
      <c r="AJ19">
        <v>37</v>
      </c>
      <c r="AL19" s="1">
        <f>MIN(results_length_random_100_0_4[#This Row])</f>
        <v>36</v>
      </c>
      <c r="AM19" s="1">
        <f>MAX(results_length_random_100_0_4[#This Row])</f>
        <v>42</v>
      </c>
    </row>
    <row r="20" spans="1:39" x14ac:dyDescent="0.25">
      <c r="A20">
        <v>42</v>
      </c>
      <c r="B20">
        <v>41</v>
      </c>
      <c r="C20">
        <v>42</v>
      </c>
      <c r="D20">
        <v>40</v>
      </c>
      <c r="E20">
        <v>42</v>
      </c>
      <c r="F20">
        <v>41</v>
      </c>
      <c r="G20">
        <v>42</v>
      </c>
      <c r="H20">
        <v>41</v>
      </c>
      <c r="I20">
        <v>39</v>
      </c>
      <c r="J20">
        <v>40</v>
      </c>
      <c r="K20">
        <v>41</v>
      </c>
      <c r="L20">
        <v>38</v>
      </c>
      <c r="M20">
        <v>43</v>
      </c>
      <c r="N20">
        <v>43</v>
      </c>
      <c r="O20">
        <v>43</v>
      </c>
      <c r="P20">
        <v>43</v>
      </c>
      <c r="Q20">
        <v>44</v>
      </c>
      <c r="R20">
        <v>43</v>
      </c>
      <c r="S20">
        <v>36</v>
      </c>
      <c r="T20">
        <v>36</v>
      </c>
      <c r="U20">
        <v>36</v>
      </c>
      <c r="V20">
        <v>35</v>
      </c>
      <c r="W20">
        <v>40</v>
      </c>
      <c r="X20">
        <v>36</v>
      </c>
      <c r="Y20">
        <v>41</v>
      </c>
      <c r="Z20">
        <v>40</v>
      </c>
      <c r="AA20">
        <v>42</v>
      </c>
      <c r="AB20">
        <v>40</v>
      </c>
      <c r="AC20">
        <v>45</v>
      </c>
      <c r="AD20">
        <v>42</v>
      </c>
      <c r="AE20">
        <v>39</v>
      </c>
      <c r="AF20">
        <v>40</v>
      </c>
      <c r="AG20">
        <v>39</v>
      </c>
      <c r="AH20">
        <v>39</v>
      </c>
      <c r="AI20">
        <v>39</v>
      </c>
      <c r="AJ20">
        <v>39</v>
      </c>
      <c r="AL20" s="1">
        <f>MIN(results_length_random_100_0_4[#This Row])</f>
        <v>35</v>
      </c>
      <c r="AM20" s="1">
        <f>MAX(results_length_random_100_0_4[#This Row])</f>
        <v>45</v>
      </c>
    </row>
    <row r="21" spans="1:39" x14ac:dyDescent="0.25">
      <c r="A21">
        <v>38</v>
      </c>
      <c r="B21">
        <v>40</v>
      </c>
      <c r="C21">
        <v>38</v>
      </c>
      <c r="D21">
        <v>38</v>
      </c>
      <c r="E21">
        <v>38</v>
      </c>
      <c r="F21">
        <v>39</v>
      </c>
      <c r="G21">
        <v>36</v>
      </c>
      <c r="H21">
        <v>38</v>
      </c>
      <c r="I21">
        <v>40</v>
      </c>
      <c r="J21">
        <v>38</v>
      </c>
      <c r="K21">
        <v>37</v>
      </c>
      <c r="L21">
        <v>35</v>
      </c>
      <c r="M21">
        <v>38</v>
      </c>
      <c r="N21">
        <v>37</v>
      </c>
      <c r="O21">
        <v>39</v>
      </c>
      <c r="P21">
        <v>36</v>
      </c>
      <c r="Q21">
        <v>38</v>
      </c>
      <c r="R21">
        <v>37</v>
      </c>
      <c r="S21">
        <v>35</v>
      </c>
      <c r="T21">
        <v>34</v>
      </c>
      <c r="U21">
        <v>36</v>
      </c>
      <c r="V21">
        <v>36</v>
      </c>
      <c r="W21">
        <v>36</v>
      </c>
      <c r="X21">
        <v>35</v>
      </c>
      <c r="Y21">
        <v>37</v>
      </c>
      <c r="Z21">
        <v>40</v>
      </c>
      <c r="AA21">
        <v>40</v>
      </c>
      <c r="AB21">
        <v>38</v>
      </c>
      <c r="AC21">
        <v>40</v>
      </c>
      <c r="AD21">
        <v>37</v>
      </c>
      <c r="AE21">
        <v>35</v>
      </c>
      <c r="AF21">
        <v>34</v>
      </c>
      <c r="AG21">
        <v>35</v>
      </c>
      <c r="AH21">
        <v>37</v>
      </c>
      <c r="AI21">
        <v>36</v>
      </c>
      <c r="AJ21">
        <v>35</v>
      </c>
      <c r="AL21" s="1">
        <f>MIN(results_length_random_100_0_4[#This Row])</f>
        <v>34</v>
      </c>
      <c r="AM21" s="1">
        <f>MAX(results_length_random_100_0_4[#This Row])</f>
        <v>40</v>
      </c>
    </row>
    <row r="23" spans="1:39" x14ac:dyDescent="0.25">
      <c r="A23">
        <f>AVERAGE(results_length_random_100_0_4[s - s])</f>
        <v>38.950000000000003</v>
      </c>
      <c r="B23">
        <f>AVERAGE(results_length_random_100_0_4[s - r])</f>
        <v>38.6</v>
      </c>
      <c r="C23">
        <f>AVERAGE(results_length_random_100_0_4[s - i])</f>
        <v>38.85</v>
      </c>
      <c r="D23">
        <f>AVERAGE(results_length_random_100_0_4[s - ri])</f>
        <v>38.450000000000003</v>
      </c>
      <c r="E23">
        <f>AVERAGE(results_length_random_100_0_4[s - o])</f>
        <v>39.5</v>
      </c>
      <c r="F23">
        <f>AVERAGE(results_length_random_100_0_4[s - ro])</f>
        <v>38.15</v>
      </c>
      <c r="G23">
        <f>AVERAGE(results_length_random_100_0_4[r - s])</f>
        <v>37.4</v>
      </c>
      <c r="H23">
        <f>AVERAGE(results_length_random_100_0_4[r - r])</f>
        <v>37.549999999999997</v>
      </c>
      <c r="I23">
        <f>AVERAGE(results_length_random_100_0_4[r - i])</f>
        <v>37.9</v>
      </c>
      <c r="J23">
        <f>AVERAGE(results_length_random_100_0_4[r - ri])</f>
        <v>36.75</v>
      </c>
      <c r="K23">
        <f>AVERAGE(results_length_random_100_0_4[r - o])</f>
        <v>38.1</v>
      </c>
      <c r="L23">
        <f>AVERAGE(results_length_random_100_0_4[r - ro])</f>
        <v>36.450000000000003</v>
      </c>
      <c r="M23">
        <f>AVERAGE(results_length_random_100_0_4[i - s])</f>
        <v>38.299999999999997</v>
      </c>
      <c r="N23">
        <f>AVERAGE(results_length_random_100_0_4[i - r])</f>
        <v>38.4</v>
      </c>
      <c r="O23">
        <f>AVERAGE(results_length_random_100_0_4[i - i])</f>
        <v>38.6</v>
      </c>
      <c r="P23">
        <f>AVERAGE(results_length_random_100_0_4[i - ri])</f>
        <v>38.049999999999997</v>
      </c>
      <c r="Q23">
        <f>AVERAGE(results_length_random_100_0_4[i - o])</f>
        <v>38.6</v>
      </c>
      <c r="R23">
        <f>AVERAGE(results_length_random_100_0_4[i - ro])</f>
        <v>38.049999999999997</v>
      </c>
      <c r="S23">
        <f>AVERAGE(results_length_random_100_0_4[ri - s])</f>
        <v>36.5</v>
      </c>
      <c r="T23">
        <f>AVERAGE(results_length_random_100_0_4[ri - r])</f>
        <v>36.25</v>
      </c>
      <c r="U23">
        <f>AVERAGE(results_length_random_100_0_4[ri - i])</f>
        <v>36.6</v>
      </c>
      <c r="V23">
        <f>AVERAGE(results_length_random_100_0_4[ri - ri])</f>
        <v>36.1</v>
      </c>
      <c r="W23">
        <f>AVERAGE(results_length_random_100_0_4[ri - o])</f>
        <v>38.200000000000003</v>
      </c>
      <c r="X23">
        <f>AVERAGE(results_length_random_100_0_4[ri - ro])</f>
        <v>35.950000000000003</v>
      </c>
      <c r="Y23">
        <f>AVERAGE(results_length_random_100_0_4[o - s])</f>
        <v>39.35</v>
      </c>
      <c r="Z23">
        <f>AVERAGE(results_length_random_100_0_4[o - r])</f>
        <v>40.299999999999997</v>
      </c>
      <c r="AA23">
        <f>AVERAGE(results_length_random_100_0_4[o - i])</f>
        <v>40.549999999999997</v>
      </c>
      <c r="AB23">
        <f>AVERAGE(results_length_random_100_0_4[o - ri])</f>
        <v>38.85</v>
      </c>
      <c r="AC23">
        <f>AVERAGE(results_length_random_100_0_4[o - o])</f>
        <v>40.85</v>
      </c>
      <c r="AD23">
        <f>AVERAGE(results_length_random_100_0_4[o - ro])</f>
        <v>38.799999999999997</v>
      </c>
      <c r="AE23">
        <f>AVERAGE(results_length_random_100_0_4[ro - s])</f>
        <v>36.5</v>
      </c>
      <c r="AF23">
        <f>AVERAGE(results_length_random_100_0_4[ro - r])</f>
        <v>36.4</v>
      </c>
      <c r="AG23">
        <f>AVERAGE(results_length_random_100_0_4[ro - i])</f>
        <v>36.700000000000003</v>
      </c>
      <c r="AH23">
        <f>AVERAGE(results_length_random_100_0_4[ro - ri])</f>
        <v>36.200000000000003</v>
      </c>
      <c r="AI23">
        <f>AVERAGE(results_length_random_100_0_4[ro - o])</f>
        <v>37.35</v>
      </c>
      <c r="AJ23">
        <f>AVERAGE(results_length_random_100_0_4[ro - ro])</f>
        <v>35.85</v>
      </c>
      <c r="AK23" s="5" t="s">
        <v>38</v>
      </c>
      <c r="AL23" s="7">
        <f>MIN(A23:AJ23)</f>
        <v>35.85</v>
      </c>
      <c r="AM23" s="7">
        <f>MAX(A23:AJ23)</f>
        <v>40.85</v>
      </c>
    </row>
    <row r="25" spans="1:39" x14ac:dyDescent="0.25">
      <c r="A25">
        <f>IF(A2=MAX($A$2:$AJ$2),1,0)</f>
        <v>0</v>
      </c>
      <c r="B25">
        <f>IF(B2=MAX($A$2:$AJ$2),1,0)</f>
        <v>0</v>
      </c>
      <c r="C25">
        <f>IF(C2=MAX($A$2:$AJ$2),1,0)</f>
        <v>0</v>
      </c>
      <c r="D25">
        <f>IF(D2=MAX($A$2:$AJ$2),1,0)</f>
        <v>0</v>
      </c>
      <c r="E25">
        <f>IF(E2=MAX($A$2:$AJ$2),1,0)</f>
        <v>0</v>
      </c>
      <c r="F25">
        <f>IF(F2=MAX($A$2:$AJ$2),1,0)</f>
        <v>0</v>
      </c>
      <c r="G25">
        <f>IF(G2=MAX($A$2:$AJ$2),1,0)</f>
        <v>0</v>
      </c>
      <c r="H25">
        <f>IF(H2=MAX($A$2:$AJ$2),1,0)</f>
        <v>0</v>
      </c>
      <c r="I25">
        <f>IF(I2=MAX($A$2:$AJ$2),1,0)</f>
        <v>0</v>
      </c>
      <c r="J25">
        <f>IF(J2=MAX($A$2:$AJ$2),1,0)</f>
        <v>0</v>
      </c>
      <c r="K25">
        <f>IF(K2=MAX($A$2:$AJ$2),1,0)</f>
        <v>0</v>
      </c>
      <c r="L25">
        <f>IF(L2=MAX($A$2:$AJ$2),1,0)</f>
        <v>0</v>
      </c>
      <c r="M25">
        <f>IF(M2=MAX($A$2:$AJ$2),1,0)</f>
        <v>0</v>
      </c>
      <c r="N25">
        <f>IF(N2=MAX($A$2:$AJ$2),1,0)</f>
        <v>0</v>
      </c>
      <c r="O25">
        <f>IF(O2=MAX($A$2:$AJ$2),1,0)</f>
        <v>0</v>
      </c>
      <c r="P25">
        <f>IF(P2=MAX($A$2:$AJ$2),1,0)</f>
        <v>0</v>
      </c>
      <c r="Q25">
        <f>IF(Q2=MAX($A$2:$AJ$2),1,0)</f>
        <v>0</v>
      </c>
      <c r="R25">
        <f>IF(R2=MAX($A$2:$AJ$2),1,0)</f>
        <v>0</v>
      </c>
      <c r="S25">
        <f>IF(S2=MAX($A$2:$AJ$2),1,0)</f>
        <v>0</v>
      </c>
      <c r="T25">
        <f>IF(T2=MAX($A$2:$AJ$2),1,0)</f>
        <v>0</v>
      </c>
      <c r="U25">
        <f>IF(U2=MAX($A$2:$AJ$2),1,0)</f>
        <v>0</v>
      </c>
      <c r="V25">
        <f>IF(V2=MAX($A$2:$AJ$2),1,0)</f>
        <v>0</v>
      </c>
      <c r="W25">
        <f>IF(W2=MAX($A$2:$AJ$2),1,0)</f>
        <v>0</v>
      </c>
      <c r="X25">
        <f>IF(X2=MAX($A$2:$AJ$2),1,0)</f>
        <v>0</v>
      </c>
      <c r="Y25">
        <f>IF(Y2=MAX($A$2:$AJ$2),1,0)</f>
        <v>0</v>
      </c>
      <c r="Z25">
        <f>IF(Z2=MAX($A$2:$AJ$2),1,0)</f>
        <v>1</v>
      </c>
      <c r="AA25">
        <f>IF(AA2=MAX($A$2:$AJ$2),1,0)</f>
        <v>0</v>
      </c>
      <c r="AB25">
        <f>IF(AB2=MAX($A$2:$AJ$2),1,0)</f>
        <v>0</v>
      </c>
      <c r="AC25">
        <f>IF(AC2=MAX($A$2:$AJ$2),1,0)</f>
        <v>0</v>
      </c>
      <c r="AD25">
        <f>IF(AD2=MAX($A$2:$AJ$2),1,0)</f>
        <v>0</v>
      </c>
      <c r="AE25">
        <f>IF(AE2=MAX($A$2:$AJ$2),1,0)</f>
        <v>0</v>
      </c>
      <c r="AF25">
        <f>IF(AF2=MAX($A$2:$AJ$2),1,0)</f>
        <v>0</v>
      </c>
      <c r="AG25">
        <f>IF(AG2=MAX($A$2:$AJ$2),1,0)</f>
        <v>0</v>
      </c>
      <c r="AH25">
        <f>IF(AH2=MAX($A$2:$AJ$2),1,0)</f>
        <v>0</v>
      </c>
      <c r="AI25">
        <f>IF(AI2=MAX($A$2:$AJ$2),1,0)</f>
        <v>0</v>
      </c>
      <c r="AJ25">
        <f>IF(AJ2=MAX($A$2:$AJ$2),1,0)</f>
        <v>0</v>
      </c>
    </row>
    <row r="26" spans="1:39" x14ac:dyDescent="0.25">
      <c r="A26">
        <f>IF(A3=MAX($A$3:$AJ$3),1,0)</f>
        <v>0</v>
      </c>
      <c r="B26">
        <f>IF(B3=MAX($A$3:$AJ$3),1,0)</f>
        <v>0</v>
      </c>
      <c r="C26">
        <f>IF(C3=MAX($A$3:$AJ$3),1,0)</f>
        <v>0</v>
      </c>
      <c r="D26">
        <f>IF(D3=MAX($A$3:$AJ$3),1,0)</f>
        <v>0</v>
      </c>
      <c r="E26">
        <f>IF(E3=MAX($A$3:$AJ$3),1,0)</f>
        <v>0</v>
      </c>
      <c r="F26">
        <f>IF(F3=MAX($A$3:$AJ$3),1,0)</f>
        <v>0</v>
      </c>
      <c r="G26">
        <f>IF(G3=MAX($A$3:$AJ$3),1,0)</f>
        <v>0</v>
      </c>
      <c r="H26">
        <f>IF(H3=MAX($A$3:$AJ$3),1,0)</f>
        <v>0</v>
      </c>
      <c r="I26">
        <f>IF(I3=MAX($A$3:$AJ$3),1,0)</f>
        <v>0</v>
      </c>
      <c r="J26">
        <f>IF(J3=MAX($A$3:$AJ$3),1,0)</f>
        <v>0</v>
      </c>
      <c r="K26">
        <f>IF(K3=MAX($A$3:$AJ$3),1,0)</f>
        <v>0</v>
      </c>
      <c r="L26">
        <f>IF(L3=MAX($A$3:$AJ$3),1,0)</f>
        <v>0</v>
      </c>
      <c r="M26">
        <f>IF(M3=MAX($A$3:$AJ$3),1,0)</f>
        <v>0</v>
      </c>
      <c r="N26">
        <f>IF(N3=MAX($A$3:$AJ$3),1,0)</f>
        <v>0</v>
      </c>
      <c r="O26">
        <f>IF(O3=MAX($A$3:$AJ$3),1,0)</f>
        <v>0</v>
      </c>
      <c r="P26">
        <f>IF(P3=MAX($A$3:$AJ$3),1,0)</f>
        <v>0</v>
      </c>
      <c r="Q26">
        <f>IF(Q3=MAX($A$3:$AJ$3),1,0)</f>
        <v>0</v>
      </c>
      <c r="R26">
        <f>IF(R3=MAX($A$3:$AJ$3),1,0)</f>
        <v>0</v>
      </c>
      <c r="S26">
        <f>IF(S3=MAX($A$3:$AJ$3),1,0)</f>
        <v>0</v>
      </c>
      <c r="T26">
        <f>IF(T3=MAX($A$3:$AJ$3),1,0)</f>
        <v>0</v>
      </c>
      <c r="U26">
        <f>IF(U3=MAX($A$3:$AJ$3),1,0)</f>
        <v>0</v>
      </c>
      <c r="V26">
        <f>IF(V3=MAX($A$3:$AJ$3),1,0)</f>
        <v>0</v>
      </c>
      <c r="W26">
        <f>IF(W3=MAX($A$3:$AJ$3),1,0)</f>
        <v>0</v>
      </c>
      <c r="X26">
        <f>IF(X3=MAX($A$3:$AJ$3),1,0)</f>
        <v>0</v>
      </c>
      <c r="Y26">
        <f>IF(Y3=MAX($A$3:$AJ$3),1,0)</f>
        <v>0</v>
      </c>
      <c r="Z26">
        <f>IF(Z3=MAX($A$3:$AJ$3),1,0)</f>
        <v>1</v>
      </c>
      <c r="AA26">
        <f>IF(AA3=MAX($A$3:$AJ$3),1,0)</f>
        <v>0</v>
      </c>
      <c r="AB26">
        <f>IF(AB3=MAX($A$3:$AJ$3),1,0)</f>
        <v>0</v>
      </c>
      <c r="AC26">
        <f>IF(AC3=MAX($A$3:$AJ$3),1,0)</f>
        <v>0</v>
      </c>
      <c r="AD26">
        <f>IF(AD3=MAX($A$3:$AJ$3),1,0)</f>
        <v>0</v>
      </c>
      <c r="AE26">
        <f>IF(AE3=MAX($A$3:$AJ$3),1,0)</f>
        <v>0</v>
      </c>
      <c r="AF26">
        <f>IF(AF3=MAX($A$3:$AJ$3),1,0)</f>
        <v>0</v>
      </c>
      <c r="AG26">
        <f>IF(AG3=MAX($A$3:$AJ$3),1,0)</f>
        <v>0</v>
      </c>
      <c r="AH26">
        <f>IF(AH3=MAX($A$3:$AJ$3),1,0)</f>
        <v>0</v>
      </c>
      <c r="AI26">
        <f>IF(AI3=MAX($A$3:$AJ$3),1,0)</f>
        <v>0</v>
      </c>
      <c r="AJ26">
        <f>IF(AJ3=MAX($A$3:$AJ$3),1,0)</f>
        <v>0</v>
      </c>
    </row>
    <row r="27" spans="1:39" x14ac:dyDescent="0.25">
      <c r="A27">
        <f>IF(A4=MAX($A$4:$AJ$4),1,0)</f>
        <v>0</v>
      </c>
      <c r="B27">
        <f>IF(B4=MAX($A$4:$AJ$4),1,0)</f>
        <v>0</v>
      </c>
      <c r="C27">
        <f>IF(C4=MAX($A$4:$AJ$4),1,0)</f>
        <v>0</v>
      </c>
      <c r="D27">
        <f>IF(D4=MAX($A$4:$AJ$4),1,0)</f>
        <v>0</v>
      </c>
      <c r="E27">
        <f>IF(E4=MAX($A$4:$AJ$4),1,0)</f>
        <v>0</v>
      </c>
      <c r="F27">
        <f>IF(F4=MAX($A$4:$AJ$4),1,0)</f>
        <v>0</v>
      </c>
      <c r="G27">
        <f>IF(G4=MAX($A$4:$AJ$4),1,0)</f>
        <v>0</v>
      </c>
      <c r="H27">
        <f>IF(H4=MAX($A$4:$AJ$4),1,0)</f>
        <v>0</v>
      </c>
      <c r="I27">
        <f>IF(I4=MAX($A$4:$AJ$4),1,0)</f>
        <v>0</v>
      </c>
      <c r="J27">
        <f>IF(J4=MAX($A$4:$AJ$4),1,0)</f>
        <v>0</v>
      </c>
      <c r="K27">
        <f>IF(K4=MAX($A$4:$AJ$4),1,0)</f>
        <v>0</v>
      </c>
      <c r="L27">
        <f>IF(L4=MAX($A$4:$AJ$4),1,0)</f>
        <v>0</v>
      </c>
      <c r="M27">
        <f>IF(M4=MAX($A$4:$AJ$4),1,0)</f>
        <v>0</v>
      </c>
      <c r="N27">
        <f>IF(N4=MAX($A$4:$AJ$4),1,0)</f>
        <v>0</v>
      </c>
      <c r="O27">
        <f>IF(O4=MAX($A$4:$AJ$4),1,0)</f>
        <v>0</v>
      </c>
      <c r="P27">
        <f>IF(P4=MAX($A$4:$AJ$4),1,0)</f>
        <v>0</v>
      </c>
      <c r="Q27">
        <f>IF(Q4=MAX($A$4:$AJ$4),1,0)</f>
        <v>0</v>
      </c>
      <c r="R27">
        <f>IF(R4=MAX($A$4:$AJ$4),1,0)</f>
        <v>0</v>
      </c>
      <c r="S27">
        <f>IF(S4=MAX($A$4:$AJ$4),1,0)</f>
        <v>0</v>
      </c>
      <c r="T27">
        <f>IF(T4=MAX($A$4:$AJ$4),1,0)</f>
        <v>0</v>
      </c>
      <c r="U27">
        <f>IF(U4=MAX($A$4:$AJ$4),1,0)</f>
        <v>0</v>
      </c>
      <c r="V27">
        <f>IF(V4=MAX($A$4:$AJ$4),1,0)</f>
        <v>0</v>
      </c>
      <c r="W27">
        <f>IF(W4=MAX($A$4:$AJ$4),1,0)</f>
        <v>0</v>
      </c>
      <c r="X27">
        <f>IF(X4=MAX($A$4:$AJ$4),1,0)</f>
        <v>0</v>
      </c>
      <c r="Y27">
        <f>IF(Y4=MAX($A$4:$AJ$4),1,0)</f>
        <v>0</v>
      </c>
      <c r="Z27">
        <f>IF(Z4=MAX($A$4:$AJ$4),1,0)</f>
        <v>0</v>
      </c>
      <c r="AA27">
        <f>IF(AA4=MAX($A$4:$AJ$4),1,0)</f>
        <v>0</v>
      </c>
      <c r="AB27">
        <f>IF(AB4=MAX($A$4:$AJ$4),1,0)</f>
        <v>0</v>
      </c>
      <c r="AC27">
        <f>IF(AC4=MAX($A$4:$AJ$4),1,0)</f>
        <v>1</v>
      </c>
      <c r="AD27">
        <f>IF(AD4=MAX($A$4:$AJ$4),1,0)</f>
        <v>0</v>
      </c>
      <c r="AE27">
        <f>IF(AE4=MAX($A$4:$AJ$4),1,0)</f>
        <v>0</v>
      </c>
      <c r="AF27">
        <f>IF(AF4=MAX($A$4:$AJ$4),1,0)</f>
        <v>0</v>
      </c>
      <c r="AG27">
        <f>IF(AG4=MAX($A$4:$AJ$4),1,0)</f>
        <v>0</v>
      </c>
      <c r="AH27">
        <f>IF(AH4=MAX($A$4:$AJ$4),1,0)</f>
        <v>0</v>
      </c>
      <c r="AI27">
        <f>IF(AI4=MAX($A$4:$AJ$4),1,0)</f>
        <v>0</v>
      </c>
      <c r="AJ27">
        <f>IF(AJ4=MAX($A$4:$AJ$4),1,0)</f>
        <v>0</v>
      </c>
    </row>
    <row r="28" spans="1:39" x14ac:dyDescent="0.25">
      <c r="A28">
        <f>IF(A5=MAX($A$5:$AJ$5),1,0)</f>
        <v>0</v>
      </c>
      <c r="B28">
        <f>IF(B5=MAX($A$5:$AJ$5),1,0)</f>
        <v>0</v>
      </c>
      <c r="C28">
        <f>IF(C5=MAX($A$5:$AJ$5),1,0)</f>
        <v>0</v>
      </c>
      <c r="D28">
        <f>IF(D5=MAX($A$5:$AJ$5),1,0)</f>
        <v>0</v>
      </c>
      <c r="E28">
        <f>IF(E5=MAX($A$5:$AJ$5),1,0)</f>
        <v>0</v>
      </c>
      <c r="F28">
        <f>IF(F5=MAX($A$5:$AJ$5),1,0)</f>
        <v>0</v>
      </c>
      <c r="G28">
        <f>IF(G5=MAX($A$5:$AJ$5),1,0)</f>
        <v>0</v>
      </c>
      <c r="H28">
        <f>IF(H5=MAX($A$5:$AJ$5),1,0)</f>
        <v>0</v>
      </c>
      <c r="I28">
        <f>IF(I5=MAX($A$5:$AJ$5),1,0)</f>
        <v>0</v>
      </c>
      <c r="J28">
        <f>IF(J5=MAX($A$5:$AJ$5),1,0)</f>
        <v>0</v>
      </c>
      <c r="K28">
        <f>IF(K5=MAX($A$5:$AJ$5),1,0)</f>
        <v>0</v>
      </c>
      <c r="L28">
        <f>IF(L5=MAX($A$5:$AJ$5),1,0)</f>
        <v>0</v>
      </c>
      <c r="M28">
        <f>IF(M5=MAX($A$5:$AJ$5),1,0)</f>
        <v>0</v>
      </c>
      <c r="N28">
        <f>IF(N5=MAX($A$5:$AJ$5),1,0)</f>
        <v>0</v>
      </c>
      <c r="O28">
        <f>IF(O5=MAX($A$5:$AJ$5),1,0)</f>
        <v>0</v>
      </c>
      <c r="P28">
        <f>IF(P5=MAX($A$5:$AJ$5),1,0)</f>
        <v>0</v>
      </c>
      <c r="Q28">
        <f>IF(Q5=MAX($A$5:$AJ$5),1,0)</f>
        <v>0</v>
      </c>
      <c r="R28">
        <f>IF(R5=MAX($A$5:$AJ$5),1,0)</f>
        <v>0</v>
      </c>
      <c r="S28">
        <f>IF(S5=MAX($A$5:$AJ$5),1,0)</f>
        <v>0</v>
      </c>
      <c r="T28">
        <f>IF(T5=MAX($A$5:$AJ$5),1,0)</f>
        <v>0</v>
      </c>
      <c r="U28">
        <f>IF(U5=MAX($A$5:$AJ$5),1,0)</f>
        <v>0</v>
      </c>
      <c r="V28">
        <f>IF(V5=MAX($A$5:$AJ$5),1,0)</f>
        <v>0</v>
      </c>
      <c r="W28">
        <f>IF(W5=MAX($A$5:$AJ$5),1,0)</f>
        <v>0</v>
      </c>
      <c r="X28">
        <f>IF(X5=MAX($A$5:$AJ$5),1,0)</f>
        <v>0</v>
      </c>
      <c r="Y28">
        <f>IF(Y5=MAX($A$5:$AJ$5),1,0)</f>
        <v>0</v>
      </c>
      <c r="Z28">
        <f>IF(Z5=MAX($A$5:$AJ$5),1,0)</f>
        <v>0</v>
      </c>
      <c r="AA28">
        <f>IF(AA5=MAX($A$5:$AJ$5),1,0)</f>
        <v>1</v>
      </c>
      <c r="AB28">
        <f>IF(AB5=MAX($A$5:$AJ$5),1,0)</f>
        <v>0</v>
      </c>
      <c r="AC28">
        <f>IF(AC5=MAX($A$5:$AJ$5),1,0)</f>
        <v>0</v>
      </c>
      <c r="AD28">
        <f>IF(AD5=MAX($A$5:$AJ$5),1,0)</f>
        <v>0</v>
      </c>
      <c r="AE28">
        <f>IF(AE5=MAX($A$5:$AJ$5),1,0)</f>
        <v>0</v>
      </c>
      <c r="AF28">
        <f>IF(AF5=MAX($A$5:$AJ$5),1,0)</f>
        <v>0</v>
      </c>
      <c r="AG28">
        <f>IF(AG5=MAX($A$5:$AJ$5),1,0)</f>
        <v>0</v>
      </c>
      <c r="AH28">
        <f>IF(AH5=MAX($A$5:$AJ$5),1,0)</f>
        <v>0</v>
      </c>
      <c r="AI28">
        <f>IF(AI5=MAX($A$5:$AJ$5),1,0)</f>
        <v>0</v>
      </c>
      <c r="AJ28">
        <f>IF(AJ5=MAX($A$5:$AJ$5),1,0)</f>
        <v>0</v>
      </c>
    </row>
    <row r="29" spans="1:39" x14ac:dyDescent="0.25">
      <c r="A29">
        <f>IF(A6=MAX($A$6:$AJ$6),1,0)</f>
        <v>0</v>
      </c>
      <c r="B29">
        <f>IF(B6=MAX($A$6:$AJ$6),1,0)</f>
        <v>0</v>
      </c>
      <c r="C29">
        <f>IF(C6=MAX($A$6:$AJ$6),1,0)</f>
        <v>0</v>
      </c>
      <c r="D29">
        <f>IF(D6=MAX($A$6:$AJ$6),1,0)</f>
        <v>0</v>
      </c>
      <c r="E29">
        <f>IF(E6=MAX($A$6:$AJ$6),1,0)</f>
        <v>0</v>
      </c>
      <c r="F29">
        <f>IF(F6=MAX($A$6:$AJ$6),1,0)</f>
        <v>0</v>
      </c>
      <c r="G29">
        <f>IF(G6=MAX($A$6:$AJ$6),1,0)</f>
        <v>0</v>
      </c>
      <c r="H29">
        <f>IF(H6=MAX($A$6:$AJ$6),1,0)</f>
        <v>0</v>
      </c>
      <c r="I29">
        <f>IF(I6=MAX($A$6:$AJ$6),1,0)</f>
        <v>0</v>
      </c>
      <c r="J29">
        <f>IF(J6=MAX($A$6:$AJ$6),1,0)</f>
        <v>0</v>
      </c>
      <c r="K29">
        <f>IF(K6=MAX($A$6:$AJ$6),1,0)</f>
        <v>0</v>
      </c>
      <c r="L29">
        <f>IF(L6=MAX($A$6:$AJ$6),1,0)</f>
        <v>0</v>
      </c>
      <c r="M29">
        <f>IF(M6=MAX($A$6:$AJ$6),1,0)</f>
        <v>0</v>
      </c>
      <c r="N29">
        <f>IF(N6=MAX($A$6:$AJ$6),1,0)</f>
        <v>0</v>
      </c>
      <c r="O29">
        <f>IF(O6=MAX($A$6:$AJ$6),1,0)</f>
        <v>0</v>
      </c>
      <c r="P29">
        <f>IF(P6=MAX($A$6:$AJ$6),1,0)</f>
        <v>0</v>
      </c>
      <c r="Q29">
        <f>IF(Q6=MAX($A$6:$AJ$6),1,0)</f>
        <v>0</v>
      </c>
      <c r="R29">
        <f>IF(R6=MAX($A$6:$AJ$6),1,0)</f>
        <v>0</v>
      </c>
      <c r="S29">
        <f>IF(S6=MAX($A$6:$AJ$6),1,0)</f>
        <v>0</v>
      </c>
      <c r="T29">
        <f>IF(T6=MAX($A$6:$AJ$6),1,0)</f>
        <v>0</v>
      </c>
      <c r="U29">
        <f>IF(U6=MAX($A$6:$AJ$6),1,0)</f>
        <v>0</v>
      </c>
      <c r="V29">
        <f>IF(V6=MAX($A$6:$AJ$6),1,0)</f>
        <v>0</v>
      </c>
      <c r="W29">
        <f>IF(W6=MAX($A$6:$AJ$6),1,0)</f>
        <v>0</v>
      </c>
      <c r="X29">
        <f>IF(X6=MAX($A$6:$AJ$6),1,0)</f>
        <v>0</v>
      </c>
      <c r="Y29">
        <f>IF(Y6=MAX($A$6:$AJ$6),1,0)</f>
        <v>0</v>
      </c>
      <c r="Z29">
        <f>IF(Z6=MAX($A$6:$AJ$6),1,0)</f>
        <v>0</v>
      </c>
      <c r="AA29">
        <f>IF(AA6=MAX($A$6:$AJ$6),1,0)</f>
        <v>0</v>
      </c>
      <c r="AB29">
        <f>IF(AB6=MAX($A$6:$AJ$6),1,0)</f>
        <v>0</v>
      </c>
      <c r="AC29">
        <f>IF(AC6=MAX($A$6:$AJ$6),1,0)</f>
        <v>1</v>
      </c>
      <c r="AD29">
        <f>IF(AD6=MAX($A$6:$AJ$6),1,0)</f>
        <v>0</v>
      </c>
      <c r="AE29">
        <f>IF(AE6=MAX($A$6:$AJ$6),1,0)</f>
        <v>0</v>
      </c>
      <c r="AF29">
        <f>IF(AF6=MAX($A$6:$AJ$6),1,0)</f>
        <v>0</v>
      </c>
      <c r="AG29">
        <f>IF(AG6=MAX($A$6:$AJ$6),1,0)</f>
        <v>0</v>
      </c>
      <c r="AH29">
        <f>IF(AH6=MAX($A$6:$AJ$6),1,0)</f>
        <v>0</v>
      </c>
      <c r="AI29">
        <f>IF(AI6=MAX($A$6:$AJ$6),1,0)</f>
        <v>0</v>
      </c>
      <c r="AJ29">
        <f>IF(AJ6=MAX($A$6:$AJ$6),1,0)</f>
        <v>0</v>
      </c>
    </row>
    <row r="30" spans="1:39" x14ac:dyDescent="0.25">
      <c r="A30">
        <f>IF(A7=MAX($A$7:$AJ$7),1,0)</f>
        <v>0</v>
      </c>
      <c r="B30">
        <f>IF(B7=MAX($A$7:$AJ$7),1,0)</f>
        <v>0</v>
      </c>
      <c r="C30">
        <f>IF(C7=MAX($A$7:$AJ$7),1,0)</f>
        <v>0</v>
      </c>
      <c r="D30">
        <f>IF(D7=MAX($A$7:$AJ$7),1,0)</f>
        <v>0</v>
      </c>
      <c r="E30">
        <f>IF(E7=MAX($A$7:$AJ$7),1,0)</f>
        <v>0</v>
      </c>
      <c r="F30">
        <f>IF(F7=MAX($A$7:$AJ$7),1,0)</f>
        <v>0</v>
      </c>
      <c r="G30">
        <f>IF(G7=MAX($A$7:$AJ$7),1,0)</f>
        <v>0</v>
      </c>
      <c r="H30">
        <f>IF(H7=MAX($A$7:$AJ$7),1,0)</f>
        <v>0</v>
      </c>
      <c r="I30">
        <f>IF(I7=MAX($A$7:$AJ$7),1,0)</f>
        <v>0</v>
      </c>
      <c r="J30">
        <f>IF(J7=MAX($A$7:$AJ$7),1,0)</f>
        <v>0</v>
      </c>
      <c r="K30">
        <f>IF(K7=MAX($A$7:$AJ$7),1,0)</f>
        <v>0</v>
      </c>
      <c r="L30">
        <f>IF(L7=MAX($A$7:$AJ$7),1,0)</f>
        <v>0</v>
      </c>
      <c r="M30">
        <f>IF(M7=MAX($A$7:$AJ$7),1,0)</f>
        <v>0</v>
      </c>
      <c r="N30">
        <f>IF(N7=MAX($A$7:$AJ$7),1,0)</f>
        <v>0</v>
      </c>
      <c r="O30">
        <f>IF(O7=MAX($A$7:$AJ$7),1,0)</f>
        <v>0</v>
      </c>
      <c r="P30">
        <f>IF(P7=MAX($A$7:$AJ$7),1,0)</f>
        <v>0</v>
      </c>
      <c r="Q30">
        <f>IF(Q7=MAX($A$7:$AJ$7),1,0)</f>
        <v>0</v>
      </c>
      <c r="R30">
        <f>IF(R7=MAX($A$7:$AJ$7),1,0)</f>
        <v>0</v>
      </c>
      <c r="S30">
        <f>IF(S7=MAX($A$7:$AJ$7),1,0)</f>
        <v>0</v>
      </c>
      <c r="T30">
        <f>IF(T7=MAX($A$7:$AJ$7),1,0)</f>
        <v>0</v>
      </c>
      <c r="U30">
        <f>IF(U7=MAX($A$7:$AJ$7),1,0)</f>
        <v>0</v>
      </c>
      <c r="V30">
        <f>IF(V7=MAX($A$7:$AJ$7),1,0)</f>
        <v>0</v>
      </c>
      <c r="W30">
        <f>IF(W7=MAX($A$7:$AJ$7),1,0)</f>
        <v>0</v>
      </c>
      <c r="X30">
        <f>IF(X7=MAX($A$7:$AJ$7),1,0)</f>
        <v>0</v>
      </c>
      <c r="Y30">
        <f>IF(Y7=MAX($A$7:$AJ$7),1,0)</f>
        <v>0</v>
      </c>
      <c r="Z30">
        <f>IF(Z7=MAX($A$7:$AJ$7),1,0)</f>
        <v>0</v>
      </c>
      <c r="AA30">
        <f>IF(AA7=MAX($A$7:$AJ$7),1,0)</f>
        <v>0</v>
      </c>
      <c r="AB30">
        <f>IF(AB7=MAX($A$7:$AJ$7),1,0)</f>
        <v>0</v>
      </c>
      <c r="AC30">
        <f>IF(AC7=MAX($A$7:$AJ$7),1,0)</f>
        <v>1</v>
      </c>
      <c r="AD30">
        <f>IF(AD7=MAX($A$7:$AJ$7),1,0)</f>
        <v>0</v>
      </c>
      <c r="AE30">
        <f>IF(AE7=MAX($A$7:$AJ$7),1,0)</f>
        <v>0</v>
      </c>
      <c r="AF30">
        <f>IF(AF7=MAX($A$7:$AJ$7),1,0)</f>
        <v>0</v>
      </c>
      <c r="AG30">
        <f>IF(AG7=MAX($A$7:$AJ$7),1,0)</f>
        <v>0</v>
      </c>
      <c r="AH30">
        <f>IF(AH7=MAX($A$7:$AJ$7),1,0)</f>
        <v>0</v>
      </c>
      <c r="AI30">
        <f>IF(AI7=MAX($A$7:$AJ$7),1,0)</f>
        <v>0</v>
      </c>
      <c r="AJ30">
        <f>IF(AJ7=MAX($A$7:$AJ$7),1,0)</f>
        <v>0</v>
      </c>
    </row>
    <row r="31" spans="1:39" x14ac:dyDescent="0.25">
      <c r="A31">
        <f>IF(A8=MAX($A$8:$AJ$8),1,0)</f>
        <v>0</v>
      </c>
      <c r="B31">
        <f>IF(B8=MAX($A$8:$AJ$8),1,0)</f>
        <v>0</v>
      </c>
      <c r="C31">
        <f>IF(C8=MAX($A$8:$AJ$8),1,0)</f>
        <v>0</v>
      </c>
      <c r="D31">
        <f>IF(D8=MAX($A$8:$AJ$8),1,0)</f>
        <v>0</v>
      </c>
      <c r="E31">
        <f>IF(E8=MAX($A$8:$AJ$8),1,0)</f>
        <v>0</v>
      </c>
      <c r="F31">
        <f>IF(F8=MAX($A$8:$AJ$8),1,0)</f>
        <v>0</v>
      </c>
      <c r="G31">
        <f>IF(G8=MAX($A$8:$AJ$8),1,0)</f>
        <v>0</v>
      </c>
      <c r="H31">
        <f>IF(H8=MAX($A$8:$AJ$8),1,0)</f>
        <v>0</v>
      </c>
      <c r="I31">
        <f>IF(I8=MAX($A$8:$AJ$8),1,0)</f>
        <v>0</v>
      </c>
      <c r="J31">
        <f>IF(J8=MAX($A$8:$AJ$8),1,0)</f>
        <v>0</v>
      </c>
      <c r="K31">
        <f>IF(K8=MAX($A$8:$AJ$8),1,0)</f>
        <v>0</v>
      </c>
      <c r="L31">
        <f>IF(L8=MAX($A$8:$AJ$8),1,0)</f>
        <v>0</v>
      </c>
      <c r="M31">
        <f>IF(M8=MAX($A$8:$AJ$8),1,0)</f>
        <v>0</v>
      </c>
      <c r="N31">
        <f>IF(N8=MAX($A$8:$AJ$8),1,0)</f>
        <v>0</v>
      </c>
      <c r="O31">
        <f>IF(O8=MAX($A$8:$AJ$8),1,0)</f>
        <v>0</v>
      </c>
      <c r="P31">
        <f>IF(P8=MAX($A$8:$AJ$8),1,0)</f>
        <v>0</v>
      </c>
      <c r="Q31">
        <f>IF(Q8=MAX($A$8:$AJ$8),1,0)</f>
        <v>0</v>
      </c>
      <c r="R31">
        <f>IF(R8=MAX($A$8:$AJ$8),1,0)</f>
        <v>0</v>
      </c>
      <c r="S31">
        <f>IF(S8=MAX($A$8:$AJ$8),1,0)</f>
        <v>0</v>
      </c>
      <c r="T31">
        <f>IF(T8=MAX($A$8:$AJ$8),1,0)</f>
        <v>0</v>
      </c>
      <c r="U31">
        <f>IF(U8=MAX($A$8:$AJ$8),1,0)</f>
        <v>0</v>
      </c>
      <c r="V31">
        <f>IF(V8=MAX($A$8:$AJ$8),1,0)</f>
        <v>0</v>
      </c>
      <c r="W31">
        <f>IF(W8=MAX($A$8:$AJ$8),1,0)</f>
        <v>0</v>
      </c>
      <c r="X31">
        <f>IF(X8=MAX($A$8:$AJ$8),1,0)</f>
        <v>0</v>
      </c>
      <c r="Y31">
        <f>IF(Y8=MAX($A$8:$AJ$8),1,0)</f>
        <v>0</v>
      </c>
      <c r="Z31">
        <f>IF(Z8=MAX($A$8:$AJ$8),1,0)</f>
        <v>0</v>
      </c>
      <c r="AA31">
        <f>IF(AA8=MAX($A$8:$AJ$8),1,0)</f>
        <v>1</v>
      </c>
      <c r="AB31">
        <f>IF(AB8=MAX($A$8:$AJ$8),1,0)</f>
        <v>1</v>
      </c>
      <c r="AC31">
        <f>IF(AC8=MAX($A$8:$AJ$8),1,0)</f>
        <v>1</v>
      </c>
      <c r="AD31">
        <f>IF(AD8=MAX($A$8:$AJ$8),1,0)</f>
        <v>0</v>
      </c>
      <c r="AE31">
        <f>IF(AE8=MAX($A$8:$AJ$8),1,0)</f>
        <v>0</v>
      </c>
      <c r="AF31">
        <f>IF(AF8=MAX($A$8:$AJ$8),1,0)</f>
        <v>0</v>
      </c>
      <c r="AG31">
        <f>IF(AG8=MAX($A$8:$AJ$8),1,0)</f>
        <v>0</v>
      </c>
      <c r="AH31">
        <f>IF(AH8=MAX($A$8:$AJ$8),1,0)</f>
        <v>0</v>
      </c>
      <c r="AI31">
        <f>IF(AI8=MAX($A$8:$AJ$8),1,0)</f>
        <v>0</v>
      </c>
      <c r="AJ31">
        <f>IF(AJ8=MAX($A$8:$AJ$8),1,0)</f>
        <v>0</v>
      </c>
    </row>
    <row r="32" spans="1:39" x14ac:dyDescent="0.25">
      <c r="A32">
        <f>IF(A9=MAX($A$9:$AJ$9),1,0)</f>
        <v>0</v>
      </c>
      <c r="B32">
        <f>IF(B9=MAX($A$9:$AJ$9),1,0)</f>
        <v>0</v>
      </c>
      <c r="C32">
        <f>IF(C9=MAX($A$9:$AJ$9),1,0)</f>
        <v>0</v>
      </c>
      <c r="D32">
        <f>IF(D9=MAX($A$9:$AJ$9),1,0)</f>
        <v>0</v>
      </c>
      <c r="E32">
        <f>IF(E9=MAX($A$9:$AJ$9),1,0)</f>
        <v>0</v>
      </c>
      <c r="F32">
        <f>IF(F9=MAX($A$9:$AJ$9),1,0)</f>
        <v>0</v>
      </c>
      <c r="G32">
        <f>IF(G9=MAX($A$9:$AJ$9),1,0)</f>
        <v>0</v>
      </c>
      <c r="H32">
        <f>IF(H9=MAX($A$9:$AJ$9),1,0)</f>
        <v>0</v>
      </c>
      <c r="I32">
        <f>IF(I9=MAX($A$9:$AJ$9),1,0)</f>
        <v>0</v>
      </c>
      <c r="J32">
        <f>IF(J9=MAX($A$9:$AJ$9),1,0)</f>
        <v>0</v>
      </c>
      <c r="K32">
        <f>IF(K9=MAX($A$9:$AJ$9),1,0)</f>
        <v>0</v>
      </c>
      <c r="L32">
        <f>IF(L9=MAX($A$9:$AJ$9),1,0)</f>
        <v>0</v>
      </c>
      <c r="M32">
        <f>IF(M9=MAX($A$9:$AJ$9),1,0)</f>
        <v>0</v>
      </c>
      <c r="N32">
        <f>IF(N9=MAX($A$9:$AJ$9),1,0)</f>
        <v>0</v>
      </c>
      <c r="O32">
        <f>IF(O9=MAX($A$9:$AJ$9),1,0)</f>
        <v>0</v>
      </c>
      <c r="P32">
        <f>IF(P9=MAX($A$9:$AJ$9),1,0)</f>
        <v>0</v>
      </c>
      <c r="Q32">
        <f>IF(Q9=MAX($A$9:$AJ$9),1,0)</f>
        <v>0</v>
      </c>
      <c r="R32">
        <f>IF(R9=MAX($A$9:$AJ$9),1,0)</f>
        <v>0</v>
      </c>
      <c r="S32">
        <f>IF(S9=MAX($A$9:$AJ$9),1,0)</f>
        <v>0</v>
      </c>
      <c r="T32">
        <f>IF(T9=MAX($A$9:$AJ$9),1,0)</f>
        <v>0</v>
      </c>
      <c r="U32">
        <f>IF(U9=MAX($A$9:$AJ$9),1,0)</f>
        <v>0</v>
      </c>
      <c r="V32">
        <f>IF(V9=MAX($A$9:$AJ$9),1,0)</f>
        <v>0</v>
      </c>
      <c r="W32">
        <f>IF(W9=MAX($A$9:$AJ$9),1,0)</f>
        <v>0</v>
      </c>
      <c r="X32">
        <f>IF(X9=MAX($A$9:$AJ$9),1,0)</f>
        <v>0</v>
      </c>
      <c r="Y32">
        <f>IF(Y9=MAX($A$9:$AJ$9),1,0)</f>
        <v>0</v>
      </c>
      <c r="Z32">
        <f>IF(Z9=MAX($A$9:$AJ$9),1,0)</f>
        <v>0</v>
      </c>
      <c r="AA32">
        <f>IF(AA9=MAX($A$9:$AJ$9),1,0)</f>
        <v>1</v>
      </c>
      <c r="AB32">
        <f>IF(AB9=MAX($A$9:$AJ$9),1,0)</f>
        <v>0</v>
      </c>
      <c r="AC32">
        <f>IF(AC9=MAX($A$9:$AJ$9),1,0)</f>
        <v>0</v>
      </c>
      <c r="AD32">
        <f>IF(AD9=MAX($A$9:$AJ$9),1,0)</f>
        <v>0</v>
      </c>
      <c r="AE32">
        <f>IF(AE9=MAX($A$9:$AJ$9),1,0)</f>
        <v>0</v>
      </c>
      <c r="AF32">
        <f>IF(AF9=MAX($A$9:$AJ$9),1,0)</f>
        <v>0</v>
      </c>
      <c r="AG32">
        <f>IF(AG9=MAX($A$9:$AJ$9),1,0)</f>
        <v>0</v>
      </c>
      <c r="AH32">
        <f>IF(AH9=MAX($A$9:$AJ$9),1,0)</f>
        <v>0</v>
      </c>
      <c r="AI32">
        <f>IF(AI9=MAX($A$9:$AJ$9),1,0)</f>
        <v>0</v>
      </c>
      <c r="AJ32">
        <f>IF(AJ9=MAX($A$9:$AJ$9),1,0)</f>
        <v>0</v>
      </c>
    </row>
    <row r="33" spans="1:36" x14ac:dyDescent="0.25">
      <c r="A33">
        <f>IF(A10=MAX($A$10:$AJ$10),1,0)</f>
        <v>0</v>
      </c>
      <c r="B33">
        <f>IF(B10=MAX($A$10:$AJ$10),1,0)</f>
        <v>0</v>
      </c>
      <c r="C33">
        <f>IF(C10=MAX($A$10:$AJ$10),1,0)</f>
        <v>0</v>
      </c>
      <c r="D33">
        <f>IF(D10=MAX($A$10:$AJ$10),1,0)</f>
        <v>0</v>
      </c>
      <c r="E33">
        <f>IF(E10=MAX($A$10:$AJ$10),1,0)</f>
        <v>0</v>
      </c>
      <c r="F33">
        <f>IF(F10=MAX($A$10:$AJ$10),1,0)</f>
        <v>0</v>
      </c>
      <c r="G33">
        <f>IF(G10=MAX($A$10:$AJ$10),1,0)</f>
        <v>0</v>
      </c>
      <c r="H33">
        <f>IF(H10=MAX($A$10:$AJ$10),1,0)</f>
        <v>0</v>
      </c>
      <c r="I33">
        <f>IF(I10=MAX($A$10:$AJ$10),1,0)</f>
        <v>0</v>
      </c>
      <c r="J33">
        <f>IF(J10=MAX($A$10:$AJ$10),1,0)</f>
        <v>0</v>
      </c>
      <c r="K33">
        <f>IF(K10=MAX($A$10:$AJ$10),1,0)</f>
        <v>0</v>
      </c>
      <c r="L33">
        <f>IF(L10=MAX($A$10:$AJ$10),1,0)</f>
        <v>0</v>
      </c>
      <c r="M33">
        <f>IF(M10=MAX($A$10:$AJ$10),1,0)</f>
        <v>0</v>
      </c>
      <c r="N33">
        <f>IF(N10=MAX($A$10:$AJ$10),1,0)</f>
        <v>0</v>
      </c>
      <c r="O33">
        <f>IF(O10=MAX($A$10:$AJ$10),1,0)</f>
        <v>0</v>
      </c>
      <c r="P33">
        <f>IF(P10=MAX($A$10:$AJ$10),1,0)</f>
        <v>0</v>
      </c>
      <c r="Q33">
        <f>IF(Q10=MAX($A$10:$AJ$10),1,0)</f>
        <v>0</v>
      </c>
      <c r="R33">
        <f>IF(R10=MAX($A$10:$AJ$10),1,0)</f>
        <v>0</v>
      </c>
      <c r="S33">
        <f>IF(S10=MAX($A$10:$AJ$10),1,0)</f>
        <v>0</v>
      </c>
      <c r="T33">
        <f>IF(T10=MAX($A$10:$AJ$10),1,0)</f>
        <v>0</v>
      </c>
      <c r="U33">
        <f>IF(U10=MAX($A$10:$AJ$10),1,0)</f>
        <v>0</v>
      </c>
      <c r="V33">
        <f>IF(V10=MAX($A$10:$AJ$10),1,0)</f>
        <v>0</v>
      </c>
      <c r="W33">
        <f>IF(W10=MAX($A$10:$AJ$10),1,0)</f>
        <v>0</v>
      </c>
      <c r="X33">
        <f>IF(X10=MAX($A$10:$AJ$10),1,0)</f>
        <v>0</v>
      </c>
      <c r="Y33">
        <f>IF(Y10=MAX($A$10:$AJ$10),1,0)</f>
        <v>1</v>
      </c>
      <c r="Z33">
        <f>IF(Z10=MAX($A$10:$AJ$10),1,0)</f>
        <v>0</v>
      </c>
      <c r="AA33">
        <f>IF(AA10=MAX($A$10:$AJ$10),1,0)</f>
        <v>0</v>
      </c>
      <c r="AB33">
        <f>IF(AB10=MAX($A$10:$AJ$10),1,0)</f>
        <v>0</v>
      </c>
      <c r="AC33">
        <f>IF(AC10=MAX($A$10:$AJ$10),1,0)</f>
        <v>0</v>
      </c>
      <c r="AD33">
        <f>IF(AD10=MAX($A$10:$AJ$10),1,0)</f>
        <v>0</v>
      </c>
      <c r="AE33">
        <f>IF(AE10=MAX($A$10:$AJ$10),1,0)</f>
        <v>0</v>
      </c>
      <c r="AF33">
        <f>IF(AF10=MAX($A$10:$AJ$10),1,0)</f>
        <v>0</v>
      </c>
      <c r="AG33">
        <f>IF(AG10=MAX($A$10:$AJ$10),1,0)</f>
        <v>0</v>
      </c>
      <c r="AH33">
        <f>IF(AH10=MAX($A$10:$AJ$10),1,0)</f>
        <v>0</v>
      </c>
      <c r="AI33">
        <f>IF(AI10=MAX($A$10:$AJ$10),1,0)</f>
        <v>0</v>
      </c>
      <c r="AJ33">
        <f>IF(AJ10=MAX($A$10:$AJ$10),1,0)</f>
        <v>0</v>
      </c>
    </row>
    <row r="34" spans="1:36" x14ac:dyDescent="0.25">
      <c r="A34">
        <f>IF(A11=MAX($A$11:$AJ$11),1,0)</f>
        <v>0</v>
      </c>
      <c r="B34">
        <f>IF(B11=MAX($A$11:$AJ$11),1,0)</f>
        <v>1</v>
      </c>
      <c r="C34">
        <f>IF(C11=MAX($A$11:$AJ$11),1,0)</f>
        <v>1</v>
      </c>
      <c r="D34">
        <f>IF(D11=MAX($A$11:$AJ$11),1,0)</f>
        <v>0</v>
      </c>
      <c r="E34">
        <f>IF(E11=MAX($A$11:$AJ$11),1,0)</f>
        <v>1</v>
      </c>
      <c r="F34">
        <f>IF(F11=MAX($A$11:$AJ$11),1,0)</f>
        <v>0</v>
      </c>
      <c r="G34">
        <f>IF(G11=MAX($A$11:$AJ$11),1,0)</f>
        <v>0</v>
      </c>
      <c r="H34">
        <f>IF(H11=MAX($A$11:$AJ$11),1,0)</f>
        <v>0</v>
      </c>
      <c r="I34">
        <f>IF(I11=MAX($A$11:$AJ$11),1,0)</f>
        <v>0</v>
      </c>
      <c r="J34">
        <f>IF(J11=MAX($A$11:$AJ$11),1,0)</f>
        <v>0</v>
      </c>
      <c r="K34">
        <f>IF(K11=MAX($A$11:$AJ$11),1,0)</f>
        <v>0</v>
      </c>
      <c r="L34">
        <f>IF(L11=MAX($A$11:$AJ$11),1,0)</f>
        <v>0</v>
      </c>
      <c r="M34">
        <f>IF(M11=MAX($A$11:$AJ$11),1,0)</f>
        <v>0</v>
      </c>
      <c r="N34">
        <f>IF(N11=MAX($A$11:$AJ$11),1,0)</f>
        <v>0</v>
      </c>
      <c r="O34">
        <f>IF(O11=MAX($A$11:$AJ$11),1,0)</f>
        <v>0</v>
      </c>
      <c r="P34">
        <f>IF(P11=MAX($A$11:$AJ$11),1,0)</f>
        <v>0</v>
      </c>
      <c r="Q34">
        <f>IF(Q11=MAX($A$11:$AJ$11),1,0)</f>
        <v>0</v>
      </c>
      <c r="R34">
        <f>IF(R11=MAX($A$11:$AJ$11),1,0)</f>
        <v>0</v>
      </c>
      <c r="S34">
        <f>IF(S11=MAX($A$11:$AJ$11),1,0)</f>
        <v>0</v>
      </c>
      <c r="T34">
        <f>IF(T11=MAX($A$11:$AJ$11),1,0)</f>
        <v>0</v>
      </c>
      <c r="U34">
        <f>IF(U11=MAX($A$11:$AJ$11),1,0)</f>
        <v>0</v>
      </c>
      <c r="V34">
        <f>IF(V11=MAX($A$11:$AJ$11),1,0)</f>
        <v>0</v>
      </c>
      <c r="W34">
        <f>IF(W11=MAX($A$11:$AJ$11),1,0)</f>
        <v>0</v>
      </c>
      <c r="X34">
        <f>IF(X11=MAX($A$11:$AJ$11),1,0)</f>
        <v>0</v>
      </c>
      <c r="Y34">
        <f>IF(Y11=MAX($A$11:$AJ$11),1,0)</f>
        <v>0</v>
      </c>
      <c r="Z34">
        <f>IF(Z11=MAX($A$11:$AJ$11),1,0)</f>
        <v>0</v>
      </c>
      <c r="AA34">
        <f>IF(AA11=MAX($A$11:$AJ$11),1,0)</f>
        <v>0</v>
      </c>
      <c r="AB34">
        <f>IF(AB11=MAX($A$11:$AJ$11),1,0)</f>
        <v>0</v>
      </c>
      <c r="AC34">
        <f>IF(AC11=MAX($A$11:$AJ$11),1,0)</f>
        <v>1</v>
      </c>
      <c r="AD34">
        <f>IF(AD11=MAX($A$11:$AJ$11),1,0)</f>
        <v>0</v>
      </c>
      <c r="AE34">
        <f>IF(AE11=MAX($A$11:$AJ$11),1,0)</f>
        <v>0</v>
      </c>
      <c r="AF34">
        <f>IF(AF11=MAX($A$11:$AJ$11),1,0)</f>
        <v>0</v>
      </c>
      <c r="AG34">
        <f>IF(AG11=MAX($A$11:$AJ$11),1,0)</f>
        <v>0</v>
      </c>
      <c r="AH34">
        <f>IF(AH11=MAX($A$11:$AJ$11),1,0)</f>
        <v>0</v>
      </c>
      <c r="AI34">
        <f>IF(AI11=MAX($A$11:$AJ$11),1,0)</f>
        <v>0</v>
      </c>
      <c r="AJ34">
        <f>IF(AJ11=MAX($A$11:$AJ$11),1,0)</f>
        <v>0</v>
      </c>
    </row>
    <row r="35" spans="1:36" x14ac:dyDescent="0.25">
      <c r="A35">
        <f>IF(A12=MAX($A$12:$AJ$12),1,0)</f>
        <v>0</v>
      </c>
      <c r="B35">
        <f>IF(B12=MAX($A$12:$AJ$12),1,0)</f>
        <v>0</v>
      </c>
      <c r="C35">
        <f>IF(C12=MAX($A$12:$AJ$12),1,0)</f>
        <v>0</v>
      </c>
      <c r="D35">
        <f>IF(D12=MAX($A$12:$AJ$12),1,0)</f>
        <v>0</v>
      </c>
      <c r="E35">
        <f>IF(E12=MAX($A$12:$AJ$12),1,0)</f>
        <v>1</v>
      </c>
      <c r="F35">
        <f>IF(F12=MAX($A$12:$AJ$12),1,0)</f>
        <v>0</v>
      </c>
      <c r="G35">
        <f>IF(G12=MAX($A$12:$AJ$12),1,0)</f>
        <v>0</v>
      </c>
      <c r="H35">
        <f>IF(H12=MAX($A$12:$AJ$12),1,0)</f>
        <v>0</v>
      </c>
      <c r="I35">
        <f>IF(I12=MAX($A$12:$AJ$12),1,0)</f>
        <v>0</v>
      </c>
      <c r="J35">
        <f>IF(J12=MAX($A$12:$AJ$12),1,0)</f>
        <v>0</v>
      </c>
      <c r="K35">
        <f>IF(K12=MAX($A$12:$AJ$12),1,0)</f>
        <v>0</v>
      </c>
      <c r="L35">
        <f>IF(L12=MAX($A$12:$AJ$12),1,0)</f>
        <v>0</v>
      </c>
      <c r="M35">
        <f>IF(M12=MAX($A$12:$AJ$12),1,0)</f>
        <v>0</v>
      </c>
      <c r="N35">
        <f>IF(N12=MAX($A$12:$AJ$12),1,0)</f>
        <v>0</v>
      </c>
      <c r="O35">
        <f>IF(O12=MAX($A$12:$AJ$12),1,0)</f>
        <v>0</v>
      </c>
      <c r="P35">
        <f>IF(P12=MAX($A$12:$AJ$12),1,0)</f>
        <v>0</v>
      </c>
      <c r="Q35">
        <f>IF(Q12=MAX($A$12:$AJ$12),1,0)</f>
        <v>0</v>
      </c>
      <c r="R35">
        <f>IF(R12=MAX($A$12:$AJ$12),1,0)</f>
        <v>0</v>
      </c>
      <c r="S35">
        <f>IF(S12=MAX($A$12:$AJ$12),1,0)</f>
        <v>0</v>
      </c>
      <c r="T35">
        <f>IF(T12=MAX($A$12:$AJ$12),1,0)</f>
        <v>0</v>
      </c>
      <c r="U35">
        <f>IF(U12=MAX($A$12:$AJ$12),1,0)</f>
        <v>0</v>
      </c>
      <c r="V35">
        <f>IF(V12=MAX($A$12:$AJ$12),1,0)</f>
        <v>0</v>
      </c>
      <c r="W35">
        <f>IF(W12=MAX($A$12:$AJ$12),1,0)</f>
        <v>0</v>
      </c>
      <c r="X35">
        <f>IF(X12=MAX($A$12:$AJ$12),1,0)</f>
        <v>0</v>
      </c>
      <c r="Y35">
        <f>IF(Y12=MAX($A$12:$AJ$12),1,0)</f>
        <v>0</v>
      </c>
      <c r="Z35">
        <f>IF(Z12=MAX($A$12:$AJ$12),1,0)</f>
        <v>0</v>
      </c>
      <c r="AA35">
        <f>IF(AA12=MAX($A$12:$AJ$12),1,0)</f>
        <v>0</v>
      </c>
      <c r="AB35">
        <f>IF(AB12=MAX($A$12:$AJ$12),1,0)</f>
        <v>0</v>
      </c>
      <c r="AC35">
        <f>IF(AC12=MAX($A$12:$AJ$12),1,0)</f>
        <v>0</v>
      </c>
      <c r="AD35">
        <f>IF(AD12=MAX($A$12:$AJ$12),1,0)</f>
        <v>0</v>
      </c>
      <c r="AE35">
        <f>IF(AE12=MAX($A$12:$AJ$12),1,0)</f>
        <v>0</v>
      </c>
      <c r="AF35">
        <f>IF(AF12=MAX($A$12:$AJ$12),1,0)</f>
        <v>0</v>
      </c>
      <c r="AG35">
        <f>IF(AG12=MAX($A$12:$AJ$12),1,0)</f>
        <v>0</v>
      </c>
      <c r="AH35">
        <f>IF(AH12=MAX($A$12:$AJ$12),1,0)</f>
        <v>0</v>
      </c>
      <c r="AI35">
        <f>IF(AI12=MAX($A$12:$AJ$12),1,0)</f>
        <v>0</v>
      </c>
      <c r="AJ35">
        <f>IF(AJ12=MAX($A$12:$AJ$12),1,0)</f>
        <v>0</v>
      </c>
    </row>
    <row r="36" spans="1:36" x14ac:dyDescent="0.25">
      <c r="A36">
        <f>IF(A13=MAX($A$13:$AJ$13),1,0)</f>
        <v>0</v>
      </c>
      <c r="B36">
        <f>IF(B13=MAX($A$13:$AJ$13),1,0)</f>
        <v>0</v>
      </c>
      <c r="C36">
        <f>IF(C13=MAX($A$13:$AJ$13),1,0)</f>
        <v>0</v>
      </c>
      <c r="D36">
        <f>IF(D13=MAX($A$13:$AJ$13),1,0)</f>
        <v>0</v>
      </c>
      <c r="E36">
        <f>IF(E13=MAX($A$13:$AJ$13),1,0)</f>
        <v>0</v>
      </c>
      <c r="F36">
        <f>IF(F13=MAX($A$13:$AJ$13),1,0)</f>
        <v>0</v>
      </c>
      <c r="G36">
        <f>IF(G13=MAX($A$13:$AJ$13),1,0)</f>
        <v>0</v>
      </c>
      <c r="H36">
        <f>IF(H13=MAX($A$13:$AJ$13),1,0)</f>
        <v>0</v>
      </c>
      <c r="I36">
        <f>IF(I13=MAX($A$13:$AJ$13),1,0)</f>
        <v>0</v>
      </c>
      <c r="J36">
        <f>IF(J13=MAX($A$13:$AJ$13),1,0)</f>
        <v>0</v>
      </c>
      <c r="K36">
        <f>IF(K13=MAX($A$13:$AJ$13),1,0)</f>
        <v>0</v>
      </c>
      <c r="L36">
        <f>IF(L13=MAX($A$13:$AJ$13),1,0)</f>
        <v>0</v>
      </c>
      <c r="M36">
        <f>IF(M13=MAX($A$13:$AJ$13),1,0)</f>
        <v>0</v>
      </c>
      <c r="N36">
        <f>IF(N13=MAX($A$13:$AJ$13),1,0)</f>
        <v>0</v>
      </c>
      <c r="O36">
        <f>IF(O13=MAX($A$13:$AJ$13),1,0)</f>
        <v>0</v>
      </c>
      <c r="P36">
        <f>IF(P13=MAX($A$13:$AJ$13),1,0)</f>
        <v>0</v>
      </c>
      <c r="Q36">
        <f>IF(Q13=MAX($A$13:$AJ$13),1,0)</f>
        <v>0</v>
      </c>
      <c r="R36">
        <f>IF(R13=MAX($A$13:$AJ$13),1,0)</f>
        <v>0</v>
      </c>
      <c r="S36">
        <f>IF(S13=MAX($A$13:$AJ$13),1,0)</f>
        <v>0</v>
      </c>
      <c r="T36">
        <f>IF(T13=MAX($A$13:$AJ$13),1,0)</f>
        <v>0</v>
      </c>
      <c r="U36">
        <f>IF(U13=MAX($A$13:$AJ$13),1,0)</f>
        <v>0</v>
      </c>
      <c r="V36">
        <f>IF(V13=MAX($A$13:$AJ$13),1,0)</f>
        <v>0</v>
      </c>
      <c r="W36">
        <f>IF(W13=MAX($A$13:$AJ$13),1,0)</f>
        <v>0</v>
      </c>
      <c r="X36">
        <f>IF(X13=MAX($A$13:$AJ$13),1,0)</f>
        <v>0</v>
      </c>
      <c r="Y36">
        <f>IF(Y13=MAX($A$13:$AJ$13),1,0)</f>
        <v>0</v>
      </c>
      <c r="Z36">
        <f>IF(Z13=MAX($A$13:$AJ$13),1,0)</f>
        <v>1</v>
      </c>
      <c r="AA36">
        <f>IF(AA13=MAX($A$13:$AJ$13),1,0)</f>
        <v>1</v>
      </c>
      <c r="AB36">
        <f>IF(AB13=MAX($A$13:$AJ$13),1,0)</f>
        <v>0</v>
      </c>
      <c r="AC36">
        <f>IF(AC13=MAX($A$13:$AJ$13),1,0)</f>
        <v>0</v>
      </c>
      <c r="AD36">
        <f>IF(AD13=MAX($A$13:$AJ$13),1,0)</f>
        <v>0</v>
      </c>
      <c r="AE36">
        <f>IF(AE13=MAX($A$13:$AJ$13),1,0)</f>
        <v>0</v>
      </c>
      <c r="AF36">
        <f>IF(AF13=MAX($A$13:$AJ$13),1,0)</f>
        <v>0</v>
      </c>
      <c r="AG36">
        <f>IF(AG13=MAX($A$13:$AJ$13),1,0)</f>
        <v>0</v>
      </c>
      <c r="AH36">
        <f>IF(AH13=MAX($A$13:$AJ$13),1,0)</f>
        <v>0</v>
      </c>
      <c r="AI36">
        <f>IF(AI13=MAX($A$13:$AJ$13),1,0)</f>
        <v>0</v>
      </c>
      <c r="AJ36">
        <f>IF(AJ13=MAX($A$13:$AJ$13),1,0)</f>
        <v>0</v>
      </c>
    </row>
    <row r="37" spans="1:36" x14ac:dyDescent="0.25">
      <c r="A37">
        <f>IF(A14=MAX($A$14:$AJ$14),1,0)</f>
        <v>0</v>
      </c>
      <c r="B37">
        <f>IF(B14=MAX($A$14:$AJ$14),1,0)</f>
        <v>0</v>
      </c>
      <c r="C37">
        <f>IF(C14=MAX($A$14:$AJ$14),1,0)</f>
        <v>0</v>
      </c>
      <c r="D37">
        <f>IF(D14=MAX($A$14:$AJ$14),1,0)</f>
        <v>0</v>
      </c>
      <c r="E37">
        <f>IF(E14=MAX($A$14:$AJ$14),1,0)</f>
        <v>0</v>
      </c>
      <c r="F37">
        <f>IF(F14=MAX($A$14:$AJ$14),1,0)</f>
        <v>0</v>
      </c>
      <c r="G37">
        <f>IF(G14=MAX($A$14:$AJ$14),1,0)</f>
        <v>0</v>
      </c>
      <c r="H37">
        <f>IF(H14=MAX($A$14:$AJ$14),1,0)</f>
        <v>0</v>
      </c>
      <c r="I37">
        <f>IF(I14=MAX($A$14:$AJ$14),1,0)</f>
        <v>0</v>
      </c>
      <c r="J37">
        <f>IF(J14=MAX($A$14:$AJ$14),1,0)</f>
        <v>0</v>
      </c>
      <c r="K37">
        <f>IF(K14=MAX($A$14:$AJ$14),1,0)</f>
        <v>0</v>
      </c>
      <c r="L37">
        <f>IF(L14=MAX($A$14:$AJ$14),1,0)</f>
        <v>0</v>
      </c>
      <c r="M37">
        <f>IF(M14=MAX($A$14:$AJ$14),1,0)</f>
        <v>0</v>
      </c>
      <c r="N37">
        <f>IF(N14=MAX($A$14:$AJ$14),1,0)</f>
        <v>1</v>
      </c>
      <c r="O37">
        <f>IF(O14=MAX($A$14:$AJ$14),1,0)</f>
        <v>1</v>
      </c>
      <c r="P37">
        <f>IF(P14=MAX($A$14:$AJ$14),1,0)</f>
        <v>0</v>
      </c>
      <c r="Q37">
        <f>IF(Q14=MAX($A$14:$AJ$14),1,0)</f>
        <v>0</v>
      </c>
      <c r="R37">
        <f>IF(R14=MAX($A$14:$AJ$14),1,0)</f>
        <v>0</v>
      </c>
      <c r="S37">
        <f>IF(S14=MAX($A$14:$AJ$14),1,0)</f>
        <v>0</v>
      </c>
      <c r="T37">
        <f>IF(T14=MAX($A$14:$AJ$14),1,0)</f>
        <v>0</v>
      </c>
      <c r="U37">
        <f>IF(U14=MAX($A$14:$AJ$14),1,0)</f>
        <v>0</v>
      </c>
      <c r="V37">
        <f>IF(V14=MAX($A$14:$AJ$14),1,0)</f>
        <v>0</v>
      </c>
      <c r="W37">
        <f>IF(W14=MAX($A$14:$AJ$14),1,0)</f>
        <v>1</v>
      </c>
      <c r="X37">
        <f>IF(X14=MAX($A$14:$AJ$14),1,0)</f>
        <v>0</v>
      </c>
      <c r="Y37">
        <f>IF(Y14=MAX($A$14:$AJ$14),1,0)</f>
        <v>1</v>
      </c>
      <c r="Z37">
        <f>IF(Z14=MAX($A$14:$AJ$14),1,0)</f>
        <v>0</v>
      </c>
      <c r="AA37">
        <f>IF(AA14=MAX($A$14:$AJ$14),1,0)</f>
        <v>1</v>
      </c>
      <c r="AB37">
        <f>IF(AB14=MAX($A$14:$AJ$14),1,0)</f>
        <v>0</v>
      </c>
      <c r="AC37">
        <f>IF(AC14=MAX($A$14:$AJ$14),1,0)</f>
        <v>0</v>
      </c>
      <c r="AD37">
        <f>IF(AD14=MAX($A$14:$AJ$14),1,0)</f>
        <v>0</v>
      </c>
      <c r="AE37">
        <f>IF(AE14=MAX($A$14:$AJ$14),1,0)</f>
        <v>0</v>
      </c>
      <c r="AF37">
        <f>IF(AF14=MAX($A$14:$AJ$14),1,0)</f>
        <v>0</v>
      </c>
      <c r="AG37">
        <f>IF(AG14=MAX($A$14:$AJ$14),1,0)</f>
        <v>0</v>
      </c>
      <c r="AH37">
        <f>IF(AH14=MAX($A$14:$AJ$14),1,0)</f>
        <v>0</v>
      </c>
      <c r="AI37">
        <f>IF(AI14=MAX($A$14:$AJ$14),1,0)</f>
        <v>0</v>
      </c>
      <c r="AJ37">
        <f>IF(AJ14=MAX($A$14:$AJ$14),1,0)</f>
        <v>0</v>
      </c>
    </row>
    <row r="38" spans="1:36" x14ac:dyDescent="0.25">
      <c r="A38">
        <f>IF(A15=MAX($A$15:$AJ$15),1,0)</f>
        <v>0</v>
      </c>
      <c r="B38">
        <f>IF(B15=MAX($A$15:$AJ$15),1,0)</f>
        <v>0</v>
      </c>
      <c r="C38">
        <f>IF(C15=MAX($A$15:$AJ$15),1,0)</f>
        <v>0</v>
      </c>
      <c r="D38">
        <f>IF(D15=MAX($A$15:$AJ$15),1,0)</f>
        <v>0</v>
      </c>
      <c r="E38">
        <f>IF(E15=MAX($A$15:$AJ$15),1,0)</f>
        <v>0</v>
      </c>
      <c r="F38">
        <f>IF(F15=MAX($A$15:$AJ$15),1,0)</f>
        <v>0</v>
      </c>
      <c r="G38">
        <f>IF(G15=MAX($A$15:$AJ$15),1,0)</f>
        <v>0</v>
      </c>
      <c r="H38">
        <f>IF(H15=MAX($A$15:$AJ$15),1,0)</f>
        <v>0</v>
      </c>
      <c r="I38">
        <f>IF(I15=MAX($A$15:$AJ$15),1,0)</f>
        <v>0</v>
      </c>
      <c r="J38">
        <f>IF(J15=MAX($A$15:$AJ$15),1,0)</f>
        <v>0</v>
      </c>
      <c r="K38">
        <f>IF(K15=MAX($A$15:$AJ$15),1,0)</f>
        <v>0</v>
      </c>
      <c r="L38">
        <f>IF(L15=MAX($A$15:$AJ$15),1,0)</f>
        <v>0</v>
      </c>
      <c r="M38">
        <f>IF(M15=MAX($A$15:$AJ$15),1,0)</f>
        <v>0</v>
      </c>
      <c r="N38">
        <f>IF(N15=MAX($A$15:$AJ$15),1,0)</f>
        <v>0</v>
      </c>
      <c r="O38">
        <f>IF(O15=MAX($A$15:$AJ$15),1,0)</f>
        <v>0</v>
      </c>
      <c r="P38">
        <f>IF(P15=MAX($A$15:$AJ$15),1,0)</f>
        <v>0</v>
      </c>
      <c r="Q38">
        <f>IF(Q15=MAX($A$15:$AJ$15),1,0)</f>
        <v>0</v>
      </c>
      <c r="R38">
        <f>IF(R15=MAX($A$15:$AJ$15),1,0)</f>
        <v>0</v>
      </c>
      <c r="S38">
        <f>IF(S15=MAX($A$15:$AJ$15),1,0)</f>
        <v>0</v>
      </c>
      <c r="T38">
        <f>IF(T15=MAX($A$15:$AJ$15),1,0)</f>
        <v>0</v>
      </c>
      <c r="U38">
        <f>IF(U15=MAX($A$15:$AJ$15),1,0)</f>
        <v>0</v>
      </c>
      <c r="V38">
        <f>IF(V15=MAX($A$15:$AJ$15),1,0)</f>
        <v>0</v>
      </c>
      <c r="W38">
        <f>IF(W15=MAX($A$15:$AJ$15),1,0)</f>
        <v>0</v>
      </c>
      <c r="X38">
        <f>IF(X15=MAX($A$15:$AJ$15),1,0)</f>
        <v>0</v>
      </c>
      <c r="Y38">
        <f>IF(Y15=MAX($A$15:$AJ$15),1,0)</f>
        <v>0</v>
      </c>
      <c r="Z38">
        <f>IF(Z15=MAX($A$15:$AJ$15),1,0)</f>
        <v>0</v>
      </c>
      <c r="AA38">
        <f>IF(AA15=MAX($A$15:$AJ$15),1,0)</f>
        <v>1</v>
      </c>
      <c r="AB38">
        <f>IF(AB15=MAX($A$15:$AJ$15),1,0)</f>
        <v>0</v>
      </c>
      <c r="AC38">
        <f>IF(AC15=MAX($A$15:$AJ$15),1,0)</f>
        <v>1</v>
      </c>
      <c r="AD38">
        <f>IF(AD15=MAX($A$15:$AJ$15),1,0)</f>
        <v>0</v>
      </c>
      <c r="AE38">
        <f>IF(AE15=MAX($A$15:$AJ$15),1,0)</f>
        <v>0</v>
      </c>
      <c r="AF38">
        <f>IF(AF15=MAX($A$15:$AJ$15),1,0)</f>
        <v>0</v>
      </c>
      <c r="AG38">
        <f>IF(AG15=MAX($A$15:$AJ$15),1,0)</f>
        <v>0</v>
      </c>
      <c r="AH38">
        <f>IF(AH15=MAX($A$15:$AJ$15),1,0)</f>
        <v>0</v>
      </c>
      <c r="AI38">
        <f>IF(AI15=MAX($A$15:$AJ$15),1,0)</f>
        <v>0</v>
      </c>
      <c r="AJ38">
        <f>IF(AJ15=MAX($A$15:$AJ$15),1,0)</f>
        <v>0</v>
      </c>
    </row>
    <row r="39" spans="1:36" x14ac:dyDescent="0.25">
      <c r="A39">
        <f>IF(A16=MAX($A$16:$AJ$16),1,0)</f>
        <v>0</v>
      </c>
      <c r="B39">
        <f>IF(B16=MAX($A$16:$AJ$16),1,0)</f>
        <v>0</v>
      </c>
      <c r="C39">
        <f>IF(C16=MAX($A$16:$AJ$16),1,0)</f>
        <v>0</v>
      </c>
      <c r="D39">
        <f>IF(D16=MAX($A$16:$AJ$16),1,0)</f>
        <v>0</v>
      </c>
      <c r="E39">
        <f>IF(E16=MAX($A$16:$AJ$16),1,0)</f>
        <v>0</v>
      </c>
      <c r="F39">
        <f>IF(F16=MAX($A$16:$AJ$16),1,0)</f>
        <v>0</v>
      </c>
      <c r="G39">
        <f>IF(G16=MAX($A$16:$AJ$16),1,0)</f>
        <v>0</v>
      </c>
      <c r="H39">
        <f>IF(H16=MAX($A$16:$AJ$16),1,0)</f>
        <v>0</v>
      </c>
      <c r="I39">
        <f>IF(I16=MAX($A$16:$AJ$16),1,0)</f>
        <v>0</v>
      </c>
      <c r="J39">
        <f>IF(J16=MAX($A$16:$AJ$16),1,0)</f>
        <v>0</v>
      </c>
      <c r="K39">
        <f>IF(K16=MAX($A$16:$AJ$16),1,0)</f>
        <v>0</v>
      </c>
      <c r="L39">
        <f>IF(L16=MAX($A$16:$AJ$16),1,0)</f>
        <v>0</v>
      </c>
      <c r="M39">
        <f>IF(M16=MAX($A$16:$AJ$16),1,0)</f>
        <v>0</v>
      </c>
      <c r="N39">
        <f>IF(N16=MAX($A$16:$AJ$16),1,0)</f>
        <v>0</v>
      </c>
      <c r="O39">
        <f>IF(O16=MAX($A$16:$AJ$16),1,0)</f>
        <v>0</v>
      </c>
      <c r="P39">
        <f>IF(P16=MAX($A$16:$AJ$16),1,0)</f>
        <v>0</v>
      </c>
      <c r="Q39">
        <f>IF(Q16=MAX($A$16:$AJ$16),1,0)</f>
        <v>0</v>
      </c>
      <c r="R39">
        <f>IF(R16=MAX($A$16:$AJ$16),1,0)</f>
        <v>0</v>
      </c>
      <c r="S39">
        <f>IF(S16=MAX($A$16:$AJ$16),1,0)</f>
        <v>0</v>
      </c>
      <c r="T39">
        <f>IF(T16=MAX($A$16:$AJ$16),1,0)</f>
        <v>0</v>
      </c>
      <c r="U39">
        <f>IF(U16=MAX($A$16:$AJ$16),1,0)</f>
        <v>0</v>
      </c>
      <c r="V39">
        <f>IF(V16=MAX($A$16:$AJ$16),1,0)</f>
        <v>0</v>
      </c>
      <c r="W39">
        <f>IF(W16=MAX($A$16:$AJ$16),1,0)</f>
        <v>0</v>
      </c>
      <c r="X39">
        <f>IF(X16=MAX($A$16:$AJ$16),1,0)</f>
        <v>0</v>
      </c>
      <c r="Y39">
        <f>IF(Y16=MAX($A$16:$AJ$16),1,0)</f>
        <v>1</v>
      </c>
      <c r="Z39">
        <f>IF(Z16=MAX($A$16:$AJ$16),1,0)</f>
        <v>0</v>
      </c>
      <c r="AA39">
        <f>IF(AA16=MAX($A$16:$AJ$16),1,0)</f>
        <v>0</v>
      </c>
      <c r="AB39">
        <f>IF(AB16=MAX($A$16:$AJ$16),1,0)</f>
        <v>0</v>
      </c>
      <c r="AC39">
        <f>IF(AC16=MAX($A$16:$AJ$16),1,0)</f>
        <v>0</v>
      </c>
      <c r="AD39">
        <f>IF(AD16=MAX($A$16:$AJ$16),1,0)</f>
        <v>0</v>
      </c>
      <c r="AE39">
        <f>IF(AE16=MAX($A$16:$AJ$16),1,0)</f>
        <v>0</v>
      </c>
      <c r="AF39">
        <f>IF(AF16=MAX($A$16:$AJ$16),1,0)</f>
        <v>0</v>
      </c>
      <c r="AG39">
        <f>IF(AG16=MAX($A$16:$AJ$16),1,0)</f>
        <v>0</v>
      </c>
      <c r="AH39">
        <f>IF(AH16=MAX($A$16:$AJ$16),1,0)</f>
        <v>0</v>
      </c>
      <c r="AI39">
        <f>IF(AI16=MAX($A$16:$AJ$16),1,0)</f>
        <v>0</v>
      </c>
      <c r="AJ39">
        <f>IF(AJ16=MAX($A$16:$AJ$16),1,0)</f>
        <v>0</v>
      </c>
    </row>
    <row r="40" spans="1:36" x14ac:dyDescent="0.25">
      <c r="A40">
        <f>IF(A17=MAX($A$17:$AJ$17),1,0)</f>
        <v>0</v>
      </c>
      <c r="B40">
        <f>IF(B17=MAX($A$17:$AJ$17),1,0)</f>
        <v>0</v>
      </c>
      <c r="C40">
        <f>IF(C17=MAX($A$17:$AJ$17),1,0)</f>
        <v>0</v>
      </c>
      <c r="D40">
        <f>IF(D17=MAX($A$17:$AJ$17),1,0)</f>
        <v>0</v>
      </c>
      <c r="E40">
        <f>IF(E17=MAX($A$17:$AJ$17),1,0)</f>
        <v>0</v>
      </c>
      <c r="F40">
        <f>IF(F17=MAX($A$17:$AJ$17),1,0)</f>
        <v>0</v>
      </c>
      <c r="G40">
        <f>IF(G17=MAX($A$17:$AJ$17),1,0)</f>
        <v>0</v>
      </c>
      <c r="H40">
        <f>IF(H17=MAX($A$17:$AJ$17),1,0)</f>
        <v>0</v>
      </c>
      <c r="I40">
        <f>IF(I17=MAX($A$17:$AJ$17),1,0)</f>
        <v>0</v>
      </c>
      <c r="J40">
        <f>IF(J17=MAX($A$17:$AJ$17),1,0)</f>
        <v>0</v>
      </c>
      <c r="K40">
        <f>IF(K17=MAX($A$17:$AJ$17),1,0)</f>
        <v>0</v>
      </c>
      <c r="L40">
        <f>IF(L17=MAX($A$17:$AJ$17),1,0)</f>
        <v>0</v>
      </c>
      <c r="M40">
        <f>IF(M17=MAX($A$17:$AJ$17),1,0)</f>
        <v>0</v>
      </c>
      <c r="N40">
        <f>IF(N17=MAX($A$17:$AJ$17),1,0)</f>
        <v>0</v>
      </c>
      <c r="O40">
        <f>IF(O17=MAX($A$17:$AJ$17),1,0)</f>
        <v>1</v>
      </c>
      <c r="P40">
        <f>IF(P17=MAX($A$17:$AJ$17),1,0)</f>
        <v>0</v>
      </c>
      <c r="Q40">
        <f>IF(Q17=MAX($A$17:$AJ$17),1,0)</f>
        <v>0</v>
      </c>
      <c r="R40">
        <f>IF(R17=MAX($A$17:$AJ$17),1,0)</f>
        <v>0</v>
      </c>
      <c r="S40">
        <f>IF(S17=MAX($A$17:$AJ$17),1,0)</f>
        <v>0</v>
      </c>
      <c r="T40">
        <f>IF(T17=MAX($A$17:$AJ$17),1,0)</f>
        <v>0</v>
      </c>
      <c r="U40">
        <f>IF(U17=MAX($A$17:$AJ$17),1,0)</f>
        <v>0</v>
      </c>
      <c r="V40">
        <f>IF(V17=MAX($A$17:$AJ$17),1,0)</f>
        <v>0</v>
      </c>
      <c r="W40">
        <f>IF(W17=MAX($A$17:$AJ$17),1,0)</f>
        <v>0</v>
      </c>
      <c r="X40">
        <f>IF(X17=MAX($A$17:$AJ$17),1,0)</f>
        <v>0</v>
      </c>
      <c r="Y40">
        <f>IF(Y17=MAX($A$17:$AJ$17),1,0)</f>
        <v>0</v>
      </c>
      <c r="Z40">
        <f>IF(Z17=MAX($A$17:$AJ$17),1,0)</f>
        <v>0</v>
      </c>
      <c r="AA40">
        <f>IF(AA17=MAX($A$17:$AJ$17),1,0)</f>
        <v>0</v>
      </c>
      <c r="AB40">
        <f>IF(AB17=MAX($A$17:$AJ$17),1,0)</f>
        <v>0</v>
      </c>
      <c r="AC40">
        <f>IF(AC17=MAX($A$17:$AJ$17),1,0)</f>
        <v>0</v>
      </c>
      <c r="AD40">
        <f>IF(AD17=MAX($A$17:$AJ$17),1,0)</f>
        <v>0</v>
      </c>
      <c r="AE40">
        <f>IF(AE17=MAX($A$17:$AJ$17),1,0)</f>
        <v>0</v>
      </c>
      <c r="AF40">
        <f>IF(AF17=MAX($A$17:$AJ$17),1,0)</f>
        <v>0</v>
      </c>
      <c r="AG40">
        <f>IF(AG17=MAX($A$17:$AJ$17),1,0)</f>
        <v>0</v>
      </c>
      <c r="AH40">
        <f>IF(AH17=MAX($A$17:$AJ$17),1,0)</f>
        <v>0</v>
      </c>
      <c r="AI40">
        <f>IF(AI17=MAX($A$17:$AJ$17),1,0)</f>
        <v>0</v>
      </c>
      <c r="AJ40">
        <f>IF(AJ17=MAX($A$17:$AJ$17),1,0)</f>
        <v>0</v>
      </c>
    </row>
    <row r="41" spans="1:36" x14ac:dyDescent="0.25">
      <c r="A41">
        <f>IF(A18=MAX($A$18:$AJ$18),1,0)</f>
        <v>0</v>
      </c>
      <c r="B41">
        <f>IF(B18=MAX($A$18:$AJ$18),1,0)</f>
        <v>0</v>
      </c>
      <c r="C41">
        <f>IF(C18=MAX($A$18:$AJ$18),1,0)</f>
        <v>0</v>
      </c>
      <c r="D41">
        <f>IF(D18=MAX($A$18:$AJ$18),1,0)</f>
        <v>0</v>
      </c>
      <c r="E41">
        <f>IF(E18=MAX($A$18:$AJ$18),1,0)</f>
        <v>0</v>
      </c>
      <c r="F41">
        <f>IF(F18=MAX($A$18:$AJ$18),1,0)</f>
        <v>0</v>
      </c>
      <c r="G41">
        <f>IF(G18=MAX($A$18:$AJ$18),1,0)</f>
        <v>0</v>
      </c>
      <c r="H41">
        <f>IF(H18=MAX($A$18:$AJ$18),1,0)</f>
        <v>0</v>
      </c>
      <c r="I41">
        <f>IF(I18=MAX($A$18:$AJ$18),1,0)</f>
        <v>0</v>
      </c>
      <c r="J41">
        <f>IF(J18=MAX($A$18:$AJ$18),1,0)</f>
        <v>0</v>
      </c>
      <c r="K41">
        <f>IF(K18=MAX($A$18:$AJ$18),1,0)</f>
        <v>0</v>
      </c>
      <c r="L41">
        <f>IF(L18=MAX($A$18:$AJ$18),1,0)</f>
        <v>0</v>
      </c>
      <c r="M41">
        <f>IF(M18=MAX($A$18:$AJ$18),1,0)</f>
        <v>0</v>
      </c>
      <c r="N41">
        <f>IF(N18=MAX($A$18:$AJ$18),1,0)</f>
        <v>0</v>
      </c>
      <c r="O41">
        <f>IF(O18=MAX($A$18:$AJ$18),1,0)</f>
        <v>0</v>
      </c>
      <c r="P41">
        <f>IF(P18=MAX($A$18:$AJ$18),1,0)</f>
        <v>0</v>
      </c>
      <c r="Q41">
        <f>IF(Q18=MAX($A$18:$AJ$18),1,0)</f>
        <v>0</v>
      </c>
      <c r="R41">
        <f>IF(R18=MAX($A$18:$AJ$18),1,0)</f>
        <v>0</v>
      </c>
      <c r="S41">
        <f>IF(S18=MAX($A$18:$AJ$18),1,0)</f>
        <v>0</v>
      </c>
      <c r="T41">
        <f>IF(T18=MAX($A$18:$AJ$18),1,0)</f>
        <v>0</v>
      </c>
      <c r="U41">
        <f>IF(U18=MAX($A$18:$AJ$18),1,0)</f>
        <v>0</v>
      </c>
      <c r="V41">
        <f>IF(V18=MAX($A$18:$AJ$18),1,0)</f>
        <v>0</v>
      </c>
      <c r="W41">
        <f>IF(W18=MAX($A$18:$AJ$18),1,0)</f>
        <v>0</v>
      </c>
      <c r="X41">
        <f>IF(X18=MAX($A$18:$AJ$18),1,0)</f>
        <v>0</v>
      </c>
      <c r="Y41">
        <f>IF(Y18=MAX($A$18:$AJ$18),1,0)</f>
        <v>0</v>
      </c>
      <c r="Z41">
        <f>IF(Z18=MAX($A$18:$AJ$18),1,0)</f>
        <v>1</v>
      </c>
      <c r="AA41">
        <f>IF(AA18=MAX($A$18:$AJ$18),1,0)</f>
        <v>0</v>
      </c>
      <c r="AB41">
        <f>IF(AB18=MAX($A$18:$AJ$18),1,0)</f>
        <v>0</v>
      </c>
      <c r="AC41">
        <f>IF(AC18=MAX($A$18:$AJ$18),1,0)</f>
        <v>1</v>
      </c>
      <c r="AD41">
        <f>IF(AD18=MAX($A$18:$AJ$18),1,0)</f>
        <v>0</v>
      </c>
      <c r="AE41">
        <f>IF(AE18=MAX($A$18:$AJ$18),1,0)</f>
        <v>0</v>
      </c>
      <c r="AF41">
        <f>IF(AF18=MAX($A$18:$AJ$18),1,0)</f>
        <v>0</v>
      </c>
      <c r="AG41">
        <f>IF(AG18=MAX($A$18:$AJ$18),1,0)</f>
        <v>0</v>
      </c>
      <c r="AH41">
        <f>IF(AH18=MAX($A$18:$AJ$18),1,0)</f>
        <v>0</v>
      </c>
      <c r="AI41">
        <f>IF(AI18=MAX($A$18:$AJ$18),1,0)</f>
        <v>0</v>
      </c>
      <c r="AJ41">
        <f>IF(AJ18=MAX($A$18:$AJ$18),1,0)</f>
        <v>0</v>
      </c>
    </row>
    <row r="42" spans="1:36" x14ac:dyDescent="0.25">
      <c r="A42">
        <f>IF(A19=MAX($A$19:$AJ$19),1,0)</f>
        <v>0</v>
      </c>
      <c r="B42">
        <f>IF(B19=MAX($A$19:$AJ$19),1,0)</f>
        <v>0</v>
      </c>
      <c r="C42">
        <f>IF(C19=MAX($A$19:$AJ$19),1,0)</f>
        <v>0</v>
      </c>
      <c r="D42">
        <f>IF(D19=MAX($A$19:$AJ$19),1,0)</f>
        <v>0</v>
      </c>
      <c r="E42">
        <f>IF(E19=MAX($A$19:$AJ$19),1,0)</f>
        <v>1</v>
      </c>
      <c r="F42">
        <f>IF(F19=MAX($A$19:$AJ$19),1,0)</f>
        <v>0</v>
      </c>
      <c r="G42">
        <f>IF(G19=MAX($A$19:$AJ$19),1,0)</f>
        <v>0</v>
      </c>
      <c r="H42">
        <f>IF(H19=MAX($A$19:$AJ$19),1,0)</f>
        <v>0</v>
      </c>
      <c r="I42">
        <f>IF(I19=MAX($A$19:$AJ$19),1,0)</f>
        <v>0</v>
      </c>
      <c r="J42">
        <f>IF(J19=MAX($A$19:$AJ$19),1,0)</f>
        <v>0</v>
      </c>
      <c r="K42">
        <f>IF(K19=MAX($A$19:$AJ$19),1,0)</f>
        <v>0</v>
      </c>
      <c r="L42">
        <f>IF(L19=MAX($A$19:$AJ$19),1,0)</f>
        <v>0</v>
      </c>
      <c r="M42">
        <f>IF(M19=MAX($A$19:$AJ$19),1,0)</f>
        <v>0</v>
      </c>
      <c r="N42">
        <f>IF(N19=MAX($A$19:$AJ$19),1,0)</f>
        <v>0</v>
      </c>
      <c r="O42">
        <f>IF(O19=MAX($A$19:$AJ$19),1,0)</f>
        <v>0</v>
      </c>
      <c r="P42">
        <f>IF(P19=MAX($A$19:$AJ$19),1,0)</f>
        <v>0</v>
      </c>
      <c r="Q42">
        <f>IF(Q19=MAX($A$19:$AJ$19),1,0)</f>
        <v>0</v>
      </c>
      <c r="R42">
        <f>IF(R19=MAX($A$19:$AJ$19),1,0)</f>
        <v>0</v>
      </c>
      <c r="S42">
        <f>IF(S19=MAX($A$19:$AJ$19),1,0)</f>
        <v>0</v>
      </c>
      <c r="T42">
        <f>IF(T19=MAX($A$19:$AJ$19),1,0)</f>
        <v>0</v>
      </c>
      <c r="U42">
        <f>IF(U19=MAX($A$19:$AJ$19),1,0)</f>
        <v>0</v>
      </c>
      <c r="V42">
        <f>IF(V19=MAX($A$19:$AJ$19),1,0)</f>
        <v>0</v>
      </c>
      <c r="W42">
        <f>IF(W19=MAX($A$19:$AJ$19),1,0)</f>
        <v>0</v>
      </c>
      <c r="X42">
        <f>IF(X19=MAX($A$19:$AJ$19),1,0)</f>
        <v>0</v>
      </c>
      <c r="Y42">
        <f>IF(Y19=MAX($A$19:$AJ$19),1,0)</f>
        <v>0</v>
      </c>
      <c r="Z42">
        <f>IF(Z19=MAX($A$19:$AJ$19),1,0)</f>
        <v>0</v>
      </c>
      <c r="AA42">
        <f>IF(AA19=MAX($A$19:$AJ$19),1,0)</f>
        <v>1</v>
      </c>
      <c r="AB42">
        <f>IF(AB19=MAX($A$19:$AJ$19),1,0)</f>
        <v>0</v>
      </c>
      <c r="AC42">
        <f>IF(AC19=MAX($A$19:$AJ$19),1,0)</f>
        <v>0</v>
      </c>
      <c r="AD42">
        <f>IF(AD19=MAX($A$19:$AJ$19),1,0)</f>
        <v>0</v>
      </c>
      <c r="AE42">
        <f>IF(AE19=MAX($A$19:$AJ$19),1,0)</f>
        <v>0</v>
      </c>
      <c r="AF42">
        <f>IF(AF19=MAX($A$19:$AJ$19),1,0)</f>
        <v>0</v>
      </c>
      <c r="AG42">
        <f>IF(AG19=MAX($A$19:$AJ$19),1,0)</f>
        <v>0</v>
      </c>
      <c r="AH42">
        <f>IF(AH19=MAX($A$19:$AJ$19),1,0)</f>
        <v>0</v>
      </c>
      <c r="AI42">
        <f>IF(AI19=MAX($A$19:$AJ$19),1,0)</f>
        <v>0</v>
      </c>
      <c r="AJ42">
        <f>IF(AJ19=MAX($A$19:$AJ$19),1,0)</f>
        <v>0</v>
      </c>
    </row>
    <row r="43" spans="1:36" x14ac:dyDescent="0.25">
      <c r="A43">
        <f>IF(A20=MAX($A$20:$AJ$20),1,0)</f>
        <v>0</v>
      </c>
      <c r="B43">
        <f>IF(B20=MAX($A$20:$AJ$20),1,0)</f>
        <v>0</v>
      </c>
      <c r="C43">
        <f>IF(C20=MAX($A$20:$AJ$20),1,0)</f>
        <v>0</v>
      </c>
      <c r="D43">
        <f>IF(D20=MAX($A$20:$AJ$20),1,0)</f>
        <v>0</v>
      </c>
      <c r="E43">
        <f>IF(E20=MAX($A$20:$AJ$20),1,0)</f>
        <v>0</v>
      </c>
      <c r="F43">
        <f>IF(F20=MAX($A$20:$AJ$20),1,0)</f>
        <v>0</v>
      </c>
      <c r="G43">
        <f>IF(G20=MAX($A$20:$AJ$20),1,0)</f>
        <v>0</v>
      </c>
      <c r="H43">
        <f>IF(H20=MAX($A$20:$AJ$20),1,0)</f>
        <v>0</v>
      </c>
      <c r="I43">
        <f>IF(I20=MAX($A$20:$AJ$20),1,0)</f>
        <v>0</v>
      </c>
      <c r="J43">
        <f>IF(J20=MAX($A$20:$AJ$20),1,0)</f>
        <v>0</v>
      </c>
      <c r="K43">
        <f>IF(K20=MAX($A$20:$AJ$20),1,0)</f>
        <v>0</v>
      </c>
      <c r="L43">
        <f>IF(L20=MAX($A$20:$AJ$20),1,0)</f>
        <v>0</v>
      </c>
      <c r="M43">
        <f>IF(M20=MAX($A$20:$AJ$20),1,0)</f>
        <v>0</v>
      </c>
      <c r="N43">
        <f>IF(N20=MAX($A$20:$AJ$20),1,0)</f>
        <v>0</v>
      </c>
      <c r="O43">
        <f>IF(O20=MAX($A$20:$AJ$20),1,0)</f>
        <v>0</v>
      </c>
      <c r="P43">
        <f>IF(P20=MAX($A$20:$AJ$20),1,0)</f>
        <v>0</v>
      </c>
      <c r="Q43">
        <f>IF(Q20=MAX($A$20:$AJ$20),1,0)</f>
        <v>0</v>
      </c>
      <c r="R43">
        <f>IF(R20=MAX($A$20:$AJ$20),1,0)</f>
        <v>0</v>
      </c>
      <c r="S43">
        <f>IF(S20=MAX($A$20:$AJ$20),1,0)</f>
        <v>0</v>
      </c>
      <c r="T43">
        <f>IF(T20=MAX($A$20:$AJ$20),1,0)</f>
        <v>0</v>
      </c>
      <c r="U43">
        <f>IF(U20=MAX($A$20:$AJ$20),1,0)</f>
        <v>0</v>
      </c>
      <c r="V43">
        <f>IF(V20=MAX($A$20:$AJ$20),1,0)</f>
        <v>0</v>
      </c>
      <c r="W43">
        <f>IF(W20=MAX($A$20:$AJ$20),1,0)</f>
        <v>0</v>
      </c>
      <c r="X43">
        <f>IF(X20=MAX($A$20:$AJ$20),1,0)</f>
        <v>0</v>
      </c>
      <c r="Y43">
        <f>IF(Y20=MAX($A$20:$AJ$20),1,0)</f>
        <v>0</v>
      </c>
      <c r="Z43">
        <f>IF(Z20=MAX($A$20:$AJ$20),1,0)</f>
        <v>0</v>
      </c>
      <c r="AA43">
        <f>IF(AA20=MAX($A$20:$AJ$20),1,0)</f>
        <v>0</v>
      </c>
      <c r="AB43">
        <f>IF(AB20=MAX($A$20:$AJ$20),1,0)</f>
        <v>0</v>
      </c>
      <c r="AC43">
        <f>IF(AC20=MAX($A$20:$AJ$20),1,0)</f>
        <v>1</v>
      </c>
      <c r="AD43">
        <f>IF(AD20=MAX($A$20:$AJ$20),1,0)</f>
        <v>0</v>
      </c>
      <c r="AE43">
        <f>IF(AE20=MAX($A$20:$AJ$20),1,0)</f>
        <v>0</v>
      </c>
      <c r="AF43">
        <f>IF(AF20=MAX($A$20:$AJ$20),1,0)</f>
        <v>0</v>
      </c>
      <c r="AG43">
        <f>IF(AG20=MAX($A$20:$AJ$20),1,0)</f>
        <v>0</v>
      </c>
      <c r="AH43">
        <f>IF(AH20=MAX($A$20:$AJ$20),1,0)</f>
        <v>0</v>
      </c>
      <c r="AI43">
        <f>IF(AI20=MAX($A$20:$AJ$20),1,0)</f>
        <v>0</v>
      </c>
      <c r="AJ43">
        <f>IF(AJ20=MAX($A$20:$AJ$20),1,0)</f>
        <v>0</v>
      </c>
    </row>
    <row r="44" spans="1:36" x14ac:dyDescent="0.25">
      <c r="A44">
        <f>IF(A21=MAX($A$21:$AJ$21),1,0)</f>
        <v>0</v>
      </c>
      <c r="B44">
        <f>IF(B21=MAX($A$21:$AJ$21),1,0)</f>
        <v>1</v>
      </c>
      <c r="C44">
        <f>IF(C21=MAX($A$21:$AJ$21),1,0)</f>
        <v>0</v>
      </c>
      <c r="D44">
        <f>IF(D21=MAX($A$21:$AJ$21),1,0)</f>
        <v>0</v>
      </c>
      <c r="E44">
        <f>IF(E21=MAX($A$21:$AJ$21),1,0)</f>
        <v>0</v>
      </c>
      <c r="F44">
        <f>IF(F21=MAX($A$21:$AJ$21),1,0)</f>
        <v>0</v>
      </c>
      <c r="G44">
        <f>IF(G21=MAX($A$21:$AJ$21),1,0)</f>
        <v>0</v>
      </c>
      <c r="H44">
        <f>IF(H21=MAX($A$21:$AJ$21),1,0)</f>
        <v>0</v>
      </c>
      <c r="I44">
        <f>IF(I21=MAX($A$21:$AJ$21),1,0)</f>
        <v>1</v>
      </c>
      <c r="J44">
        <f>IF(J21=MAX($A$21:$AJ$21),1,0)</f>
        <v>0</v>
      </c>
      <c r="K44">
        <f>IF(K21=MAX($A$21:$AJ$21),1,0)</f>
        <v>0</v>
      </c>
      <c r="L44">
        <f>IF(L21=MAX($A$21:$AJ$21),1,0)</f>
        <v>0</v>
      </c>
      <c r="M44">
        <f>IF(M21=MAX($A$21:$AJ$21),1,0)</f>
        <v>0</v>
      </c>
      <c r="N44">
        <f>IF(N21=MAX($A$21:$AJ$21),1,0)</f>
        <v>0</v>
      </c>
      <c r="O44">
        <f>IF(O21=MAX($A$21:$AJ$21),1,0)</f>
        <v>0</v>
      </c>
      <c r="P44">
        <f>IF(P21=MAX($A$21:$AJ$21),1,0)</f>
        <v>0</v>
      </c>
      <c r="Q44">
        <f>IF(Q21=MAX($A$21:$AJ$21),1,0)</f>
        <v>0</v>
      </c>
      <c r="R44">
        <f>IF(R21=MAX($A$21:$AJ$21),1,0)</f>
        <v>0</v>
      </c>
      <c r="S44">
        <f>IF(S21=MAX($A$21:$AJ$21),1,0)</f>
        <v>0</v>
      </c>
      <c r="T44">
        <f>IF(T21=MAX($A$21:$AJ$21),1,0)</f>
        <v>0</v>
      </c>
      <c r="U44">
        <f>IF(U21=MAX($A$21:$AJ$21),1,0)</f>
        <v>0</v>
      </c>
      <c r="V44">
        <f>IF(V21=MAX($A$21:$AJ$21),1,0)</f>
        <v>0</v>
      </c>
      <c r="W44">
        <f>IF(W21=MAX($A$21:$AJ$21),1,0)</f>
        <v>0</v>
      </c>
      <c r="X44">
        <f>IF(X21=MAX($A$21:$AJ$21),1,0)</f>
        <v>0</v>
      </c>
      <c r="Y44">
        <f>IF(Y21=MAX($A$21:$AJ$21),1,0)</f>
        <v>0</v>
      </c>
      <c r="Z44">
        <f>IF(Z21=MAX($A$21:$AJ$21),1,0)</f>
        <v>1</v>
      </c>
      <c r="AA44">
        <f>IF(AA21=MAX($A$21:$AJ$21),1,0)</f>
        <v>1</v>
      </c>
      <c r="AB44">
        <f>IF(AB21=MAX($A$21:$AJ$21),1,0)</f>
        <v>0</v>
      </c>
      <c r="AC44">
        <f>IF(AC21=MAX($A$21:$AJ$21),1,0)</f>
        <v>1</v>
      </c>
      <c r="AD44">
        <f>IF(AD21=MAX($A$21:$AJ$21),1,0)</f>
        <v>0</v>
      </c>
      <c r="AE44">
        <f>IF(AE21=MAX($A$21:$AJ$21),1,0)</f>
        <v>0</v>
      </c>
      <c r="AF44">
        <f>IF(AF21=MAX($A$21:$AJ$21),1,0)</f>
        <v>0</v>
      </c>
      <c r="AG44">
        <f>IF(AG21=MAX($A$21:$AJ$21),1,0)</f>
        <v>0</v>
      </c>
      <c r="AH44">
        <f>IF(AH21=MAX($A$21:$AJ$21),1,0)</f>
        <v>0</v>
      </c>
      <c r="AI44">
        <f>IF(AI21=MAX($A$21:$AJ$21),1,0)</f>
        <v>0</v>
      </c>
      <c r="AJ44">
        <f>IF(AJ21=MAX($A$21:$AJ$21),1,0)</f>
        <v>0</v>
      </c>
    </row>
    <row r="46" spans="1:36" x14ac:dyDescent="0.25">
      <c r="A46" s="2">
        <f>SUM(A25:A44)</f>
        <v>0</v>
      </c>
      <c r="B46" s="2">
        <f t="shared" ref="B46:AJ46" si="0">SUM(B25:B44)</f>
        <v>2</v>
      </c>
      <c r="C46" s="2">
        <f t="shared" si="0"/>
        <v>1</v>
      </c>
      <c r="D46" s="2">
        <f t="shared" si="0"/>
        <v>0</v>
      </c>
      <c r="E46" s="2">
        <f t="shared" si="0"/>
        <v>3</v>
      </c>
      <c r="F46" s="2">
        <f t="shared" si="0"/>
        <v>0</v>
      </c>
      <c r="G46" s="2">
        <f t="shared" si="0"/>
        <v>0</v>
      </c>
      <c r="H46" s="2">
        <f t="shared" si="0"/>
        <v>0</v>
      </c>
      <c r="I46" s="2">
        <f t="shared" si="0"/>
        <v>1</v>
      </c>
      <c r="J46" s="2">
        <f t="shared" si="0"/>
        <v>0</v>
      </c>
      <c r="K46" s="2">
        <f t="shared" si="0"/>
        <v>0</v>
      </c>
      <c r="L46" s="2">
        <f t="shared" si="0"/>
        <v>0</v>
      </c>
      <c r="M46" s="2">
        <f t="shared" si="0"/>
        <v>0</v>
      </c>
      <c r="N46" s="2">
        <f t="shared" si="0"/>
        <v>1</v>
      </c>
      <c r="O46" s="2">
        <f t="shared" si="0"/>
        <v>2</v>
      </c>
      <c r="P46" s="2">
        <f t="shared" si="0"/>
        <v>0</v>
      </c>
      <c r="Q46" s="2">
        <f t="shared" si="0"/>
        <v>0</v>
      </c>
      <c r="R46" s="2">
        <f t="shared" si="0"/>
        <v>0</v>
      </c>
      <c r="S46" s="2">
        <f t="shared" si="0"/>
        <v>0</v>
      </c>
      <c r="T46" s="2">
        <f t="shared" si="0"/>
        <v>0</v>
      </c>
      <c r="U46" s="2">
        <f t="shared" si="0"/>
        <v>0</v>
      </c>
      <c r="V46" s="2">
        <f t="shared" si="0"/>
        <v>0</v>
      </c>
      <c r="W46" s="2">
        <f t="shared" si="0"/>
        <v>1</v>
      </c>
      <c r="X46" s="2">
        <f t="shared" si="0"/>
        <v>0</v>
      </c>
      <c r="Y46" s="2">
        <f t="shared" si="0"/>
        <v>3</v>
      </c>
      <c r="Z46" s="2">
        <f t="shared" si="0"/>
        <v>5</v>
      </c>
      <c r="AA46" s="2">
        <f t="shared" si="0"/>
        <v>8</v>
      </c>
      <c r="AB46" s="2">
        <f t="shared" si="0"/>
        <v>1</v>
      </c>
      <c r="AC46" s="2">
        <f t="shared" si="0"/>
        <v>9</v>
      </c>
      <c r="AD46" s="2">
        <f t="shared" si="0"/>
        <v>0</v>
      </c>
      <c r="AE46" s="2">
        <f t="shared" si="0"/>
        <v>0</v>
      </c>
      <c r="AF46" s="2">
        <f t="shared" si="0"/>
        <v>0</v>
      </c>
      <c r="AG46" s="2">
        <f t="shared" si="0"/>
        <v>0</v>
      </c>
      <c r="AH46" s="2">
        <f t="shared" si="0"/>
        <v>0</v>
      </c>
      <c r="AI46" s="2">
        <f t="shared" si="0"/>
        <v>0</v>
      </c>
      <c r="AJ46" s="2">
        <f t="shared" si="0"/>
        <v>0</v>
      </c>
    </row>
  </sheetData>
  <conditionalFormatting sqref="A2:AJ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A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537A-376C-4A91-BDEE-F355EA5C7638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6.855468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6" t="s">
        <v>36</v>
      </c>
      <c r="AM1" s="6" t="s">
        <v>37</v>
      </c>
    </row>
    <row r="2" spans="1:39" x14ac:dyDescent="0.25">
      <c r="A2">
        <v>41</v>
      </c>
      <c r="B2">
        <v>43</v>
      </c>
      <c r="C2">
        <v>41</v>
      </c>
      <c r="D2">
        <v>42</v>
      </c>
      <c r="E2">
        <v>44</v>
      </c>
      <c r="F2">
        <v>41</v>
      </c>
      <c r="G2">
        <v>43</v>
      </c>
      <c r="H2">
        <v>43</v>
      </c>
      <c r="I2">
        <v>40</v>
      </c>
      <c r="J2">
        <v>40</v>
      </c>
      <c r="K2">
        <v>43</v>
      </c>
      <c r="L2">
        <v>41</v>
      </c>
      <c r="M2">
        <v>40</v>
      </c>
      <c r="N2">
        <v>42</v>
      </c>
      <c r="O2">
        <v>42</v>
      </c>
      <c r="P2">
        <v>42</v>
      </c>
      <c r="Q2">
        <v>41</v>
      </c>
      <c r="R2">
        <v>42</v>
      </c>
      <c r="S2">
        <v>40</v>
      </c>
      <c r="T2">
        <v>38</v>
      </c>
      <c r="U2">
        <v>41</v>
      </c>
      <c r="V2">
        <v>39</v>
      </c>
      <c r="W2">
        <v>41</v>
      </c>
      <c r="X2">
        <v>38</v>
      </c>
      <c r="Y2">
        <v>44</v>
      </c>
      <c r="Z2">
        <v>41</v>
      </c>
      <c r="AA2">
        <v>43</v>
      </c>
      <c r="AB2">
        <v>43</v>
      </c>
      <c r="AC2">
        <v>46</v>
      </c>
      <c r="AD2">
        <v>42</v>
      </c>
      <c r="AE2">
        <v>40</v>
      </c>
      <c r="AF2">
        <v>42</v>
      </c>
      <c r="AG2">
        <v>41</v>
      </c>
      <c r="AH2">
        <v>41</v>
      </c>
      <c r="AI2">
        <v>41</v>
      </c>
      <c r="AJ2">
        <v>40</v>
      </c>
      <c r="AL2" s="1">
        <f>MIN(results_length_random_100_0_6__2[#This Row])</f>
        <v>38</v>
      </c>
      <c r="AM2" s="1">
        <f>MAX(results_length_random_100_0_6__2[#This Row])</f>
        <v>46</v>
      </c>
    </row>
    <row r="3" spans="1:39" x14ac:dyDescent="0.25">
      <c r="A3">
        <v>42</v>
      </c>
      <c r="B3">
        <v>43</v>
      </c>
      <c r="C3">
        <v>44</v>
      </c>
      <c r="D3">
        <v>43</v>
      </c>
      <c r="E3">
        <v>44</v>
      </c>
      <c r="F3">
        <v>42</v>
      </c>
      <c r="G3">
        <v>42</v>
      </c>
      <c r="H3">
        <v>44</v>
      </c>
      <c r="I3">
        <v>42</v>
      </c>
      <c r="J3">
        <v>45</v>
      </c>
      <c r="K3">
        <v>40</v>
      </c>
      <c r="L3">
        <v>43</v>
      </c>
      <c r="M3">
        <v>40</v>
      </c>
      <c r="N3">
        <v>40</v>
      </c>
      <c r="O3">
        <v>40</v>
      </c>
      <c r="P3">
        <v>39</v>
      </c>
      <c r="Q3">
        <v>41</v>
      </c>
      <c r="R3">
        <v>39</v>
      </c>
      <c r="S3">
        <v>42</v>
      </c>
      <c r="T3">
        <v>38</v>
      </c>
      <c r="U3">
        <v>42</v>
      </c>
      <c r="V3">
        <v>41</v>
      </c>
      <c r="W3">
        <v>41</v>
      </c>
      <c r="X3">
        <v>41</v>
      </c>
      <c r="Y3">
        <v>46</v>
      </c>
      <c r="Z3">
        <v>46</v>
      </c>
      <c r="AA3">
        <v>46</v>
      </c>
      <c r="AB3">
        <v>45</v>
      </c>
      <c r="AC3">
        <v>45</v>
      </c>
      <c r="AD3">
        <v>45</v>
      </c>
      <c r="AE3">
        <v>40</v>
      </c>
      <c r="AF3">
        <v>41</v>
      </c>
      <c r="AG3">
        <v>41</v>
      </c>
      <c r="AH3">
        <v>41</v>
      </c>
      <c r="AI3">
        <v>43</v>
      </c>
      <c r="AJ3">
        <v>38</v>
      </c>
      <c r="AL3" s="1">
        <f>MIN(results_length_random_100_0_6__2[#This Row])</f>
        <v>38</v>
      </c>
      <c r="AM3" s="1">
        <f>MAX(results_length_random_100_0_6__2[#This Row])</f>
        <v>46</v>
      </c>
    </row>
    <row r="4" spans="1:39" x14ac:dyDescent="0.25">
      <c r="A4">
        <v>44</v>
      </c>
      <c r="B4">
        <v>46</v>
      </c>
      <c r="C4">
        <v>44</v>
      </c>
      <c r="D4">
        <v>44</v>
      </c>
      <c r="E4">
        <v>46</v>
      </c>
      <c r="F4">
        <v>43</v>
      </c>
      <c r="G4">
        <v>41</v>
      </c>
      <c r="H4">
        <v>41</v>
      </c>
      <c r="I4">
        <v>41</v>
      </c>
      <c r="J4">
        <v>43</v>
      </c>
      <c r="K4">
        <v>41</v>
      </c>
      <c r="L4">
        <v>39</v>
      </c>
      <c r="M4">
        <v>42</v>
      </c>
      <c r="N4">
        <v>43</v>
      </c>
      <c r="O4">
        <v>43</v>
      </c>
      <c r="P4">
        <v>42</v>
      </c>
      <c r="Q4">
        <v>42</v>
      </c>
      <c r="R4">
        <v>42</v>
      </c>
      <c r="S4">
        <v>39</v>
      </c>
      <c r="T4">
        <v>38</v>
      </c>
      <c r="U4">
        <v>41</v>
      </c>
      <c r="V4">
        <v>38</v>
      </c>
      <c r="W4">
        <v>41</v>
      </c>
      <c r="X4">
        <v>38</v>
      </c>
      <c r="Y4">
        <v>44</v>
      </c>
      <c r="Z4">
        <v>46</v>
      </c>
      <c r="AA4">
        <v>45</v>
      </c>
      <c r="AB4">
        <v>44</v>
      </c>
      <c r="AC4">
        <v>44</v>
      </c>
      <c r="AD4">
        <v>44</v>
      </c>
      <c r="AE4">
        <v>42</v>
      </c>
      <c r="AF4">
        <v>42</v>
      </c>
      <c r="AG4">
        <v>43</v>
      </c>
      <c r="AH4">
        <v>42</v>
      </c>
      <c r="AI4">
        <v>41</v>
      </c>
      <c r="AJ4">
        <v>42</v>
      </c>
      <c r="AL4" s="1">
        <f>MIN(results_length_random_100_0_6__2[#This Row])</f>
        <v>38</v>
      </c>
      <c r="AM4" s="1">
        <f>MAX(results_length_random_100_0_6__2[#This Row])</f>
        <v>46</v>
      </c>
    </row>
    <row r="5" spans="1:39" x14ac:dyDescent="0.25">
      <c r="A5">
        <v>42</v>
      </c>
      <c r="B5">
        <v>42</v>
      </c>
      <c r="C5">
        <v>42</v>
      </c>
      <c r="D5">
        <v>43</v>
      </c>
      <c r="E5">
        <v>44</v>
      </c>
      <c r="F5">
        <v>42</v>
      </c>
      <c r="G5">
        <v>39</v>
      </c>
      <c r="H5">
        <v>41</v>
      </c>
      <c r="I5">
        <v>41</v>
      </c>
      <c r="J5">
        <v>41</v>
      </c>
      <c r="K5">
        <v>43</v>
      </c>
      <c r="L5">
        <v>40</v>
      </c>
      <c r="M5">
        <v>42</v>
      </c>
      <c r="N5">
        <v>43</v>
      </c>
      <c r="O5">
        <v>42</v>
      </c>
      <c r="P5">
        <v>43</v>
      </c>
      <c r="Q5">
        <v>42</v>
      </c>
      <c r="R5">
        <v>42</v>
      </c>
      <c r="S5">
        <v>39</v>
      </c>
      <c r="T5">
        <v>41</v>
      </c>
      <c r="U5">
        <v>39</v>
      </c>
      <c r="V5">
        <v>41</v>
      </c>
      <c r="W5">
        <v>41</v>
      </c>
      <c r="X5">
        <v>41</v>
      </c>
      <c r="Y5">
        <v>47</v>
      </c>
      <c r="Z5">
        <v>46</v>
      </c>
      <c r="AA5">
        <v>45</v>
      </c>
      <c r="AB5">
        <v>45</v>
      </c>
      <c r="AC5">
        <v>44</v>
      </c>
      <c r="AD5">
        <v>46</v>
      </c>
      <c r="AE5">
        <v>39</v>
      </c>
      <c r="AF5">
        <v>39</v>
      </c>
      <c r="AG5">
        <v>40</v>
      </c>
      <c r="AH5">
        <v>40</v>
      </c>
      <c r="AI5">
        <v>41</v>
      </c>
      <c r="AJ5">
        <v>39</v>
      </c>
      <c r="AL5" s="1">
        <f>MIN(results_length_random_100_0_6__2[#This Row])</f>
        <v>39</v>
      </c>
      <c r="AM5" s="1">
        <f>MAX(results_length_random_100_0_6__2[#This Row])</f>
        <v>47</v>
      </c>
    </row>
    <row r="6" spans="1:39" x14ac:dyDescent="0.25">
      <c r="A6">
        <v>43</v>
      </c>
      <c r="B6">
        <v>41</v>
      </c>
      <c r="C6">
        <v>41</v>
      </c>
      <c r="D6">
        <v>44</v>
      </c>
      <c r="E6">
        <v>44</v>
      </c>
      <c r="F6">
        <v>43</v>
      </c>
      <c r="G6">
        <v>42</v>
      </c>
      <c r="H6">
        <v>44</v>
      </c>
      <c r="I6">
        <v>40</v>
      </c>
      <c r="J6">
        <v>42</v>
      </c>
      <c r="K6">
        <v>44</v>
      </c>
      <c r="L6">
        <v>41</v>
      </c>
      <c r="M6">
        <v>44</v>
      </c>
      <c r="N6">
        <v>44</v>
      </c>
      <c r="O6">
        <v>44</v>
      </c>
      <c r="P6">
        <v>44</v>
      </c>
      <c r="Q6">
        <v>44</v>
      </c>
      <c r="R6">
        <v>44</v>
      </c>
      <c r="S6">
        <v>40</v>
      </c>
      <c r="T6">
        <v>43</v>
      </c>
      <c r="U6">
        <v>42</v>
      </c>
      <c r="V6">
        <v>42</v>
      </c>
      <c r="W6">
        <v>43</v>
      </c>
      <c r="X6">
        <v>39</v>
      </c>
      <c r="Y6">
        <v>44</v>
      </c>
      <c r="Z6">
        <v>43</v>
      </c>
      <c r="AA6">
        <v>45</v>
      </c>
      <c r="AB6">
        <v>45</v>
      </c>
      <c r="AC6">
        <v>46</v>
      </c>
      <c r="AD6">
        <v>43</v>
      </c>
      <c r="AE6">
        <v>43</v>
      </c>
      <c r="AF6">
        <v>42</v>
      </c>
      <c r="AG6">
        <v>43</v>
      </c>
      <c r="AH6">
        <v>42</v>
      </c>
      <c r="AI6">
        <v>42</v>
      </c>
      <c r="AJ6">
        <v>42</v>
      </c>
      <c r="AL6" s="1">
        <f>MIN(results_length_random_100_0_6__2[#This Row])</f>
        <v>39</v>
      </c>
      <c r="AM6" s="1">
        <f>MAX(results_length_random_100_0_6__2[#This Row])</f>
        <v>46</v>
      </c>
    </row>
    <row r="7" spans="1:39" x14ac:dyDescent="0.25">
      <c r="A7">
        <v>39</v>
      </c>
      <c r="B7">
        <v>40</v>
      </c>
      <c r="C7">
        <v>38</v>
      </c>
      <c r="D7">
        <v>41</v>
      </c>
      <c r="E7">
        <v>42</v>
      </c>
      <c r="F7">
        <v>37</v>
      </c>
      <c r="G7">
        <v>38</v>
      </c>
      <c r="H7">
        <v>41</v>
      </c>
      <c r="I7">
        <v>39</v>
      </c>
      <c r="J7">
        <v>40</v>
      </c>
      <c r="K7">
        <v>42</v>
      </c>
      <c r="L7">
        <v>38</v>
      </c>
      <c r="M7">
        <v>40</v>
      </c>
      <c r="N7">
        <v>40</v>
      </c>
      <c r="O7">
        <v>41</v>
      </c>
      <c r="P7">
        <v>40</v>
      </c>
      <c r="Q7">
        <v>40</v>
      </c>
      <c r="R7">
        <v>39</v>
      </c>
      <c r="S7">
        <v>40</v>
      </c>
      <c r="T7">
        <v>38</v>
      </c>
      <c r="U7">
        <v>37</v>
      </c>
      <c r="V7">
        <v>37</v>
      </c>
      <c r="W7">
        <v>39</v>
      </c>
      <c r="X7">
        <v>35</v>
      </c>
      <c r="Y7">
        <v>45</v>
      </c>
      <c r="Z7">
        <v>42</v>
      </c>
      <c r="AA7">
        <v>45</v>
      </c>
      <c r="AB7">
        <v>44</v>
      </c>
      <c r="AC7">
        <v>44</v>
      </c>
      <c r="AD7">
        <v>42</v>
      </c>
      <c r="AE7">
        <v>39</v>
      </c>
      <c r="AF7">
        <v>40</v>
      </c>
      <c r="AG7">
        <v>37</v>
      </c>
      <c r="AH7">
        <v>38</v>
      </c>
      <c r="AI7">
        <v>39</v>
      </c>
      <c r="AJ7">
        <v>36</v>
      </c>
      <c r="AL7" s="1">
        <f>MIN(results_length_random_100_0_6__2[#This Row])</f>
        <v>35</v>
      </c>
      <c r="AM7" s="1">
        <f>MAX(results_length_random_100_0_6__2[#This Row])</f>
        <v>45</v>
      </c>
    </row>
    <row r="8" spans="1:39" x14ac:dyDescent="0.25">
      <c r="A8">
        <v>44</v>
      </c>
      <c r="B8">
        <v>43</v>
      </c>
      <c r="C8">
        <v>43</v>
      </c>
      <c r="D8">
        <v>42</v>
      </c>
      <c r="E8">
        <v>43</v>
      </c>
      <c r="F8">
        <v>41</v>
      </c>
      <c r="G8">
        <v>38</v>
      </c>
      <c r="H8">
        <v>43</v>
      </c>
      <c r="I8">
        <v>43</v>
      </c>
      <c r="J8">
        <v>43</v>
      </c>
      <c r="K8">
        <v>42</v>
      </c>
      <c r="L8">
        <v>38</v>
      </c>
      <c r="M8">
        <v>43</v>
      </c>
      <c r="N8">
        <v>42</v>
      </c>
      <c r="O8">
        <v>43</v>
      </c>
      <c r="P8">
        <v>41</v>
      </c>
      <c r="Q8">
        <v>42</v>
      </c>
      <c r="R8">
        <v>43</v>
      </c>
      <c r="S8">
        <v>35</v>
      </c>
      <c r="T8">
        <v>39</v>
      </c>
      <c r="U8">
        <v>37</v>
      </c>
      <c r="V8">
        <v>37</v>
      </c>
      <c r="W8">
        <v>40</v>
      </c>
      <c r="X8">
        <v>35</v>
      </c>
      <c r="Y8">
        <v>44</v>
      </c>
      <c r="Z8">
        <v>43</v>
      </c>
      <c r="AA8">
        <v>45</v>
      </c>
      <c r="AB8">
        <v>43</v>
      </c>
      <c r="AC8">
        <v>44</v>
      </c>
      <c r="AD8">
        <v>42</v>
      </c>
      <c r="AE8">
        <v>42</v>
      </c>
      <c r="AF8">
        <v>41</v>
      </c>
      <c r="AG8">
        <v>40</v>
      </c>
      <c r="AH8">
        <v>39</v>
      </c>
      <c r="AI8">
        <v>40</v>
      </c>
      <c r="AJ8">
        <v>40</v>
      </c>
      <c r="AL8" s="1">
        <f>MIN(results_length_random_100_0_6__2[#This Row])</f>
        <v>35</v>
      </c>
      <c r="AM8" s="1">
        <f>MAX(results_length_random_100_0_6__2[#This Row])</f>
        <v>45</v>
      </c>
    </row>
    <row r="9" spans="1:39" x14ac:dyDescent="0.25">
      <c r="A9">
        <v>42</v>
      </c>
      <c r="B9">
        <v>42</v>
      </c>
      <c r="C9">
        <v>42</v>
      </c>
      <c r="D9">
        <v>42</v>
      </c>
      <c r="E9">
        <v>43</v>
      </c>
      <c r="F9">
        <v>42</v>
      </c>
      <c r="G9">
        <v>46</v>
      </c>
      <c r="H9">
        <v>43</v>
      </c>
      <c r="I9">
        <v>43</v>
      </c>
      <c r="J9">
        <v>42</v>
      </c>
      <c r="K9">
        <v>44</v>
      </c>
      <c r="L9">
        <v>41</v>
      </c>
      <c r="M9">
        <v>44</v>
      </c>
      <c r="N9">
        <v>45</v>
      </c>
      <c r="O9">
        <v>44</v>
      </c>
      <c r="P9">
        <v>45</v>
      </c>
      <c r="Q9">
        <v>43</v>
      </c>
      <c r="R9">
        <v>45</v>
      </c>
      <c r="S9">
        <v>40</v>
      </c>
      <c r="T9">
        <v>41</v>
      </c>
      <c r="U9">
        <v>39</v>
      </c>
      <c r="V9">
        <v>39</v>
      </c>
      <c r="W9">
        <v>41</v>
      </c>
      <c r="X9">
        <v>43</v>
      </c>
      <c r="Y9">
        <v>45</v>
      </c>
      <c r="Z9">
        <v>47</v>
      </c>
      <c r="AA9">
        <v>46</v>
      </c>
      <c r="AB9">
        <v>43</v>
      </c>
      <c r="AC9">
        <v>46</v>
      </c>
      <c r="AD9">
        <v>45</v>
      </c>
      <c r="AE9">
        <v>40</v>
      </c>
      <c r="AF9">
        <v>43</v>
      </c>
      <c r="AG9">
        <v>41</v>
      </c>
      <c r="AH9">
        <v>40</v>
      </c>
      <c r="AI9">
        <v>42</v>
      </c>
      <c r="AJ9">
        <v>41</v>
      </c>
      <c r="AL9" s="1">
        <f>MIN(results_length_random_100_0_6__2[#This Row])</f>
        <v>39</v>
      </c>
      <c r="AM9" s="1">
        <f>MAX(results_length_random_100_0_6__2[#This Row])</f>
        <v>47</v>
      </c>
    </row>
    <row r="10" spans="1:39" x14ac:dyDescent="0.25">
      <c r="A10">
        <v>44</v>
      </c>
      <c r="B10">
        <v>44</v>
      </c>
      <c r="C10">
        <v>44</v>
      </c>
      <c r="D10">
        <v>43</v>
      </c>
      <c r="E10">
        <v>45</v>
      </c>
      <c r="F10">
        <v>44</v>
      </c>
      <c r="G10">
        <v>43</v>
      </c>
      <c r="H10">
        <v>38</v>
      </c>
      <c r="I10">
        <v>42</v>
      </c>
      <c r="J10">
        <v>41</v>
      </c>
      <c r="K10">
        <v>43</v>
      </c>
      <c r="L10">
        <v>40</v>
      </c>
      <c r="M10">
        <v>42</v>
      </c>
      <c r="N10">
        <v>42</v>
      </c>
      <c r="O10">
        <v>42</v>
      </c>
      <c r="P10">
        <v>42</v>
      </c>
      <c r="Q10">
        <v>42</v>
      </c>
      <c r="R10">
        <v>42</v>
      </c>
      <c r="S10">
        <v>39</v>
      </c>
      <c r="T10">
        <v>42</v>
      </c>
      <c r="U10">
        <v>39</v>
      </c>
      <c r="V10">
        <v>40</v>
      </c>
      <c r="W10">
        <v>42</v>
      </c>
      <c r="X10">
        <v>38</v>
      </c>
      <c r="Y10">
        <v>43</v>
      </c>
      <c r="Z10">
        <v>43</v>
      </c>
      <c r="AA10">
        <v>45</v>
      </c>
      <c r="AB10">
        <v>46</v>
      </c>
      <c r="AC10">
        <v>46</v>
      </c>
      <c r="AD10">
        <v>44</v>
      </c>
      <c r="AE10">
        <v>41</v>
      </c>
      <c r="AF10">
        <v>42</v>
      </c>
      <c r="AG10">
        <v>39</v>
      </c>
      <c r="AH10">
        <v>40</v>
      </c>
      <c r="AI10">
        <v>43</v>
      </c>
      <c r="AJ10">
        <v>39</v>
      </c>
      <c r="AL10" s="1">
        <f>MIN(results_length_random_100_0_6__2[#This Row])</f>
        <v>38</v>
      </c>
      <c r="AM10" s="1">
        <f>MAX(results_length_random_100_0_6__2[#This Row])</f>
        <v>46</v>
      </c>
    </row>
    <row r="11" spans="1:39" x14ac:dyDescent="0.25">
      <c r="A11">
        <v>41</v>
      </c>
      <c r="B11">
        <v>43</v>
      </c>
      <c r="C11">
        <v>42</v>
      </c>
      <c r="D11">
        <v>41</v>
      </c>
      <c r="E11">
        <v>43</v>
      </c>
      <c r="F11">
        <v>40</v>
      </c>
      <c r="G11">
        <v>41</v>
      </c>
      <c r="H11">
        <v>45</v>
      </c>
      <c r="I11">
        <v>42</v>
      </c>
      <c r="J11">
        <v>40</v>
      </c>
      <c r="K11">
        <v>43</v>
      </c>
      <c r="L11">
        <v>37</v>
      </c>
      <c r="M11">
        <v>39</v>
      </c>
      <c r="N11">
        <v>39</v>
      </c>
      <c r="O11">
        <v>40</v>
      </c>
      <c r="P11">
        <v>39</v>
      </c>
      <c r="Q11">
        <v>41</v>
      </c>
      <c r="R11">
        <v>39</v>
      </c>
      <c r="S11">
        <v>40</v>
      </c>
      <c r="T11">
        <v>40</v>
      </c>
      <c r="U11">
        <v>41</v>
      </c>
      <c r="V11">
        <v>41</v>
      </c>
      <c r="W11">
        <v>42</v>
      </c>
      <c r="X11">
        <v>39</v>
      </c>
      <c r="Y11">
        <v>43</v>
      </c>
      <c r="Z11">
        <v>45</v>
      </c>
      <c r="AA11">
        <v>45</v>
      </c>
      <c r="AB11">
        <v>42</v>
      </c>
      <c r="AC11">
        <v>44</v>
      </c>
      <c r="AD11">
        <v>41</v>
      </c>
      <c r="AE11">
        <v>39</v>
      </c>
      <c r="AF11">
        <v>38</v>
      </c>
      <c r="AG11">
        <v>40</v>
      </c>
      <c r="AH11">
        <v>38</v>
      </c>
      <c r="AI11">
        <v>40</v>
      </c>
      <c r="AJ11">
        <v>37</v>
      </c>
      <c r="AL11" s="1">
        <f>MIN(results_length_random_100_0_6__2[#This Row])</f>
        <v>37</v>
      </c>
      <c r="AM11" s="1">
        <f>MAX(results_length_random_100_0_6__2[#This Row])</f>
        <v>45</v>
      </c>
    </row>
    <row r="12" spans="1:39" x14ac:dyDescent="0.25">
      <c r="A12">
        <v>46</v>
      </c>
      <c r="B12">
        <v>47</v>
      </c>
      <c r="C12">
        <v>47</v>
      </c>
      <c r="D12">
        <v>45</v>
      </c>
      <c r="E12">
        <v>46</v>
      </c>
      <c r="F12">
        <v>46</v>
      </c>
      <c r="G12">
        <v>42</v>
      </c>
      <c r="H12">
        <v>46</v>
      </c>
      <c r="I12">
        <v>45</v>
      </c>
      <c r="J12">
        <v>44</v>
      </c>
      <c r="K12">
        <v>45</v>
      </c>
      <c r="L12">
        <v>40</v>
      </c>
      <c r="M12">
        <v>43</v>
      </c>
      <c r="N12">
        <v>44</v>
      </c>
      <c r="O12">
        <v>43</v>
      </c>
      <c r="P12">
        <v>44</v>
      </c>
      <c r="Q12">
        <v>44</v>
      </c>
      <c r="R12">
        <v>43</v>
      </c>
      <c r="S12">
        <v>42</v>
      </c>
      <c r="T12">
        <v>43</v>
      </c>
      <c r="U12">
        <v>41</v>
      </c>
      <c r="V12">
        <v>41</v>
      </c>
      <c r="W12">
        <v>44</v>
      </c>
      <c r="X12">
        <v>40</v>
      </c>
      <c r="Y12">
        <v>45</v>
      </c>
      <c r="Z12">
        <v>44</v>
      </c>
      <c r="AA12">
        <v>44</v>
      </c>
      <c r="AB12">
        <v>44</v>
      </c>
      <c r="AC12">
        <v>45</v>
      </c>
      <c r="AD12">
        <v>43</v>
      </c>
      <c r="AE12">
        <v>43</v>
      </c>
      <c r="AF12">
        <v>43</v>
      </c>
      <c r="AG12">
        <v>43</v>
      </c>
      <c r="AH12">
        <v>44</v>
      </c>
      <c r="AI12">
        <v>46</v>
      </c>
      <c r="AJ12">
        <v>42</v>
      </c>
      <c r="AL12" s="1">
        <f>MIN(results_length_random_100_0_6__2[#This Row])</f>
        <v>40</v>
      </c>
      <c r="AM12" s="1">
        <f>MAX(results_length_random_100_0_6__2[#This Row])</f>
        <v>47</v>
      </c>
    </row>
    <row r="13" spans="1:39" x14ac:dyDescent="0.25">
      <c r="A13">
        <v>40</v>
      </c>
      <c r="B13">
        <v>40</v>
      </c>
      <c r="C13">
        <v>40</v>
      </c>
      <c r="D13">
        <v>40</v>
      </c>
      <c r="E13">
        <v>40</v>
      </c>
      <c r="F13">
        <v>40</v>
      </c>
      <c r="G13">
        <v>37</v>
      </c>
      <c r="H13">
        <v>41</v>
      </c>
      <c r="I13">
        <v>40</v>
      </c>
      <c r="J13">
        <v>40</v>
      </c>
      <c r="K13">
        <v>38</v>
      </c>
      <c r="L13">
        <v>40</v>
      </c>
      <c r="M13">
        <v>41</v>
      </c>
      <c r="N13">
        <v>42</v>
      </c>
      <c r="O13">
        <v>40</v>
      </c>
      <c r="P13">
        <v>40</v>
      </c>
      <c r="Q13">
        <v>40</v>
      </c>
      <c r="R13">
        <v>41</v>
      </c>
      <c r="S13">
        <v>34</v>
      </c>
      <c r="T13">
        <v>36</v>
      </c>
      <c r="U13">
        <v>38</v>
      </c>
      <c r="V13">
        <v>35</v>
      </c>
      <c r="W13">
        <v>39</v>
      </c>
      <c r="X13">
        <v>34</v>
      </c>
      <c r="Y13">
        <v>41</v>
      </c>
      <c r="Z13">
        <v>38</v>
      </c>
      <c r="AA13">
        <v>41</v>
      </c>
      <c r="AB13">
        <v>40</v>
      </c>
      <c r="AC13">
        <v>41</v>
      </c>
      <c r="AD13">
        <v>41</v>
      </c>
      <c r="AE13">
        <v>39</v>
      </c>
      <c r="AF13">
        <v>37</v>
      </c>
      <c r="AG13">
        <v>38</v>
      </c>
      <c r="AH13">
        <v>39</v>
      </c>
      <c r="AI13">
        <v>40</v>
      </c>
      <c r="AJ13">
        <v>37</v>
      </c>
      <c r="AL13" s="1">
        <f>MIN(results_length_random_100_0_6__2[#This Row])</f>
        <v>34</v>
      </c>
      <c r="AM13" s="1">
        <f>MAX(results_length_random_100_0_6__2[#This Row])</f>
        <v>42</v>
      </c>
    </row>
    <row r="14" spans="1:39" x14ac:dyDescent="0.25">
      <c r="A14">
        <v>41</v>
      </c>
      <c r="B14">
        <v>41</v>
      </c>
      <c r="C14">
        <v>42</v>
      </c>
      <c r="D14">
        <v>42</v>
      </c>
      <c r="E14">
        <v>43</v>
      </c>
      <c r="F14">
        <v>42</v>
      </c>
      <c r="G14">
        <v>43</v>
      </c>
      <c r="H14">
        <v>41</v>
      </c>
      <c r="I14">
        <v>42</v>
      </c>
      <c r="J14">
        <v>43</v>
      </c>
      <c r="K14">
        <v>40</v>
      </c>
      <c r="L14">
        <v>40</v>
      </c>
      <c r="M14">
        <v>40</v>
      </c>
      <c r="N14">
        <v>40</v>
      </c>
      <c r="O14">
        <v>40</v>
      </c>
      <c r="P14">
        <v>40</v>
      </c>
      <c r="Q14">
        <v>40</v>
      </c>
      <c r="R14">
        <v>40</v>
      </c>
      <c r="S14">
        <v>41</v>
      </c>
      <c r="T14">
        <v>41</v>
      </c>
      <c r="U14">
        <v>40</v>
      </c>
      <c r="V14">
        <v>42</v>
      </c>
      <c r="W14">
        <v>43</v>
      </c>
      <c r="X14">
        <v>41</v>
      </c>
      <c r="Y14">
        <v>46</v>
      </c>
      <c r="Z14">
        <v>46</v>
      </c>
      <c r="AA14">
        <v>45</v>
      </c>
      <c r="AB14">
        <v>43</v>
      </c>
      <c r="AC14">
        <v>46</v>
      </c>
      <c r="AD14">
        <v>44</v>
      </c>
      <c r="AE14">
        <v>38</v>
      </c>
      <c r="AF14">
        <v>39</v>
      </c>
      <c r="AG14">
        <v>40</v>
      </c>
      <c r="AH14">
        <v>39</v>
      </c>
      <c r="AI14">
        <v>40</v>
      </c>
      <c r="AJ14">
        <v>38</v>
      </c>
      <c r="AL14" s="1">
        <f>MIN(results_length_random_100_0_6__2[#This Row])</f>
        <v>38</v>
      </c>
      <c r="AM14" s="1">
        <f>MAX(results_length_random_100_0_6__2[#This Row])</f>
        <v>46</v>
      </c>
    </row>
    <row r="15" spans="1:39" x14ac:dyDescent="0.25">
      <c r="A15">
        <v>45</v>
      </c>
      <c r="B15">
        <v>47</v>
      </c>
      <c r="C15">
        <v>44</v>
      </c>
      <c r="D15">
        <v>44</v>
      </c>
      <c r="E15">
        <v>44</v>
      </c>
      <c r="F15">
        <v>46</v>
      </c>
      <c r="G15">
        <v>41</v>
      </c>
      <c r="H15">
        <v>41</v>
      </c>
      <c r="I15">
        <v>40</v>
      </c>
      <c r="J15">
        <v>42</v>
      </c>
      <c r="K15">
        <v>44</v>
      </c>
      <c r="L15">
        <v>40</v>
      </c>
      <c r="M15">
        <v>42</v>
      </c>
      <c r="N15">
        <v>42</v>
      </c>
      <c r="O15">
        <v>43</v>
      </c>
      <c r="P15">
        <v>42</v>
      </c>
      <c r="Q15">
        <v>43</v>
      </c>
      <c r="R15">
        <v>42</v>
      </c>
      <c r="S15">
        <v>43</v>
      </c>
      <c r="T15">
        <v>42</v>
      </c>
      <c r="U15">
        <v>42</v>
      </c>
      <c r="V15">
        <v>41</v>
      </c>
      <c r="W15">
        <v>44</v>
      </c>
      <c r="X15">
        <v>42</v>
      </c>
      <c r="Y15">
        <v>43</v>
      </c>
      <c r="Z15">
        <v>45</v>
      </c>
      <c r="AA15">
        <v>43</v>
      </c>
      <c r="AB15">
        <v>45</v>
      </c>
      <c r="AC15">
        <v>44</v>
      </c>
      <c r="AD15">
        <v>41</v>
      </c>
      <c r="AE15">
        <v>41</v>
      </c>
      <c r="AF15">
        <v>41</v>
      </c>
      <c r="AG15">
        <v>41</v>
      </c>
      <c r="AH15">
        <v>41</v>
      </c>
      <c r="AI15">
        <v>41</v>
      </c>
      <c r="AJ15">
        <v>43</v>
      </c>
      <c r="AL15" s="1">
        <f>MIN(results_length_random_100_0_6__2[#This Row])</f>
        <v>40</v>
      </c>
      <c r="AM15" s="1">
        <f>MAX(results_length_random_100_0_6__2[#This Row])</f>
        <v>47</v>
      </c>
    </row>
    <row r="16" spans="1:39" x14ac:dyDescent="0.25">
      <c r="A16">
        <v>43</v>
      </c>
      <c r="B16">
        <v>43</v>
      </c>
      <c r="C16">
        <v>43</v>
      </c>
      <c r="D16">
        <v>43</v>
      </c>
      <c r="E16">
        <v>45</v>
      </c>
      <c r="F16">
        <v>42</v>
      </c>
      <c r="G16">
        <v>41</v>
      </c>
      <c r="H16">
        <v>41</v>
      </c>
      <c r="I16">
        <v>40</v>
      </c>
      <c r="J16">
        <v>40</v>
      </c>
      <c r="K16">
        <v>44</v>
      </c>
      <c r="L16">
        <v>40</v>
      </c>
      <c r="M16">
        <v>45</v>
      </c>
      <c r="N16">
        <v>44</v>
      </c>
      <c r="O16">
        <v>44</v>
      </c>
      <c r="P16">
        <v>45</v>
      </c>
      <c r="Q16">
        <v>45</v>
      </c>
      <c r="R16">
        <v>44</v>
      </c>
      <c r="S16">
        <v>41</v>
      </c>
      <c r="T16">
        <v>40</v>
      </c>
      <c r="U16">
        <v>42</v>
      </c>
      <c r="V16">
        <v>39</v>
      </c>
      <c r="W16">
        <v>42</v>
      </c>
      <c r="X16">
        <v>39</v>
      </c>
      <c r="Y16">
        <v>45</v>
      </c>
      <c r="Z16">
        <v>45</v>
      </c>
      <c r="AA16">
        <v>43</v>
      </c>
      <c r="AB16">
        <v>45</v>
      </c>
      <c r="AC16">
        <v>45</v>
      </c>
      <c r="AD16">
        <v>45</v>
      </c>
      <c r="AE16">
        <v>39</v>
      </c>
      <c r="AF16">
        <v>39</v>
      </c>
      <c r="AG16">
        <v>38</v>
      </c>
      <c r="AH16">
        <v>38</v>
      </c>
      <c r="AI16">
        <v>39</v>
      </c>
      <c r="AJ16">
        <v>41</v>
      </c>
      <c r="AL16" s="1">
        <f>MIN(results_length_random_100_0_6__2[#This Row])</f>
        <v>38</v>
      </c>
      <c r="AM16" s="1">
        <f>MAX(results_length_random_100_0_6__2[#This Row])</f>
        <v>45</v>
      </c>
    </row>
    <row r="17" spans="1:39" x14ac:dyDescent="0.25">
      <c r="A17">
        <v>46</v>
      </c>
      <c r="B17">
        <v>45</v>
      </c>
      <c r="C17">
        <v>45</v>
      </c>
      <c r="D17">
        <v>45</v>
      </c>
      <c r="E17">
        <v>45</v>
      </c>
      <c r="F17">
        <v>45</v>
      </c>
      <c r="G17">
        <v>41</v>
      </c>
      <c r="H17">
        <v>43</v>
      </c>
      <c r="I17">
        <v>41</v>
      </c>
      <c r="J17">
        <v>40</v>
      </c>
      <c r="K17">
        <v>44</v>
      </c>
      <c r="L17">
        <v>41</v>
      </c>
      <c r="M17">
        <v>44</v>
      </c>
      <c r="N17">
        <v>44</v>
      </c>
      <c r="O17">
        <v>44</v>
      </c>
      <c r="P17">
        <v>44</v>
      </c>
      <c r="Q17">
        <v>44</v>
      </c>
      <c r="R17">
        <v>44</v>
      </c>
      <c r="S17">
        <v>41</v>
      </c>
      <c r="T17">
        <v>39</v>
      </c>
      <c r="U17">
        <v>41</v>
      </c>
      <c r="V17">
        <v>40</v>
      </c>
      <c r="W17">
        <v>41</v>
      </c>
      <c r="X17">
        <v>39</v>
      </c>
      <c r="Y17">
        <v>44</v>
      </c>
      <c r="Z17">
        <v>46</v>
      </c>
      <c r="AA17">
        <v>45</v>
      </c>
      <c r="AB17">
        <v>44</v>
      </c>
      <c r="AC17">
        <v>45</v>
      </c>
      <c r="AD17">
        <v>43</v>
      </c>
      <c r="AE17">
        <v>42</v>
      </c>
      <c r="AF17">
        <v>43</v>
      </c>
      <c r="AG17">
        <v>43</v>
      </c>
      <c r="AH17">
        <v>42</v>
      </c>
      <c r="AI17">
        <v>41</v>
      </c>
      <c r="AJ17">
        <v>43</v>
      </c>
      <c r="AL17" s="1">
        <f>MIN(results_length_random_100_0_6__2[#This Row])</f>
        <v>39</v>
      </c>
      <c r="AM17" s="1">
        <f>MAX(results_length_random_100_0_6__2[#This Row])</f>
        <v>46</v>
      </c>
    </row>
    <row r="18" spans="1:39" x14ac:dyDescent="0.25">
      <c r="A18">
        <v>39</v>
      </c>
      <c r="B18">
        <v>38</v>
      </c>
      <c r="C18">
        <v>38</v>
      </c>
      <c r="D18">
        <v>38</v>
      </c>
      <c r="E18">
        <v>40</v>
      </c>
      <c r="F18">
        <v>39</v>
      </c>
      <c r="G18">
        <v>38</v>
      </c>
      <c r="H18">
        <v>38</v>
      </c>
      <c r="I18">
        <v>36</v>
      </c>
      <c r="J18">
        <v>38</v>
      </c>
      <c r="K18">
        <v>36</v>
      </c>
      <c r="L18">
        <v>39</v>
      </c>
      <c r="M18">
        <v>40</v>
      </c>
      <c r="N18">
        <v>41</v>
      </c>
      <c r="O18">
        <v>40</v>
      </c>
      <c r="P18">
        <v>39</v>
      </c>
      <c r="Q18">
        <v>41</v>
      </c>
      <c r="R18">
        <v>40</v>
      </c>
      <c r="S18">
        <v>36</v>
      </c>
      <c r="T18">
        <v>35</v>
      </c>
      <c r="U18">
        <v>36</v>
      </c>
      <c r="V18">
        <v>37</v>
      </c>
      <c r="W18">
        <v>37</v>
      </c>
      <c r="X18">
        <v>34</v>
      </c>
      <c r="Y18">
        <v>39</v>
      </c>
      <c r="Z18">
        <v>39</v>
      </c>
      <c r="AA18">
        <v>39</v>
      </c>
      <c r="AB18">
        <v>38</v>
      </c>
      <c r="AC18">
        <v>40</v>
      </c>
      <c r="AD18">
        <v>39</v>
      </c>
      <c r="AE18">
        <v>38</v>
      </c>
      <c r="AF18">
        <v>38</v>
      </c>
      <c r="AG18">
        <v>39</v>
      </c>
      <c r="AH18">
        <v>37</v>
      </c>
      <c r="AI18">
        <v>39</v>
      </c>
      <c r="AJ18">
        <v>38</v>
      </c>
      <c r="AL18" s="1">
        <f>MIN(results_length_random_100_0_6__2[#This Row])</f>
        <v>34</v>
      </c>
      <c r="AM18" s="1">
        <f>MAX(results_length_random_100_0_6__2[#This Row])</f>
        <v>41</v>
      </c>
    </row>
    <row r="19" spans="1:39" x14ac:dyDescent="0.25">
      <c r="A19">
        <v>45</v>
      </c>
      <c r="B19">
        <v>45</v>
      </c>
      <c r="C19">
        <v>45</v>
      </c>
      <c r="D19">
        <v>45</v>
      </c>
      <c r="E19">
        <v>45</v>
      </c>
      <c r="F19">
        <v>44</v>
      </c>
      <c r="G19">
        <v>41</v>
      </c>
      <c r="H19">
        <v>38</v>
      </c>
      <c r="I19">
        <v>42</v>
      </c>
      <c r="J19">
        <v>40</v>
      </c>
      <c r="K19">
        <v>43</v>
      </c>
      <c r="L19">
        <v>40</v>
      </c>
      <c r="M19">
        <v>43</v>
      </c>
      <c r="N19">
        <v>42</v>
      </c>
      <c r="O19">
        <v>44</v>
      </c>
      <c r="P19">
        <v>43</v>
      </c>
      <c r="Q19">
        <v>44</v>
      </c>
      <c r="R19">
        <v>43</v>
      </c>
      <c r="S19">
        <v>42</v>
      </c>
      <c r="T19">
        <v>43</v>
      </c>
      <c r="U19">
        <v>44</v>
      </c>
      <c r="V19">
        <v>41</v>
      </c>
      <c r="W19">
        <v>43</v>
      </c>
      <c r="X19">
        <v>40</v>
      </c>
      <c r="Y19">
        <v>42</v>
      </c>
      <c r="Z19">
        <v>42</v>
      </c>
      <c r="AA19">
        <v>45</v>
      </c>
      <c r="AB19">
        <v>41</v>
      </c>
      <c r="AC19">
        <v>44</v>
      </c>
      <c r="AD19">
        <v>42</v>
      </c>
      <c r="AE19">
        <v>42</v>
      </c>
      <c r="AF19">
        <v>42</v>
      </c>
      <c r="AG19">
        <v>42</v>
      </c>
      <c r="AH19">
        <v>43</v>
      </c>
      <c r="AI19">
        <v>42</v>
      </c>
      <c r="AJ19">
        <v>42</v>
      </c>
      <c r="AL19" s="1">
        <f>MIN(results_length_random_100_0_6__2[#This Row])</f>
        <v>38</v>
      </c>
      <c r="AM19" s="1">
        <f>MAX(results_length_random_100_0_6__2[#This Row])</f>
        <v>45</v>
      </c>
    </row>
    <row r="20" spans="1:39" x14ac:dyDescent="0.25">
      <c r="A20">
        <v>42</v>
      </c>
      <c r="B20">
        <v>43</v>
      </c>
      <c r="C20">
        <v>42</v>
      </c>
      <c r="D20">
        <v>42</v>
      </c>
      <c r="E20">
        <v>44</v>
      </c>
      <c r="F20">
        <v>41</v>
      </c>
      <c r="G20">
        <v>41</v>
      </c>
      <c r="H20">
        <v>41</v>
      </c>
      <c r="I20">
        <v>44</v>
      </c>
      <c r="J20">
        <v>42</v>
      </c>
      <c r="K20">
        <v>46</v>
      </c>
      <c r="L20">
        <v>40</v>
      </c>
      <c r="M20">
        <v>44</v>
      </c>
      <c r="N20">
        <v>43</v>
      </c>
      <c r="O20">
        <v>43</v>
      </c>
      <c r="P20">
        <v>43</v>
      </c>
      <c r="Q20">
        <v>44</v>
      </c>
      <c r="R20">
        <v>42</v>
      </c>
      <c r="S20">
        <v>43</v>
      </c>
      <c r="T20">
        <v>41</v>
      </c>
      <c r="U20">
        <v>40</v>
      </c>
      <c r="V20">
        <v>42</v>
      </c>
      <c r="W20">
        <v>44</v>
      </c>
      <c r="X20">
        <v>40</v>
      </c>
      <c r="Y20">
        <v>43</v>
      </c>
      <c r="Z20">
        <v>44</v>
      </c>
      <c r="AA20">
        <v>43</v>
      </c>
      <c r="AB20">
        <v>45</v>
      </c>
      <c r="AC20">
        <v>45</v>
      </c>
      <c r="AD20">
        <v>43</v>
      </c>
      <c r="AE20">
        <v>40</v>
      </c>
      <c r="AF20">
        <v>41</v>
      </c>
      <c r="AG20">
        <v>42</v>
      </c>
      <c r="AH20">
        <v>41</v>
      </c>
      <c r="AI20">
        <v>43</v>
      </c>
      <c r="AJ20">
        <v>40</v>
      </c>
      <c r="AL20" s="1">
        <f>MIN(results_length_random_100_0_6__2[#This Row])</f>
        <v>40</v>
      </c>
      <c r="AM20" s="1">
        <f>MAX(results_length_random_100_0_6__2[#This Row])</f>
        <v>46</v>
      </c>
    </row>
    <row r="21" spans="1:39" x14ac:dyDescent="0.25">
      <c r="A21">
        <v>42</v>
      </c>
      <c r="B21">
        <v>43</v>
      </c>
      <c r="C21">
        <v>43</v>
      </c>
      <c r="D21">
        <v>42</v>
      </c>
      <c r="E21">
        <v>44</v>
      </c>
      <c r="F21">
        <v>42</v>
      </c>
      <c r="G21">
        <v>42</v>
      </c>
      <c r="H21">
        <v>41</v>
      </c>
      <c r="I21">
        <v>43</v>
      </c>
      <c r="J21">
        <v>42</v>
      </c>
      <c r="K21">
        <v>42</v>
      </c>
      <c r="L21">
        <v>40</v>
      </c>
      <c r="M21">
        <v>43</v>
      </c>
      <c r="N21">
        <v>43</v>
      </c>
      <c r="O21">
        <v>43</v>
      </c>
      <c r="P21">
        <v>43</v>
      </c>
      <c r="Q21">
        <v>44</v>
      </c>
      <c r="R21">
        <v>43</v>
      </c>
      <c r="S21">
        <v>42</v>
      </c>
      <c r="T21">
        <v>42</v>
      </c>
      <c r="U21">
        <v>43</v>
      </c>
      <c r="V21">
        <v>40</v>
      </c>
      <c r="W21">
        <v>42</v>
      </c>
      <c r="X21">
        <v>41</v>
      </c>
      <c r="Y21">
        <v>45</v>
      </c>
      <c r="Z21">
        <v>42</v>
      </c>
      <c r="AA21">
        <v>44</v>
      </c>
      <c r="AB21">
        <v>45</v>
      </c>
      <c r="AC21">
        <v>46</v>
      </c>
      <c r="AD21">
        <v>43</v>
      </c>
      <c r="AE21">
        <v>43</v>
      </c>
      <c r="AF21">
        <v>42</v>
      </c>
      <c r="AG21">
        <v>43</v>
      </c>
      <c r="AH21">
        <v>40</v>
      </c>
      <c r="AI21">
        <v>43</v>
      </c>
      <c r="AJ21">
        <v>42</v>
      </c>
      <c r="AL21" s="1">
        <f>MIN(results_length_random_100_0_6__2[#This Row])</f>
        <v>40</v>
      </c>
      <c r="AM21" s="1">
        <f>MAX(results_length_random_100_0_6__2[#This Row])</f>
        <v>46</v>
      </c>
    </row>
    <row r="23" spans="1:39" x14ac:dyDescent="0.25">
      <c r="A23">
        <f>AVERAGE(results_length_random_100_0_6__2[s - s])</f>
        <v>42.55</v>
      </c>
      <c r="B23">
        <f>AVERAGE(results_length_random_100_0_6__2[s - r])</f>
        <v>42.95</v>
      </c>
      <c r="C23">
        <f>AVERAGE(results_length_random_100_0_6__2[s - i])</f>
        <v>42.5</v>
      </c>
      <c r="D23">
        <f>AVERAGE(results_length_random_100_0_6__2[s - ri])</f>
        <v>42.55</v>
      </c>
      <c r="E23">
        <f>AVERAGE(results_length_random_100_0_6__2[s - o])</f>
        <v>43.7</v>
      </c>
      <c r="F23">
        <f>AVERAGE(results_length_random_100_0_6__2[s - ro])</f>
        <v>42.1</v>
      </c>
      <c r="G23">
        <f>AVERAGE(results_length_random_100_0_6__2[r - s])</f>
        <v>41</v>
      </c>
      <c r="H23">
        <f>AVERAGE(results_length_random_100_0_6__2[r - r])</f>
        <v>41.7</v>
      </c>
      <c r="I23">
        <f>AVERAGE(results_length_random_100_0_6__2[r - i])</f>
        <v>41.3</v>
      </c>
      <c r="J23">
        <f>AVERAGE(results_length_random_100_0_6__2[r - ri])</f>
        <v>41.4</v>
      </c>
      <c r="K23">
        <f>AVERAGE(results_length_random_100_0_6__2[r - o])</f>
        <v>42.35</v>
      </c>
      <c r="L23">
        <f>AVERAGE(results_length_random_100_0_6__2[r - ro])</f>
        <v>39.9</v>
      </c>
      <c r="M23">
        <f>AVERAGE(results_length_random_100_0_6__2[i - s])</f>
        <v>42.05</v>
      </c>
      <c r="N23">
        <f>AVERAGE(results_length_random_100_0_6__2[i - r])</f>
        <v>42.25</v>
      </c>
      <c r="O23">
        <f>AVERAGE(results_length_random_100_0_6__2[i - i])</f>
        <v>42.25</v>
      </c>
      <c r="P23">
        <f>AVERAGE(results_length_random_100_0_6__2[i - ri])</f>
        <v>42</v>
      </c>
      <c r="Q23">
        <f>AVERAGE(results_length_random_100_0_6__2[i - o])</f>
        <v>42.35</v>
      </c>
      <c r="R23">
        <f>AVERAGE(results_length_random_100_0_6__2[i - ro])</f>
        <v>41.95</v>
      </c>
      <c r="S23">
        <f>AVERAGE(results_length_random_100_0_6__2[ri - s])</f>
        <v>39.950000000000003</v>
      </c>
      <c r="T23">
        <f>AVERAGE(results_length_random_100_0_6__2[ri - r])</f>
        <v>40</v>
      </c>
      <c r="U23">
        <f>AVERAGE(results_length_random_100_0_6__2[ri - i])</f>
        <v>40.25</v>
      </c>
      <c r="V23">
        <f>AVERAGE(results_length_random_100_0_6__2[ri - ri])</f>
        <v>39.65</v>
      </c>
      <c r="W23">
        <f>AVERAGE(results_length_random_100_0_6__2[ri - o])</f>
        <v>41.5</v>
      </c>
      <c r="X23">
        <f>AVERAGE(results_length_random_100_0_6__2[ri - ro])</f>
        <v>38.85</v>
      </c>
      <c r="Y23">
        <f>AVERAGE(results_length_random_100_0_6__2[o - s])</f>
        <v>43.9</v>
      </c>
      <c r="Z23">
        <f>AVERAGE(results_length_random_100_0_6__2[o - r])</f>
        <v>43.65</v>
      </c>
      <c r="AA23">
        <f>AVERAGE(results_length_random_100_0_6__2[o - i])</f>
        <v>44.1</v>
      </c>
      <c r="AB23">
        <f>AVERAGE(results_length_random_100_0_6__2[o - ri])</f>
        <v>43.5</v>
      </c>
      <c r="AC23">
        <f>AVERAGE(results_length_random_100_0_6__2[o - o])</f>
        <v>44.5</v>
      </c>
      <c r="AD23">
        <f>AVERAGE(results_length_random_100_0_6__2[o - ro])</f>
        <v>42.9</v>
      </c>
      <c r="AE23">
        <f>AVERAGE(results_length_random_100_0_6__2[ro - s])</f>
        <v>40.5</v>
      </c>
      <c r="AF23">
        <f>AVERAGE(results_length_random_100_0_6__2[ro - r])</f>
        <v>40.75</v>
      </c>
      <c r="AG23">
        <f>AVERAGE(results_length_random_100_0_6__2[ro - i])</f>
        <v>40.700000000000003</v>
      </c>
      <c r="AH23">
        <f>AVERAGE(results_length_random_100_0_6__2[ro - ri])</f>
        <v>40.25</v>
      </c>
      <c r="AI23">
        <f>AVERAGE(results_length_random_100_0_6__2[ro - o])</f>
        <v>41.3</v>
      </c>
      <c r="AJ23">
        <f>AVERAGE(results_length_random_100_0_6__2[ro - ro])</f>
        <v>40</v>
      </c>
      <c r="AK23" s="5" t="s">
        <v>38</v>
      </c>
      <c r="AL23" s="7">
        <f>MIN(A23:AJ23)</f>
        <v>38.85</v>
      </c>
      <c r="AM23" s="7">
        <f>MAX(A23:AJ23)</f>
        <v>44.5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1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1</v>
      </c>
      <c r="Z26">
        <f t="shared" si="1"/>
        <v>1</v>
      </c>
      <c r="AA26">
        <f t="shared" si="1"/>
        <v>1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1</v>
      </c>
      <c r="C27">
        <f t="shared" si="2"/>
        <v>0</v>
      </c>
      <c r="D27">
        <f t="shared" si="2"/>
        <v>0</v>
      </c>
      <c r="E27">
        <f t="shared" si="2"/>
        <v>1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1</v>
      </c>
      <c r="AA27">
        <f t="shared" si="2"/>
        <v>0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1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1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1</v>
      </c>
      <c r="Z30">
        <f t="shared" si="5"/>
        <v>0</v>
      </c>
      <c r="AA30">
        <f t="shared" si="5"/>
        <v>1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1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1</v>
      </c>
      <c r="AA32">
        <f t="shared" si="7"/>
        <v>0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1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1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1</v>
      </c>
      <c r="AA34">
        <f t="shared" si="9"/>
        <v>1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1</v>
      </c>
      <c r="C35">
        <f t="shared" si="10"/>
        <v>1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1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1</v>
      </c>
      <c r="Z37">
        <f t="shared" si="12"/>
        <v>1</v>
      </c>
      <c r="AA37">
        <f t="shared" si="12"/>
        <v>0</v>
      </c>
      <c r="AB37">
        <f t="shared" si="12"/>
        <v>0</v>
      </c>
      <c r="AC37">
        <f t="shared" si="12"/>
        <v>1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1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0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1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1</v>
      </c>
      <c r="N39">
        <f t="shared" si="14"/>
        <v>0</v>
      </c>
      <c r="O39">
        <f t="shared" si="14"/>
        <v>0</v>
      </c>
      <c r="P39">
        <f t="shared" si="14"/>
        <v>1</v>
      </c>
      <c r="Q39">
        <f t="shared" si="14"/>
        <v>1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1</v>
      </c>
      <c r="Z39">
        <f t="shared" si="14"/>
        <v>1</v>
      </c>
      <c r="AA39">
        <f t="shared" si="14"/>
        <v>0</v>
      </c>
      <c r="AB39">
        <f t="shared" si="14"/>
        <v>1</v>
      </c>
      <c r="AC39">
        <f t="shared" si="14"/>
        <v>1</v>
      </c>
      <c r="AD39">
        <f t="shared" si="14"/>
        <v>1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1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1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1</v>
      </c>
      <c r="O41">
        <f t="shared" si="16"/>
        <v>0</v>
      </c>
      <c r="P41">
        <f t="shared" si="16"/>
        <v>0</v>
      </c>
      <c r="Q41">
        <f t="shared" si="16"/>
        <v>1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0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1</v>
      </c>
      <c r="B42">
        <f t="shared" ref="B42:AJ42" si="17">IF(B19=MAX($A$19:$AJ$19),1,0)</f>
        <v>1</v>
      </c>
      <c r="C42">
        <f t="shared" si="17"/>
        <v>1</v>
      </c>
      <c r="D42">
        <f t="shared" si="17"/>
        <v>1</v>
      </c>
      <c r="E42">
        <f t="shared" si="17"/>
        <v>1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1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1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0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1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2</v>
      </c>
      <c r="B46" s="2">
        <f t="shared" ref="B46:AJ46" si="20">SUM(B25:B44)</f>
        <v>4</v>
      </c>
      <c r="C46" s="2">
        <f t="shared" si="20"/>
        <v>2</v>
      </c>
      <c r="D46" s="2">
        <f t="shared" si="20"/>
        <v>1</v>
      </c>
      <c r="E46" s="2">
        <f t="shared" si="20"/>
        <v>3</v>
      </c>
      <c r="F46" s="2">
        <f t="shared" si="20"/>
        <v>0</v>
      </c>
      <c r="G46" s="2">
        <f t="shared" si="20"/>
        <v>0</v>
      </c>
      <c r="H46" s="2">
        <f t="shared" si="20"/>
        <v>1</v>
      </c>
      <c r="I46" s="2">
        <f t="shared" si="20"/>
        <v>0</v>
      </c>
      <c r="J46" s="2">
        <f t="shared" si="20"/>
        <v>0</v>
      </c>
      <c r="K46" s="2">
        <f t="shared" si="20"/>
        <v>1</v>
      </c>
      <c r="L46" s="2">
        <f t="shared" si="20"/>
        <v>0</v>
      </c>
      <c r="M46" s="2">
        <f t="shared" si="20"/>
        <v>1</v>
      </c>
      <c r="N46" s="2">
        <f t="shared" si="20"/>
        <v>2</v>
      </c>
      <c r="O46" s="2">
        <f t="shared" si="20"/>
        <v>0</v>
      </c>
      <c r="P46" s="2">
        <f t="shared" si="20"/>
        <v>1</v>
      </c>
      <c r="Q46" s="2">
        <f t="shared" si="20"/>
        <v>2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5</v>
      </c>
      <c r="Z46" s="2">
        <f t="shared" si="20"/>
        <v>7</v>
      </c>
      <c r="AA46" s="2">
        <f t="shared" si="20"/>
        <v>5</v>
      </c>
      <c r="AB46" s="2">
        <f t="shared" si="20"/>
        <v>2</v>
      </c>
      <c r="AC46" s="2">
        <f t="shared" si="20"/>
        <v>6</v>
      </c>
      <c r="AD46" s="2">
        <f t="shared" si="20"/>
        <v>1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3899-480E-4D1E-9A03-69179146A2A2}">
  <dimension ref="A1:AM48"/>
  <sheetViews>
    <sheetView tabSelected="1"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6.855468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6" t="s">
        <v>36</v>
      </c>
      <c r="AM1" s="6" t="s">
        <v>37</v>
      </c>
    </row>
    <row r="2" spans="1:39" x14ac:dyDescent="0.25">
      <c r="A2">
        <v>45</v>
      </c>
      <c r="B2">
        <v>43</v>
      </c>
      <c r="C2">
        <v>44</v>
      </c>
      <c r="D2">
        <v>44</v>
      </c>
      <c r="E2">
        <v>45</v>
      </c>
      <c r="F2">
        <v>44</v>
      </c>
      <c r="G2">
        <v>42</v>
      </c>
      <c r="H2">
        <v>42</v>
      </c>
      <c r="I2">
        <v>42</v>
      </c>
      <c r="J2">
        <v>40</v>
      </c>
      <c r="K2">
        <v>42</v>
      </c>
      <c r="L2">
        <v>41</v>
      </c>
      <c r="M2">
        <v>44</v>
      </c>
      <c r="N2">
        <v>44</v>
      </c>
      <c r="O2">
        <v>44</v>
      </c>
      <c r="P2">
        <v>44</v>
      </c>
      <c r="Q2">
        <v>44</v>
      </c>
      <c r="R2">
        <v>44</v>
      </c>
      <c r="S2">
        <v>42</v>
      </c>
      <c r="T2">
        <v>43</v>
      </c>
      <c r="U2">
        <v>41</v>
      </c>
      <c r="V2">
        <v>41</v>
      </c>
      <c r="W2">
        <v>43</v>
      </c>
      <c r="X2">
        <v>44</v>
      </c>
      <c r="Y2">
        <v>44</v>
      </c>
      <c r="Z2">
        <v>45</v>
      </c>
      <c r="AA2">
        <v>44</v>
      </c>
      <c r="AB2">
        <v>43</v>
      </c>
      <c r="AC2">
        <v>45</v>
      </c>
      <c r="AD2">
        <v>43</v>
      </c>
      <c r="AE2">
        <v>42</v>
      </c>
      <c r="AF2">
        <v>42</v>
      </c>
      <c r="AG2">
        <v>41</v>
      </c>
      <c r="AH2">
        <v>42</v>
      </c>
      <c r="AI2">
        <v>42</v>
      </c>
      <c r="AJ2">
        <v>41</v>
      </c>
      <c r="AL2" s="1">
        <f>MIN(results_length_random_100_0_8[#This Row])</f>
        <v>40</v>
      </c>
      <c r="AM2" s="1">
        <f>MAX(results_length_random_100_0_8[#This Row])</f>
        <v>45</v>
      </c>
    </row>
    <row r="3" spans="1:39" x14ac:dyDescent="0.25">
      <c r="A3">
        <v>44</v>
      </c>
      <c r="B3">
        <v>44</v>
      </c>
      <c r="C3">
        <v>44</v>
      </c>
      <c r="D3">
        <v>45</v>
      </c>
      <c r="E3">
        <v>44</v>
      </c>
      <c r="F3">
        <v>44</v>
      </c>
      <c r="G3">
        <v>41</v>
      </c>
      <c r="H3">
        <v>43</v>
      </c>
      <c r="I3">
        <v>44</v>
      </c>
      <c r="J3">
        <v>42</v>
      </c>
      <c r="K3">
        <v>44</v>
      </c>
      <c r="L3">
        <v>43</v>
      </c>
      <c r="M3">
        <v>46</v>
      </c>
      <c r="N3">
        <v>44</v>
      </c>
      <c r="O3">
        <v>45</v>
      </c>
      <c r="P3">
        <v>44</v>
      </c>
      <c r="Q3">
        <v>44</v>
      </c>
      <c r="R3">
        <v>44</v>
      </c>
      <c r="S3">
        <v>41</v>
      </c>
      <c r="T3">
        <v>43</v>
      </c>
      <c r="U3">
        <v>41</v>
      </c>
      <c r="V3">
        <v>41</v>
      </c>
      <c r="W3">
        <v>43</v>
      </c>
      <c r="X3">
        <v>40</v>
      </c>
      <c r="Y3">
        <v>43</v>
      </c>
      <c r="Z3">
        <v>44</v>
      </c>
      <c r="AA3">
        <v>45</v>
      </c>
      <c r="AB3">
        <v>43</v>
      </c>
      <c r="AC3">
        <v>46</v>
      </c>
      <c r="AD3">
        <v>44</v>
      </c>
      <c r="AE3">
        <v>43</v>
      </c>
      <c r="AF3">
        <v>42</v>
      </c>
      <c r="AG3">
        <v>41</v>
      </c>
      <c r="AH3">
        <v>43</v>
      </c>
      <c r="AI3">
        <v>43</v>
      </c>
      <c r="AJ3">
        <v>42</v>
      </c>
      <c r="AL3" s="1">
        <f>MIN(results_length_random_100_0_8[#This Row])</f>
        <v>40</v>
      </c>
      <c r="AM3" s="1">
        <f>MAX(results_length_random_100_0_8[#This Row])</f>
        <v>46</v>
      </c>
    </row>
    <row r="4" spans="1:39" x14ac:dyDescent="0.25">
      <c r="A4">
        <v>36</v>
      </c>
      <c r="B4">
        <v>36</v>
      </c>
      <c r="C4">
        <v>36</v>
      </c>
      <c r="D4">
        <v>36</v>
      </c>
      <c r="E4">
        <v>36</v>
      </c>
      <c r="F4">
        <v>35</v>
      </c>
      <c r="G4">
        <v>36</v>
      </c>
      <c r="H4">
        <v>35</v>
      </c>
      <c r="I4">
        <v>37</v>
      </c>
      <c r="J4">
        <v>36</v>
      </c>
      <c r="K4">
        <v>35</v>
      </c>
      <c r="L4">
        <v>38</v>
      </c>
      <c r="M4">
        <v>36</v>
      </c>
      <c r="N4">
        <v>36</v>
      </c>
      <c r="O4">
        <v>36</v>
      </c>
      <c r="P4">
        <v>36</v>
      </c>
      <c r="Q4">
        <v>36</v>
      </c>
      <c r="R4">
        <v>36</v>
      </c>
      <c r="S4">
        <v>36</v>
      </c>
      <c r="T4">
        <v>33</v>
      </c>
      <c r="U4">
        <v>34</v>
      </c>
      <c r="V4">
        <v>35</v>
      </c>
      <c r="W4">
        <v>35</v>
      </c>
      <c r="X4">
        <v>34</v>
      </c>
      <c r="Y4">
        <v>36</v>
      </c>
      <c r="Z4">
        <v>36</v>
      </c>
      <c r="AA4">
        <v>36</v>
      </c>
      <c r="AB4">
        <v>36</v>
      </c>
      <c r="AC4">
        <v>36</v>
      </c>
      <c r="AD4">
        <v>36</v>
      </c>
      <c r="AE4">
        <v>34</v>
      </c>
      <c r="AF4">
        <v>35</v>
      </c>
      <c r="AG4">
        <v>35</v>
      </c>
      <c r="AH4">
        <v>34</v>
      </c>
      <c r="AI4">
        <v>35</v>
      </c>
      <c r="AJ4">
        <v>35</v>
      </c>
      <c r="AL4" s="1">
        <f>MIN(results_length_random_100_0_8[#This Row])</f>
        <v>33</v>
      </c>
      <c r="AM4" s="1">
        <f>MAX(results_length_random_100_0_8[#This Row])</f>
        <v>38</v>
      </c>
    </row>
    <row r="5" spans="1:39" x14ac:dyDescent="0.25">
      <c r="A5">
        <v>43</v>
      </c>
      <c r="B5">
        <v>41</v>
      </c>
      <c r="C5">
        <v>42</v>
      </c>
      <c r="D5">
        <v>43</v>
      </c>
      <c r="E5">
        <v>45</v>
      </c>
      <c r="F5">
        <v>42</v>
      </c>
      <c r="G5">
        <v>41</v>
      </c>
      <c r="H5">
        <v>44</v>
      </c>
      <c r="I5">
        <v>42</v>
      </c>
      <c r="J5">
        <v>43</v>
      </c>
      <c r="K5">
        <v>43</v>
      </c>
      <c r="L5">
        <v>40</v>
      </c>
      <c r="M5">
        <v>41</v>
      </c>
      <c r="N5">
        <v>41</v>
      </c>
      <c r="O5">
        <v>41</v>
      </c>
      <c r="P5">
        <v>42</v>
      </c>
      <c r="Q5">
        <v>41</v>
      </c>
      <c r="R5">
        <v>42</v>
      </c>
      <c r="S5">
        <v>40</v>
      </c>
      <c r="T5">
        <v>40</v>
      </c>
      <c r="U5">
        <v>42</v>
      </c>
      <c r="V5">
        <v>39</v>
      </c>
      <c r="W5">
        <v>43</v>
      </c>
      <c r="X5">
        <v>40</v>
      </c>
      <c r="Y5">
        <v>43</v>
      </c>
      <c r="Z5">
        <v>44</v>
      </c>
      <c r="AA5">
        <v>45</v>
      </c>
      <c r="AB5">
        <v>41</v>
      </c>
      <c r="AC5">
        <v>45</v>
      </c>
      <c r="AD5">
        <v>42</v>
      </c>
      <c r="AE5">
        <v>40</v>
      </c>
      <c r="AF5">
        <v>40</v>
      </c>
      <c r="AG5">
        <v>40</v>
      </c>
      <c r="AH5">
        <v>40</v>
      </c>
      <c r="AI5">
        <v>40</v>
      </c>
      <c r="AJ5">
        <v>39</v>
      </c>
      <c r="AL5" s="1">
        <f>MIN(results_length_random_100_0_8[#This Row])</f>
        <v>39</v>
      </c>
      <c r="AM5" s="1">
        <f>MAX(results_length_random_100_0_8[#This Row])</f>
        <v>45</v>
      </c>
    </row>
    <row r="6" spans="1:39" x14ac:dyDescent="0.25">
      <c r="A6">
        <v>44</v>
      </c>
      <c r="B6">
        <v>42</v>
      </c>
      <c r="C6">
        <v>44</v>
      </c>
      <c r="D6">
        <v>43</v>
      </c>
      <c r="E6">
        <v>45</v>
      </c>
      <c r="F6">
        <v>42</v>
      </c>
      <c r="G6">
        <v>44</v>
      </c>
      <c r="H6">
        <v>40</v>
      </c>
      <c r="I6">
        <v>45</v>
      </c>
      <c r="J6">
        <v>42</v>
      </c>
      <c r="K6">
        <v>44</v>
      </c>
      <c r="L6">
        <v>43</v>
      </c>
      <c r="M6">
        <v>42</v>
      </c>
      <c r="N6">
        <v>41</v>
      </c>
      <c r="O6">
        <v>43</v>
      </c>
      <c r="P6">
        <v>42</v>
      </c>
      <c r="Q6">
        <v>43</v>
      </c>
      <c r="R6">
        <v>42</v>
      </c>
      <c r="S6">
        <v>43</v>
      </c>
      <c r="T6">
        <v>41</v>
      </c>
      <c r="U6">
        <v>45</v>
      </c>
      <c r="V6">
        <v>41</v>
      </c>
      <c r="W6">
        <v>43</v>
      </c>
      <c r="X6">
        <v>38</v>
      </c>
      <c r="Y6">
        <v>45</v>
      </c>
      <c r="Z6">
        <v>44</v>
      </c>
      <c r="AA6">
        <v>43</v>
      </c>
      <c r="AB6">
        <v>44</v>
      </c>
      <c r="AC6">
        <v>45</v>
      </c>
      <c r="AD6">
        <v>42</v>
      </c>
      <c r="AE6">
        <v>38</v>
      </c>
      <c r="AF6">
        <v>41</v>
      </c>
      <c r="AG6">
        <v>39</v>
      </c>
      <c r="AH6">
        <v>37</v>
      </c>
      <c r="AI6">
        <v>40</v>
      </c>
      <c r="AJ6">
        <v>38</v>
      </c>
      <c r="AL6" s="1">
        <f>MIN(results_length_random_100_0_8[#This Row])</f>
        <v>37</v>
      </c>
      <c r="AM6" s="1">
        <f>MAX(results_length_random_100_0_8[#This Row])</f>
        <v>45</v>
      </c>
    </row>
    <row r="7" spans="1:39" x14ac:dyDescent="0.25">
      <c r="A7">
        <v>42</v>
      </c>
      <c r="B7">
        <v>42</v>
      </c>
      <c r="C7">
        <v>42</v>
      </c>
      <c r="D7">
        <v>42</v>
      </c>
      <c r="E7">
        <v>43</v>
      </c>
      <c r="F7">
        <v>42</v>
      </c>
      <c r="G7">
        <v>41</v>
      </c>
      <c r="H7">
        <v>40</v>
      </c>
      <c r="I7">
        <v>42</v>
      </c>
      <c r="J7">
        <v>42</v>
      </c>
      <c r="K7">
        <v>42</v>
      </c>
      <c r="L7">
        <v>42</v>
      </c>
      <c r="M7">
        <v>42</v>
      </c>
      <c r="N7">
        <v>42</v>
      </c>
      <c r="O7">
        <v>42</v>
      </c>
      <c r="P7">
        <v>41</v>
      </c>
      <c r="Q7">
        <v>42</v>
      </c>
      <c r="R7">
        <v>41</v>
      </c>
      <c r="S7">
        <v>37</v>
      </c>
      <c r="T7">
        <v>40</v>
      </c>
      <c r="U7">
        <v>37</v>
      </c>
      <c r="V7">
        <v>36</v>
      </c>
      <c r="W7">
        <v>39</v>
      </c>
      <c r="X7">
        <v>38</v>
      </c>
      <c r="Y7">
        <v>42</v>
      </c>
      <c r="Z7">
        <v>44</v>
      </c>
      <c r="AA7">
        <v>43</v>
      </c>
      <c r="AB7">
        <v>42</v>
      </c>
      <c r="AC7">
        <v>45</v>
      </c>
      <c r="AD7">
        <v>41</v>
      </c>
      <c r="AE7">
        <v>40</v>
      </c>
      <c r="AF7">
        <v>39</v>
      </c>
      <c r="AG7">
        <v>42</v>
      </c>
      <c r="AH7">
        <v>40</v>
      </c>
      <c r="AI7">
        <v>42</v>
      </c>
      <c r="AJ7">
        <v>40</v>
      </c>
      <c r="AL7" s="1">
        <f>MIN(results_length_random_100_0_8[#This Row])</f>
        <v>36</v>
      </c>
      <c r="AM7" s="1">
        <f>MAX(results_length_random_100_0_8[#This Row])</f>
        <v>45</v>
      </c>
    </row>
    <row r="8" spans="1:39" x14ac:dyDescent="0.25">
      <c r="A8">
        <v>43</v>
      </c>
      <c r="B8">
        <v>43</v>
      </c>
      <c r="C8">
        <v>43</v>
      </c>
      <c r="D8">
        <v>44</v>
      </c>
      <c r="E8">
        <v>44</v>
      </c>
      <c r="F8">
        <v>43</v>
      </c>
      <c r="G8">
        <v>43</v>
      </c>
      <c r="H8">
        <v>40</v>
      </c>
      <c r="I8">
        <v>43</v>
      </c>
      <c r="J8">
        <v>43</v>
      </c>
      <c r="K8">
        <v>41</v>
      </c>
      <c r="L8">
        <v>43</v>
      </c>
      <c r="M8">
        <v>46</v>
      </c>
      <c r="N8">
        <v>45</v>
      </c>
      <c r="O8">
        <v>47</v>
      </c>
      <c r="P8">
        <v>44</v>
      </c>
      <c r="Q8">
        <v>45</v>
      </c>
      <c r="R8">
        <v>46</v>
      </c>
      <c r="S8">
        <v>42</v>
      </c>
      <c r="T8">
        <v>42</v>
      </c>
      <c r="U8">
        <v>40</v>
      </c>
      <c r="V8">
        <v>41</v>
      </c>
      <c r="W8">
        <v>41</v>
      </c>
      <c r="X8">
        <v>40</v>
      </c>
      <c r="Y8">
        <v>43</v>
      </c>
      <c r="Z8">
        <v>43</v>
      </c>
      <c r="AA8">
        <v>44</v>
      </c>
      <c r="AB8">
        <v>42</v>
      </c>
      <c r="AC8">
        <v>43</v>
      </c>
      <c r="AD8">
        <v>44</v>
      </c>
      <c r="AE8">
        <v>42</v>
      </c>
      <c r="AF8">
        <v>43</v>
      </c>
      <c r="AG8">
        <v>41</v>
      </c>
      <c r="AH8">
        <v>42</v>
      </c>
      <c r="AI8">
        <v>41</v>
      </c>
      <c r="AJ8">
        <v>41</v>
      </c>
      <c r="AL8" s="1">
        <f>MIN(results_length_random_100_0_8[#This Row])</f>
        <v>40</v>
      </c>
      <c r="AM8" s="1">
        <f>MAX(results_length_random_100_0_8[#This Row])</f>
        <v>47</v>
      </c>
    </row>
    <row r="9" spans="1:39" x14ac:dyDescent="0.25">
      <c r="A9">
        <v>45</v>
      </c>
      <c r="B9">
        <v>45</v>
      </c>
      <c r="C9">
        <v>45</v>
      </c>
      <c r="D9">
        <v>45</v>
      </c>
      <c r="E9">
        <v>45</v>
      </c>
      <c r="F9">
        <v>44</v>
      </c>
      <c r="G9">
        <v>40</v>
      </c>
      <c r="H9">
        <v>42</v>
      </c>
      <c r="I9">
        <v>41</v>
      </c>
      <c r="J9">
        <v>40</v>
      </c>
      <c r="K9">
        <v>42</v>
      </c>
      <c r="L9">
        <v>42</v>
      </c>
      <c r="M9">
        <v>42</v>
      </c>
      <c r="N9">
        <v>43</v>
      </c>
      <c r="O9">
        <v>43</v>
      </c>
      <c r="P9">
        <v>43</v>
      </c>
      <c r="Q9">
        <v>44</v>
      </c>
      <c r="R9">
        <v>43</v>
      </c>
      <c r="S9">
        <v>40</v>
      </c>
      <c r="T9">
        <v>41</v>
      </c>
      <c r="U9">
        <v>37</v>
      </c>
      <c r="V9">
        <v>41</v>
      </c>
      <c r="W9">
        <v>40</v>
      </c>
      <c r="X9">
        <v>40</v>
      </c>
      <c r="Y9">
        <v>44</v>
      </c>
      <c r="Z9">
        <v>44</v>
      </c>
      <c r="AA9">
        <v>43</v>
      </c>
      <c r="AB9">
        <v>45</v>
      </c>
      <c r="AC9">
        <v>43</v>
      </c>
      <c r="AD9">
        <v>43</v>
      </c>
      <c r="AE9">
        <v>43</v>
      </c>
      <c r="AF9">
        <v>42</v>
      </c>
      <c r="AG9">
        <v>43</v>
      </c>
      <c r="AH9">
        <v>41</v>
      </c>
      <c r="AI9">
        <v>42</v>
      </c>
      <c r="AJ9">
        <v>43</v>
      </c>
      <c r="AL9" s="1">
        <f>MIN(results_length_random_100_0_8[#This Row])</f>
        <v>37</v>
      </c>
      <c r="AM9" s="1">
        <f>MAX(results_length_random_100_0_8[#This Row])</f>
        <v>45</v>
      </c>
    </row>
    <row r="10" spans="1:39" x14ac:dyDescent="0.25">
      <c r="A10">
        <v>45</v>
      </c>
      <c r="B10">
        <v>44</v>
      </c>
      <c r="C10">
        <v>44</v>
      </c>
      <c r="D10">
        <v>44</v>
      </c>
      <c r="E10">
        <v>46</v>
      </c>
      <c r="F10">
        <v>44</v>
      </c>
      <c r="G10">
        <v>42</v>
      </c>
      <c r="H10">
        <v>40</v>
      </c>
      <c r="I10">
        <v>41</v>
      </c>
      <c r="J10">
        <v>39</v>
      </c>
      <c r="K10">
        <v>43</v>
      </c>
      <c r="L10">
        <v>38</v>
      </c>
      <c r="M10">
        <v>43</v>
      </c>
      <c r="N10">
        <v>44</v>
      </c>
      <c r="O10">
        <v>43</v>
      </c>
      <c r="P10">
        <v>43</v>
      </c>
      <c r="Q10">
        <v>44</v>
      </c>
      <c r="R10">
        <v>43</v>
      </c>
      <c r="S10">
        <v>45</v>
      </c>
      <c r="T10">
        <v>43</v>
      </c>
      <c r="U10">
        <v>41</v>
      </c>
      <c r="V10">
        <v>44</v>
      </c>
      <c r="W10">
        <v>44</v>
      </c>
      <c r="X10">
        <v>39</v>
      </c>
      <c r="Y10">
        <v>46</v>
      </c>
      <c r="Z10">
        <v>46</v>
      </c>
      <c r="AA10">
        <v>46</v>
      </c>
      <c r="AB10">
        <v>46</v>
      </c>
      <c r="AC10">
        <v>47</v>
      </c>
      <c r="AD10">
        <v>45</v>
      </c>
      <c r="AE10">
        <v>40</v>
      </c>
      <c r="AF10">
        <v>41</v>
      </c>
      <c r="AG10">
        <v>40</v>
      </c>
      <c r="AH10">
        <v>40</v>
      </c>
      <c r="AI10">
        <v>40</v>
      </c>
      <c r="AJ10">
        <v>38</v>
      </c>
      <c r="AL10" s="1">
        <f>MIN(results_length_random_100_0_8[#This Row])</f>
        <v>38</v>
      </c>
      <c r="AM10" s="1">
        <f>MAX(results_length_random_100_0_8[#This Row])</f>
        <v>47</v>
      </c>
    </row>
    <row r="11" spans="1:39" x14ac:dyDescent="0.25">
      <c r="A11">
        <v>45</v>
      </c>
      <c r="B11">
        <v>44</v>
      </c>
      <c r="C11">
        <v>46</v>
      </c>
      <c r="D11">
        <v>44</v>
      </c>
      <c r="E11">
        <v>45</v>
      </c>
      <c r="F11">
        <v>44</v>
      </c>
      <c r="G11">
        <v>42</v>
      </c>
      <c r="H11">
        <v>45</v>
      </c>
      <c r="I11">
        <v>40</v>
      </c>
      <c r="J11">
        <v>44</v>
      </c>
      <c r="K11">
        <v>44</v>
      </c>
      <c r="L11">
        <v>41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39</v>
      </c>
      <c r="T11">
        <v>42</v>
      </c>
      <c r="U11">
        <v>41</v>
      </c>
      <c r="V11">
        <v>42</v>
      </c>
      <c r="W11">
        <v>42</v>
      </c>
      <c r="X11">
        <v>38</v>
      </c>
      <c r="Y11">
        <v>43</v>
      </c>
      <c r="Z11">
        <v>46</v>
      </c>
      <c r="AA11">
        <v>45</v>
      </c>
      <c r="AB11">
        <v>42</v>
      </c>
      <c r="AC11">
        <v>47</v>
      </c>
      <c r="AD11">
        <v>44</v>
      </c>
      <c r="AE11">
        <v>42</v>
      </c>
      <c r="AF11">
        <v>43</v>
      </c>
      <c r="AG11">
        <v>42</v>
      </c>
      <c r="AH11">
        <v>43</v>
      </c>
      <c r="AI11">
        <v>44</v>
      </c>
      <c r="AJ11">
        <v>40</v>
      </c>
      <c r="AL11" s="1">
        <f>MIN(results_length_random_100_0_8[#This Row])</f>
        <v>38</v>
      </c>
      <c r="AM11" s="1">
        <f>MAX(results_length_random_100_0_8[#This Row])</f>
        <v>47</v>
      </c>
    </row>
    <row r="12" spans="1:39" x14ac:dyDescent="0.25">
      <c r="A12">
        <v>43</v>
      </c>
      <c r="B12">
        <v>42</v>
      </c>
      <c r="C12">
        <v>44</v>
      </c>
      <c r="D12">
        <v>44</v>
      </c>
      <c r="E12">
        <v>44</v>
      </c>
      <c r="F12">
        <v>42</v>
      </c>
      <c r="G12">
        <v>41</v>
      </c>
      <c r="H12">
        <v>43</v>
      </c>
      <c r="I12">
        <v>46</v>
      </c>
      <c r="J12">
        <v>40</v>
      </c>
      <c r="K12">
        <v>42</v>
      </c>
      <c r="L12">
        <v>41</v>
      </c>
      <c r="M12">
        <v>44</v>
      </c>
      <c r="N12">
        <v>41</v>
      </c>
      <c r="O12">
        <v>44</v>
      </c>
      <c r="P12">
        <v>42</v>
      </c>
      <c r="Q12">
        <v>43</v>
      </c>
      <c r="R12">
        <v>43</v>
      </c>
      <c r="S12">
        <v>38</v>
      </c>
      <c r="T12">
        <v>39</v>
      </c>
      <c r="U12">
        <v>42</v>
      </c>
      <c r="V12">
        <v>38</v>
      </c>
      <c r="W12">
        <v>40</v>
      </c>
      <c r="X12">
        <v>36</v>
      </c>
      <c r="Y12">
        <v>45</v>
      </c>
      <c r="Z12">
        <v>42</v>
      </c>
      <c r="AA12">
        <v>45</v>
      </c>
      <c r="AB12">
        <v>42</v>
      </c>
      <c r="AC12">
        <v>44</v>
      </c>
      <c r="AD12">
        <v>44</v>
      </c>
      <c r="AE12">
        <v>39</v>
      </c>
      <c r="AF12">
        <v>40</v>
      </c>
      <c r="AG12">
        <v>39</v>
      </c>
      <c r="AH12">
        <v>39</v>
      </c>
      <c r="AI12">
        <v>41</v>
      </c>
      <c r="AJ12">
        <v>38</v>
      </c>
      <c r="AL12" s="1">
        <f>MIN(results_length_random_100_0_8[#This Row])</f>
        <v>36</v>
      </c>
      <c r="AM12" s="1">
        <f>MAX(results_length_random_100_0_8[#This Row])</f>
        <v>46</v>
      </c>
    </row>
    <row r="13" spans="1:39" x14ac:dyDescent="0.25">
      <c r="A13">
        <v>43</v>
      </c>
      <c r="B13">
        <v>42</v>
      </c>
      <c r="C13">
        <v>42</v>
      </c>
      <c r="D13">
        <v>44</v>
      </c>
      <c r="E13">
        <v>45</v>
      </c>
      <c r="F13">
        <v>41</v>
      </c>
      <c r="G13">
        <v>45</v>
      </c>
      <c r="H13">
        <v>41</v>
      </c>
      <c r="I13">
        <v>45</v>
      </c>
      <c r="J13">
        <v>41</v>
      </c>
      <c r="K13">
        <v>40</v>
      </c>
      <c r="L13">
        <v>43</v>
      </c>
      <c r="M13">
        <v>42</v>
      </c>
      <c r="N13">
        <v>40</v>
      </c>
      <c r="O13">
        <v>41</v>
      </c>
      <c r="P13">
        <v>43</v>
      </c>
      <c r="Q13">
        <v>43</v>
      </c>
      <c r="R13">
        <v>40</v>
      </c>
      <c r="S13">
        <v>39</v>
      </c>
      <c r="T13">
        <v>41</v>
      </c>
      <c r="U13">
        <v>44</v>
      </c>
      <c r="V13">
        <v>41</v>
      </c>
      <c r="W13">
        <v>41</v>
      </c>
      <c r="X13">
        <v>42</v>
      </c>
      <c r="Y13">
        <v>45</v>
      </c>
      <c r="Z13">
        <v>44</v>
      </c>
      <c r="AA13">
        <v>45</v>
      </c>
      <c r="AB13">
        <v>44</v>
      </c>
      <c r="AC13">
        <v>44</v>
      </c>
      <c r="AD13">
        <v>45</v>
      </c>
      <c r="AE13">
        <v>41</v>
      </c>
      <c r="AF13">
        <v>41</v>
      </c>
      <c r="AG13">
        <v>43</v>
      </c>
      <c r="AH13">
        <v>40</v>
      </c>
      <c r="AI13">
        <v>41</v>
      </c>
      <c r="AJ13">
        <v>41</v>
      </c>
      <c r="AL13" s="1">
        <f>MIN(results_length_random_100_0_8[#This Row])</f>
        <v>39</v>
      </c>
      <c r="AM13" s="1">
        <f>MAX(results_length_random_100_0_8[#This Row])</f>
        <v>45</v>
      </c>
    </row>
    <row r="14" spans="1:39" x14ac:dyDescent="0.25">
      <c r="A14">
        <v>45</v>
      </c>
      <c r="B14">
        <v>45</v>
      </c>
      <c r="C14">
        <v>44</v>
      </c>
      <c r="D14">
        <v>45</v>
      </c>
      <c r="E14">
        <v>45</v>
      </c>
      <c r="F14">
        <v>44</v>
      </c>
      <c r="G14">
        <v>42</v>
      </c>
      <c r="H14">
        <v>41</v>
      </c>
      <c r="I14">
        <v>43</v>
      </c>
      <c r="J14">
        <v>40</v>
      </c>
      <c r="K14">
        <v>42</v>
      </c>
      <c r="L14">
        <v>39</v>
      </c>
      <c r="M14">
        <v>45</v>
      </c>
      <c r="N14">
        <v>45</v>
      </c>
      <c r="O14">
        <v>45</v>
      </c>
      <c r="P14">
        <v>44</v>
      </c>
      <c r="Q14">
        <v>45</v>
      </c>
      <c r="R14">
        <v>44</v>
      </c>
      <c r="S14">
        <v>41</v>
      </c>
      <c r="T14">
        <v>41</v>
      </c>
      <c r="U14">
        <v>41</v>
      </c>
      <c r="V14">
        <v>39</v>
      </c>
      <c r="W14">
        <v>42</v>
      </c>
      <c r="X14">
        <v>39</v>
      </c>
      <c r="Y14">
        <v>46</v>
      </c>
      <c r="Z14">
        <v>46</v>
      </c>
      <c r="AA14">
        <v>45</v>
      </c>
      <c r="AB14">
        <v>43</v>
      </c>
      <c r="AC14">
        <v>44</v>
      </c>
      <c r="AD14">
        <v>45</v>
      </c>
      <c r="AE14">
        <v>41</v>
      </c>
      <c r="AF14">
        <v>42</v>
      </c>
      <c r="AG14">
        <v>41</v>
      </c>
      <c r="AH14">
        <v>42</v>
      </c>
      <c r="AI14">
        <v>41</v>
      </c>
      <c r="AJ14">
        <v>42</v>
      </c>
      <c r="AL14" s="1">
        <f>MIN(results_length_random_100_0_8[#This Row])</f>
        <v>39</v>
      </c>
      <c r="AM14" s="1">
        <f>MAX(results_length_random_100_0_8[#This Row])</f>
        <v>46</v>
      </c>
    </row>
    <row r="15" spans="1:39" x14ac:dyDescent="0.25">
      <c r="A15">
        <v>45</v>
      </c>
      <c r="B15">
        <v>45</v>
      </c>
      <c r="C15">
        <v>45</v>
      </c>
      <c r="D15">
        <v>45</v>
      </c>
      <c r="E15">
        <v>45</v>
      </c>
      <c r="F15">
        <v>44</v>
      </c>
      <c r="G15">
        <v>43</v>
      </c>
      <c r="H15">
        <v>42</v>
      </c>
      <c r="I15">
        <v>41</v>
      </c>
      <c r="J15">
        <v>41</v>
      </c>
      <c r="K15">
        <v>42</v>
      </c>
      <c r="L15">
        <v>40</v>
      </c>
      <c r="M15">
        <v>42</v>
      </c>
      <c r="N15">
        <v>42</v>
      </c>
      <c r="O15">
        <v>42</v>
      </c>
      <c r="P15">
        <v>41</v>
      </c>
      <c r="Q15">
        <v>43</v>
      </c>
      <c r="R15">
        <v>41</v>
      </c>
      <c r="S15">
        <v>40</v>
      </c>
      <c r="T15">
        <v>43</v>
      </c>
      <c r="U15">
        <v>40</v>
      </c>
      <c r="V15">
        <v>39</v>
      </c>
      <c r="W15">
        <v>41</v>
      </c>
      <c r="X15">
        <v>38</v>
      </c>
      <c r="Y15">
        <v>43</v>
      </c>
      <c r="Z15">
        <v>42</v>
      </c>
      <c r="AA15">
        <v>44</v>
      </c>
      <c r="AB15">
        <v>41</v>
      </c>
      <c r="AC15">
        <v>43</v>
      </c>
      <c r="AD15">
        <v>41</v>
      </c>
      <c r="AE15">
        <v>43</v>
      </c>
      <c r="AF15">
        <v>41</v>
      </c>
      <c r="AG15">
        <v>42</v>
      </c>
      <c r="AH15">
        <v>42</v>
      </c>
      <c r="AI15">
        <v>42</v>
      </c>
      <c r="AJ15">
        <v>40</v>
      </c>
      <c r="AL15" s="1">
        <f>MIN(results_length_random_100_0_8[#This Row])</f>
        <v>38</v>
      </c>
      <c r="AM15" s="1">
        <f>MAX(results_length_random_100_0_8[#This Row])</f>
        <v>45</v>
      </c>
    </row>
    <row r="16" spans="1:39" x14ac:dyDescent="0.25">
      <c r="A16">
        <v>37</v>
      </c>
      <c r="B16">
        <v>37</v>
      </c>
      <c r="C16">
        <v>39</v>
      </c>
      <c r="D16">
        <v>37</v>
      </c>
      <c r="E16">
        <v>38</v>
      </c>
      <c r="F16">
        <v>36</v>
      </c>
      <c r="G16">
        <v>35</v>
      </c>
      <c r="H16">
        <v>38</v>
      </c>
      <c r="I16">
        <v>35</v>
      </c>
      <c r="J16">
        <v>34</v>
      </c>
      <c r="K16">
        <v>35</v>
      </c>
      <c r="L16">
        <v>34</v>
      </c>
      <c r="M16">
        <v>37</v>
      </c>
      <c r="N16">
        <v>36</v>
      </c>
      <c r="O16">
        <v>37</v>
      </c>
      <c r="P16">
        <v>36</v>
      </c>
      <c r="Q16">
        <v>37</v>
      </c>
      <c r="R16">
        <v>37</v>
      </c>
      <c r="S16">
        <v>33</v>
      </c>
      <c r="T16">
        <v>35</v>
      </c>
      <c r="U16">
        <v>34</v>
      </c>
      <c r="V16">
        <v>34</v>
      </c>
      <c r="W16">
        <v>36</v>
      </c>
      <c r="X16">
        <v>32</v>
      </c>
      <c r="Y16">
        <v>38</v>
      </c>
      <c r="Z16">
        <v>38</v>
      </c>
      <c r="AA16">
        <v>37</v>
      </c>
      <c r="AB16">
        <v>37</v>
      </c>
      <c r="AC16">
        <v>38</v>
      </c>
      <c r="AD16">
        <v>37</v>
      </c>
      <c r="AE16">
        <v>34</v>
      </c>
      <c r="AF16">
        <v>33</v>
      </c>
      <c r="AG16">
        <v>37</v>
      </c>
      <c r="AH16">
        <v>34</v>
      </c>
      <c r="AI16">
        <v>34</v>
      </c>
      <c r="AJ16">
        <v>35</v>
      </c>
      <c r="AL16" s="1">
        <f>MIN(results_length_random_100_0_8[#This Row])</f>
        <v>32</v>
      </c>
      <c r="AM16" s="1">
        <f>MAX(results_length_random_100_0_8[#This Row])</f>
        <v>39</v>
      </c>
    </row>
    <row r="17" spans="1:39" x14ac:dyDescent="0.25">
      <c r="A17">
        <v>43</v>
      </c>
      <c r="B17">
        <v>45</v>
      </c>
      <c r="C17">
        <v>44</v>
      </c>
      <c r="D17">
        <v>45</v>
      </c>
      <c r="E17">
        <v>46</v>
      </c>
      <c r="F17">
        <v>41</v>
      </c>
      <c r="G17">
        <v>43</v>
      </c>
      <c r="H17">
        <v>42</v>
      </c>
      <c r="I17">
        <v>41</v>
      </c>
      <c r="J17">
        <v>44</v>
      </c>
      <c r="K17">
        <v>43</v>
      </c>
      <c r="L17">
        <v>39</v>
      </c>
      <c r="M17">
        <v>44</v>
      </c>
      <c r="N17">
        <v>44</v>
      </c>
      <c r="O17">
        <v>43</v>
      </c>
      <c r="P17">
        <v>43</v>
      </c>
      <c r="Q17">
        <v>43</v>
      </c>
      <c r="R17">
        <v>44</v>
      </c>
      <c r="S17">
        <v>42</v>
      </c>
      <c r="T17">
        <v>42</v>
      </c>
      <c r="U17">
        <v>42</v>
      </c>
      <c r="V17">
        <v>43</v>
      </c>
      <c r="W17">
        <v>42</v>
      </c>
      <c r="X17">
        <v>42</v>
      </c>
      <c r="Y17">
        <v>42</v>
      </c>
      <c r="Z17">
        <v>44</v>
      </c>
      <c r="AA17">
        <v>45</v>
      </c>
      <c r="AB17">
        <v>43</v>
      </c>
      <c r="AC17">
        <v>45</v>
      </c>
      <c r="AD17">
        <v>42</v>
      </c>
      <c r="AE17">
        <v>41</v>
      </c>
      <c r="AF17">
        <v>41</v>
      </c>
      <c r="AG17">
        <v>41</v>
      </c>
      <c r="AH17">
        <v>43</v>
      </c>
      <c r="AI17">
        <v>43</v>
      </c>
      <c r="AJ17">
        <v>41</v>
      </c>
      <c r="AL17" s="1">
        <f>MIN(results_length_random_100_0_8[#This Row])</f>
        <v>39</v>
      </c>
      <c r="AM17" s="1">
        <f>MAX(results_length_random_100_0_8[#This Row])</f>
        <v>46</v>
      </c>
    </row>
    <row r="18" spans="1:39" x14ac:dyDescent="0.25">
      <c r="A18">
        <v>45</v>
      </c>
      <c r="B18">
        <v>42</v>
      </c>
      <c r="C18">
        <v>45</v>
      </c>
      <c r="D18">
        <v>43</v>
      </c>
      <c r="E18">
        <v>45</v>
      </c>
      <c r="F18">
        <v>44</v>
      </c>
      <c r="G18">
        <v>41</v>
      </c>
      <c r="H18">
        <v>41</v>
      </c>
      <c r="I18">
        <v>42</v>
      </c>
      <c r="J18">
        <v>38</v>
      </c>
      <c r="K18">
        <v>43</v>
      </c>
      <c r="L18">
        <v>42</v>
      </c>
      <c r="M18">
        <v>45</v>
      </c>
      <c r="N18">
        <v>44</v>
      </c>
      <c r="O18">
        <v>45</v>
      </c>
      <c r="P18">
        <v>44</v>
      </c>
      <c r="Q18">
        <v>44</v>
      </c>
      <c r="R18">
        <v>45</v>
      </c>
      <c r="S18">
        <v>38</v>
      </c>
      <c r="T18">
        <v>40</v>
      </c>
      <c r="U18">
        <v>40</v>
      </c>
      <c r="V18">
        <v>38</v>
      </c>
      <c r="W18">
        <v>42</v>
      </c>
      <c r="X18">
        <v>36</v>
      </c>
      <c r="Y18">
        <v>43</v>
      </c>
      <c r="Z18">
        <v>42</v>
      </c>
      <c r="AA18">
        <v>44</v>
      </c>
      <c r="AB18">
        <v>44</v>
      </c>
      <c r="AC18">
        <v>44</v>
      </c>
      <c r="AD18">
        <v>41</v>
      </c>
      <c r="AE18">
        <v>41</v>
      </c>
      <c r="AF18">
        <v>44</v>
      </c>
      <c r="AG18">
        <v>40</v>
      </c>
      <c r="AH18">
        <v>41</v>
      </c>
      <c r="AI18">
        <v>42</v>
      </c>
      <c r="AJ18">
        <v>40</v>
      </c>
      <c r="AL18" s="1">
        <f>MIN(results_length_random_100_0_8[#This Row])</f>
        <v>36</v>
      </c>
      <c r="AM18" s="1">
        <f>MAX(results_length_random_100_0_8[#This Row])</f>
        <v>45</v>
      </c>
    </row>
    <row r="19" spans="1:39" x14ac:dyDescent="0.25">
      <c r="A19">
        <v>44</v>
      </c>
      <c r="B19">
        <v>45</v>
      </c>
      <c r="C19">
        <v>44</v>
      </c>
      <c r="D19">
        <v>44</v>
      </c>
      <c r="E19">
        <v>46</v>
      </c>
      <c r="F19">
        <v>44</v>
      </c>
      <c r="G19">
        <v>42</v>
      </c>
      <c r="H19">
        <v>41</v>
      </c>
      <c r="I19">
        <v>44</v>
      </c>
      <c r="J19">
        <v>40</v>
      </c>
      <c r="K19">
        <v>44</v>
      </c>
      <c r="L19">
        <v>40</v>
      </c>
      <c r="M19">
        <v>42</v>
      </c>
      <c r="N19">
        <v>41</v>
      </c>
      <c r="O19">
        <v>42</v>
      </c>
      <c r="P19">
        <v>39</v>
      </c>
      <c r="Q19">
        <v>42</v>
      </c>
      <c r="R19">
        <v>38</v>
      </c>
      <c r="S19">
        <v>43</v>
      </c>
      <c r="T19">
        <v>42</v>
      </c>
      <c r="U19">
        <v>43</v>
      </c>
      <c r="V19">
        <v>44</v>
      </c>
      <c r="W19">
        <v>43</v>
      </c>
      <c r="X19">
        <v>43</v>
      </c>
      <c r="Y19">
        <v>44</v>
      </c>
      <c r="Z19">
        <v>45</v>
      </c>
      <c r="AA19">
        <v>44</v>
      </c>
      <c r="AB19">
        <v>45</v>
      </c>
      <c r="AC19">
        <v>44</v>
      </c>
      <c r="AD19">
        <v>43</v>
      </c>
      <c r="AE19">
        <v>43</v>
      </c>
      <c r="AF19">
        <v>42</v>
      </c>
      <c r="AG19">
        <v>42</v>
      </c>
      <c r="AH19">
        <v>41</v>
      </c>
      <c r="AI19">
        <v>42</v>
      </c>
      <c r="AJ19">
        <v>40</v>
      </c>
      <c r="AL19" s="1">
        <f>MIN(results_length_random_100_0_8[#This Row])</f>
        <v>38</v>
      </c>
      <c r="AM19" s="1">
        <f>MAX(results_length_random_100_0_8[#This Row])</f>
        <v>46</v>
      </c>
    </row>
    <row r="20" spans="1:39" x14ac:dyDescent="0.25">
      <c r="A20">
        <v>44</v>
      </c>
      <c r="B20">
        <v>44</v>
      </c>
      <c r="C20">
        <v>44</v>
      </c>
      <c r="D20">
        <v>44</v>
      </c>
      <c r="E20">
        <v>44</v>
      </c>
      <c r="F20">
        <v>45</v>
      </c>
      <c r="G20">
        <v>41</v>
      </c>
      <c r="H20">
        <v>41</v>
      </c>
      <c r="I20">
        <v>44</v>
      </c>
      <c r="J20">
        <v>42</v>
      </c>
      <c r="K20">
        <v>41</v>
      </c>
      <c r="L20">
        <v>41</v>
      </c>
      <c r="M20">
        <v>44</v>
      </c>
      <c r="N20">
        <v>43</v>
      </c>
      <c r="O20">
        <v>44</v>
      </c>
      <c r="P20">
        <v>42</v>
      </c>
      <c r="Q20">
        <v>44</v>
      </c>
      <c r="R20">
        <v>44</v>
      </c>
      <c r="S20">
        <v>43</v>
      </c>
      <c r="T20">
        <v>41</v>
      </c>
      <c r="U20">
        <v>42</v>
      </c>
      <c r="V20">
        <v>41</v>
      </c>
      <c r="W20">
        <v>42</v>
      </c>
      <c r="X20">
        <v>42</v>
      </c>
      <c r="Y20">
        <v>45</v>
      </c>
      <c r="Z20">
        <v>44</v>
      </c>
      <c r="AA20">
        <v>44</v>
      </c>
      <c r="AB20">
        <v>44</v>
      </c>
      <c r="AC20">
        <v>44</v>
      </c>
      <c r="AD20">
        <v>44</v>
      </c>
      <c r="AE20">
        <v>41</v>
      </c>
      <c r="AF20">
        <v>41</v>
      </c>
      <c r="AG20">
        <v>41</v>
      </c>
      <c r="AH20">
        <v>40</v>
      </c>
      <c r="AI20">
        <v>41</v>
      </c>
      <c r="AJ20">
        <v>41</v>
      </c>
      <c r="AL20" s="1">
        <f>MIN(results_length_random_100_0_8[#This Row])</f>
        <v>40</v>
      </c>
      <c r="AM20" s="1">
        <f>MAX(results_length_random_100_0_8[#This Row])</f>
        <v>45</v>
      </c>
    </row>
    <row r="21" spans="1:39" x14ac:dyDescent="0.25">
      <c r="A21">
        <v>40</v>
      </c>
      <c r="B21">
        <v>39</v>
      </c>
      <c r="C21">
        <v>40</v>
      </c>
      <c r="D21">
        <v>41</v>
      </c>
      <c r="E21">
        <v>43</v>
      </c>
      <c r="F21">
        <v>38</v>
      </c>
      <c r="G21">
        <v>37</v>
      </c>
      <c r="H21">
        <v>42</v>
      </c>
      <c r="I21">
        <v>39</v>
      </c>
      <c r="J21">
        <v>41</v>
      </c>
      <c r="K21">
        <v>42</v>
      </c>
      <c r="L21">
        <v>39</v>
      </c>
      <c r="M21">
        <v>40</v>
      </c>
      <c r="N21">
        <v>40</v>
      </c>
      <c r="O21">
        <v>39</v>
      </c>
      <c r="P21">
        <v>39</v>
      </c>
      <c r="Q21">
        <v>40</v>
      </c>
      <c r="R21">
        <v>39</v>
      </c>
      <c r="S21">
        <v>37</v>
      </c>
      <c r="T21">
        <v>40</v>
      </c>
      <c r="U21">
        <v>40</v>
      </c>
      <c r="V21">
        <v>39</v>
      </c>
      <c r="W21">
        <v>41</v>
      </c>
      <c r="X21">
        <v>38</v>
      </c>
      <c r="Y21">
        <v>43</v>
      </c>
      <c r="Z21">
        <v>42</v>
      </c>
      <c r="AA21">
        <v>44</v>
      </c>
      <c r="AB21">
        <v>40</v>
      </c>
      <c r="AC21">
        <v>43</v>
      </c>
      <c r="AD21">
        <v>43</v>
      </c>
      <c r="AE21">
        <v>39</v>
      </c>
      <c r="AF21">
        <v>37</v>
      </c>
      <c r="AG21">
        <v>38</v>
      </c>
      <c r="AH21">
        <v>37</v>
      </c>
      <c r="AI21">
        <v>41</v>
      </c>
      <c r="AJ21">
        <v>38</v>
      </c>
      <c r="AL21" s="1">
        <f>MIN(results_length_random_100_0_8[#This Row])</f>
        <v>37</v>
      </c>
      <c r="AM21" s="1">
        <f>MAX(results_length_random_100_0_8[#This Row])</f>
        <v>44</v>
      </c>
    </row>
    <row r="23" spans="1:39" x14ac:dyDescent="0.25">
      <c r="A23">
        <f>AVERAGE(results_length_random_100_0_8[s - s])</f>
        <v>43.05</v>
      </c>
      <c r="B23">
        <f>AVERAGE(results_length_random_100_0_8[s - r])</f>
        <v>42.5</v>
      </c>
      <c r="C23">
        <f>AVERAGE(results_length_random_100_0_8[s - i])</f>
        <v>43.05</v>
      </c>
      <c r="D23">
        <f>AVERAGE(results_length_random_100_0_8[s - ri])</f>
        <v>43.1</v>
      </c>
      <c r="E23" s="3">
        <f>AVERAGE(results_length_random_100_0_8[s - o])</f>
        <v>43.95</v>
      </c>
      <c r="F23">
        <f>AVERAGE(results_length_random_100_0_8[s - ro])</f>
        <v>42.15</v>
      </c>
      <c r="G23">
        <f>AVERAGE(results_length_random_100_0_8[r - s])</f>
        <v>41.1</v>
      </c>
      <c r="H23">
        <f>AVERAGE(results_length_random_100_0_8[r - r])</f>
        <v>41.15</v>
      </c>
      <c r="I23">
        <f>AVERAGE(results_length_random_100_0_8[r - i])</f>
        <v>41.85</v>
      </c>
      <c r="J23">
        <f>AVERAGE(results_length_random_100_0_8[r - ri])</f>
        <v>40.6</v>
      </c>
      <c r="K23">
        <f>AVERAGE(results_length_random_100_0_8[r - o])</f>
        <v>41.7</v>
      </c>
      <c r="L23">
        <f>AVERAGE(results_length_random_100_0_8[r - ro])</f>
        <v>40.450000000000003</v>
      </c>
      <c r="M23">
        <f>AVERAGE(results_length_random_100_0_8[i - s])</f>
        <v>42.55</v>
      </c>
      <c r="N23">
        <f>AVERAGE(results_length_random_100_0_8[i - r])</f>
        <v>42</v>
      </c>
      <c r="O23">
        <f>AVERAGE(results_length_random_100_0_8[i - i])</f>
        <v>42.5</v>
      </c>
      <c r="P23">
        <f>AVERAGE(results_length_random_100_0_8[i - ri])</f>
        <v>41.8</v>
      </c>
      <c r="Q23">
        <f>AVERAGE(results_length_random_100_0_8[i - o])</f>
        <v>42.55</v>
      </c>
      <c r="R23">
        <f>AVERAGE(results_length_random_100_0_8[i - ro])</f>
        <v>42</v>
      </c>
      <c r="S23">
        <f>AVERAGE(results_length_random_100_0_8[ri - s])</f>
        <v>39.950000000000003</v>
      </c>
      <c r="T23">
        <f>AVERAGE(results_length_random_100_0_8[ri - r])</f>
        <v>40.6</v>
      </c>
      <c r="U23">
        <f>AVERAGE(results_length_random_100_0_8[ri - i])</f>
        <v>40.35</v>
      </c>
      <c r="V23">
        <f>AVERAGE(results_length_random_100_0_8[ri - ri])</f>
        <v>39.85</v>
      </c>
      <c r="W23">
        <f>AVERAGE(results_length_random_100_0_8[ri - o])</f>
        <v>41.15</v>
      </c>
      <c r="X23">
        <f>AVERAGE(results_length_random_100_0_8[ri - ro])</f>
        <v>38.950000000000003</v>
      </c>
      <c r="Y23">
        <f>AVERAGE(results_length_random_100_0_8[o - s])</f>
        <v>43.15</v>
      </c>
      <c r="Z23">
        <f>AVERAGE(results_length_random_100_0_8[o - r])</f>
        <v>43.25</v>
      </c>
      <c r="AA23">
        <f>AVERAGE(results_length_random_100_0_8[o - i])</f>
        <v>43.55</v>
      </c>
      <c r="AB23">
        <f>AVERAGE(results_length_random_100_0_8[o - ri])</f>
        <v>42.35</v>
      </c>
      <c r="AC23">
        <f>AVERAGE(results_length_random_100_0_8[o - o])</f>
        <v>43.75</v>
      </c>
      <c r="AD23">
        <f>AVERAGE(results_length_random_100_0_8[o - ro])</f>
        <v>42.45</v>
      </c>
      <c r="AE23">
        <f>AVERAGE(results_length_random_100_0_8[ro - s])</f>
        <v>40.35</v>
      </c>
      <c r="AF23">
        <f>AVERAGE(results_length_random_100_0_8[ro - r])</f>
        <v>40.5</v>
      </c>
      <c r="AG23">
        <f>AVERAGE(results_length_random_100_0_8[ro - i])</f>
        <v>40.4</v>
      </c>
      <c r="AH23">
        <f>AVERAGE(results_length_random_100_0_8[ro - ri])</f>
        <v>40.049999999999997</v>
      </c>
      <c r="AI23">
        <f>AVERAGE(results_length_random_100_0_8[ro - o])</f>
        <v>40.85</v>
      </c>
      <c r="AJ23">
        <f>AVERAGE(results_length_random_100_0_8[ro - ro])</f>
        <v>39.65</v>
      </c>
      <c r="AK23" s="5" t="s">
        <v>38</v>
      </c>
      <c r="AL23" s="7">
        <f>MIN(A23:AJ23)</f>
        <v>38.950000000000003</v>
      </c>
      <c r="AM23" s="7">
        <f>MAX(A23:AJ23)</f>
        <v>43.95</v>
      </c>
    </row>
    <row r="25" spans="1:39" x14ac:dyDescent="0.25">
      <c r="A25">
        <f>IF(A2=MAX($A$2:$AJ$2),1,0)</f>
        <v>1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1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1</v>
      </c>
      <c r="AA25">
        <f t="shared" si="0"/>
        <v>0</v>
      </c>
      <c r="AB25">
        <f t="shared" si="0"/>
        <v>0</v>
      </c>
      <c r="AC25">
        <f t="shared" si="0"/>
        <v>1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1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1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1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1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1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1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1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1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1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1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1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1</v>
      </c>
      <c r="B32">
        <f t="shared" ref="B32:AJ32" si="7">IF(B9=MAX($A$9:$AJ$9),1,0)</f>
        <v>1</v>
      </c>
      <c r="C32">
        <f t="shared" si="7"/>
        <v>1</v>
      </c>
      <c r="D32">
        <f t="shared" si="7"/>
        <v>1</v>
      </c>
      <c r="E32">
        <f t="shared" si="7"/>
        <v>1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1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1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1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1</v>
      </c>
      <c r="F36">
        <f t="shared" si="11"/>
        <v>0</v>
      </c>
      <c r="G36">
        <f t="shared" si="11"/>
        <v>1</v>
      </c>
      <c r="H36">
        <f t="shared" si="11"/>
        <v>0</v>
      </c>
      <c r="I36">
        <f t="shared" si="11"/>
        <v>1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1</v>
      </c>
      <c r="Z36">
        <f t="shared" si="11"/>
        <v>0</v>
      </c>
      <c r="AA36">
        <f t="shared" si="11"/>
        <v>1</v>
      </c>
      <c r="AB36">
        <f t="shared" si="11"/>
        <v>0</v>
      </c>
      <c r="AC36">
        <f t="shared" si="11"/>
        <v>0</v>
      </c>
      <c r="AD36">
        <f t="shared" si="11"/>
        <v>1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1</v>
      </c>
      <c r="Z37">
        <f t="shared" si="12"/>
        <v>1</v>
      </c>
      <c r="AA37">
        <f t="shared" si="12"/>
        <v>0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1</v>
      </c>
      <c r="B38">
        <f t="shared" ref="B38:AJ38" si="13">IF(B15=MAX($A$15:$AJ$15),1,0)</f>
        <v>1</v>
      </c>
      <c r="C38">
        <f t="shared" si="13"/>
        <v>1</v>
      </c>
      <c r="D38">
        <f t="shared" si="13"/>
        <v>1</v>
      </c>
      <c r="E38">
        <f t="shared" si="13"/>
        <v>1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0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1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1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1</v>
      </c>
      <c r="B41">
        <f t="shared" ref="B41:AJ41" si="16">IF(B18=MAX($A$18:$AJ$18),1,0)</f>
        <v>0</v>
      </c>
      <c r="C41">
        <f t="shared" si="16"/>
        <v>1</v>
      </c>
      <c r="D41">
        <f t="shared" si="16"/>
        <v>0</v>
      </c>
      <c r="E41">
        <f t="shared" si="16"/>
        <v>1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1</v>
      </c>
      <c r="N41">
        <f t="shared" si="16"/>
        <v>0</v>
      </c>
      <c r="O41">
        <f t="shared" si="16"/>
        <v>1</v>
      </c>
      <c r="P41">
        <f t="shared" si="16"/>
        <v>0</v>
      </c>
      <c r="Q41">
        <f t="shared" si="16"/>
        <v>0</v>
      </c>
      <c r="R41">
        <f t="shared" si="16"/>
        <v>1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0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1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1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1</v>
      </c>
      <c r="Z43">
        <f t="shared" si="18"/>
        <v>0</v>
      </c>
      <c r="AA43">
        <f t="shared" si="18"/>
        <v>0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1</v>
      </c>
      <c r="AB44">
        <f t="shared" si="19"/>
        <v>0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4</v>
      </c>
      <c r="B46" s="2">
        <f t="shared" ref="B46:AJ46" si="20">SUM(B25:B44)</f>
        <v>2</v>
      </c>
      <c r="C46" s="2">
        <f t="shared" si="20"/>
        <v>4</v>
      </c>
      <c r="D46" s="2">
        <f t="shared" si="20"/>
        <v>2</v>
      </c>
      <c r="E46" s="2">
        <f t="shared" si="20"/>
        <v>9</v>
      </c>
      <c r="F46" s="2">
        <f t="shared" si="20"/>
        <v>1</v>
      </c>
      <c r="G46" s="2">
        <f t="shared" si="20"/>
        <v>1</v>
      </c>
      <c r="H46" s="2">
        <f t="shared" si="20"/>
        <v>0</v>
      </c>
      <c r="I46" s="2">
        <f t="shared" si="20"/>
        <v>3</v>
      </c>
      <c r="J46" s="2">
        <f t="shared" si="20"/>
        <v>0</v>
      </c>
      <c r="K46" s="2">
        <f t="shared" si="20"/>
        <v>0</v>
      </c>
      <c r="L46" s="2">
        <f t="shared" si="20"/>
        <v>1</v>
      </c>
      <c r="M46" s="2">
        <f t="shared" si="20"/>
        <v>2</v>
      </c>
      <c r="N46" s="2">
        <f t="shared" si="20"/>
        <v>0</v>
      </c>
      <c r="O46" s="2">
        <f t="shared" si="20"/>
        <v>2</v>
      </c>
      <c r="P46" s="2">
        <f t="shared" si="20"/>
        <v>0</v>
      </c>
      <c r="Q46" s="2">
        <f t="shared" si="20"/>
        <v>0</v>
      </c>
      <c r="R46" s="2">
        <f t="shared" si="20"/>
        <v>1</v>
      </c>
      <c r="S46" s="2">
        <f t="shared" si="20"/>
        <v>0</v>
      </c>
      <c r="T46" s="2">
        <f t="shared" si="20"/>
        <v>0</v>
      </c>
      <c r="U46" s="2">
        <f t="shared" si="20"/>
        <v>1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4</v>
      </c>
      <c r="Z46" s="2">
        <f t="shared" si="20"/>
        <v>2</v>
      </c>
      <c r="AA46" s="2">
        <f t="shared" si="20"/>
        <v>3</v>
      </c>
      <c r="AB46" s="2">
        <f t="shared" si="20"/>
        <v>1</v>
      </c>
      <c r="AC46" s="2">
        <f t="shared" si="20"/>
        <v>7</v>
      </c>
      <c r="AD46" s="2">
        <f t="shared" si="20"/>
        <v>1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  <row r="48" spans="1:36" x14ac:dyDescent="0.25">
      <c r="A48" s="4"/>
      <c r="C48" s="3"/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F A A B Q S w M E F A A C A A g A N n 9 r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A 2 f 2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n 9 r U a 2 j B d K S A g A A U C A A A B M A H A B G b 3 J t d W x h c y 9 T Z W N 0 a W 9 u M S 5 t I K I Y A C i g F A A A A A A A A A A A A A A A A A A A A A A A A A A A A O 2 W X W v b M B i F 7 w P 5 D 8 K 9 S c A N s Z x m 3 U o u s q R j G 2 P t 2 v S q H k a x 1 V T F t s o r J a w r / e 9 T 5 k I 3 0 I E V V i h B u b F 9 / J H n k Z P D a 2 R h l W 7 Y e b t N j r q d b s d c C 5 I l 2 4 t I m n V l T V 7 J Z m W v c x J N q e s 8 G Q 7 z I e M R m 7 B K 2 m 6 H u c 8 J q Z V s X D I z m 8 F c F + t a N r b 3 Q V V y M N O N d Q e m F 8 3 e Z R d G k s l u q o J 0 d t L I O a m N Z P v s o n F b M q o U J S s l + y L Y m d I 3 I p t N z 0 6 P F 1 M 2 P 2 a L s + n 7 6 e e T z F g S V q 6 U N L m g p X J H d J e X m y s l q z J 7 B N 5 v g T P I j 8 / k w w E f F G Y T 9 e P L u a x U r a y k S X Q U x W y m q 3 X d m E k 6 j t l x U + h S N a t J w g 9 4 z L 6 t t Z X n 9 q 6 S k 6 f d w V f d y O / 9 u F 2 h v c j d I 5 b y p y i 1 Y b e k a 7 1 R b n e 7 j A u x d J e f b j M r P 0 p R u r X o t U s a s 8 v H f F p V 5 4 W o B J m J p f W f D 1 6 o W 8 0 K U S + V e / b T 8 x b O y l x p q l v w x d 2 t N D 2 I E d / f R 8 a 9 C r f H P j V 2 P B p s b 3 i I W R u T P 1 b g a p B r c L k n J z 8 L + V n I z 0 K A h f w s B F i U n 0 X 5 W Z S f R Q E W 5 W d R a F 0 A D A E a A j i E e A g A E S L S f i D t 5 9 F + H A 1 o t B 9 G o 9 U B M A R o C O A Q 4 i E A R D 6 i h 3 6 3 o x r / 3 / T f m 3 a 0 s 0 0 7 C k 0 b m j Y 0 b W j a V 9 K 0 4 5 1 t 2 v E L N e 1 z C v G x Z l 3 7 t W n i v t + 6 M 8 z K H / b 3 q 2 1 z D v I U 5 C O Q H 4 B 8 D P I 3 I D 8 E + V u Q J 0 N 0 A h k n S D l B z g m S T p B 1 g r Q T 5 J 0 g 8 Q S Z c 2 T O 4 b t G 5 h y Z c 2 T O k T l H 5 h y Z c 2 T O k X m K z F N k n s K f O T J P k X m K z N O / z f 9 P S R 7 u b E k e h n E 0 j K N h H A 3 j 6 G s Z R 1 m P 9 3 e 2 b V 9 q J A 1 t G 9 o 2 t G 1 o 2 2 f P t T v d t m G 2 D W 0 b 2 j a 0 7 Q u 3 7 S 9 Q S w E C L Q A U A A I A C A A 2 f 2 t R 8 k v 2 y K Y A A A D 4 A A A A E g A A A A A A A A A A A A A A A A A A A A A A Q 2 9 u Z m l n L 1 B h Y 2 t h Z 2 U u e G 1 s U E s B A i 0 A F A A C A A g A N n 9 r U Q / K 6 a u k A A A A 6 Q A A A B M A A A A A A A A A A A A A A A A A 8 g A A A F t D b 2 5 0 Z W 5 0 X 1 R 5 c G V z X S 5 4 b W x Q S w E C L Q A U A A I A C A A 2 f 2 t R r a M F 0 p I C A A B Q I A A A E w A A A A A A A A A A A A A A A A D j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v Q A A A A A A A J u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X 2 x l b m d 0 a F 9 y Y W 5 k b 2 1 f M T A w X z A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s Z W 5 n d G h f c m F u Z G 9 t X z E w M F 8 w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T c 6 M D g 6 N T M u M D Q x M T c 0 O F o i I C 8 + P E V u d H J 5 I F R 5 c G U 9 I k Z p b G x D b 2 x 1 b W 5 U e X B l c y I g V m F s d W U 9 I n N B d 0 1 E Q X d N R E F 3 T U R B d 0 1 E Q X d N R E F 3 T U R B d 0 1 E Q X d N R E F 3 T U R B d 0 1 E Q X d N R E F 3 T U Q i I C 8 + P E V u d H J 5 I F R 5 c G U 9 I k Z p b G x D b 2 x 1 b W 5 O Y W 1 l c y I g V m F s d W U 9 I n N b J n F 1 b 3 Q 7 c y A t I H M m c X V v d D s s J n F 1 b 3 Q 7 c y A t I H I m c X V v d D s s J n F 1 b 3 Q 7 c y A t I G k m c X V v d D s s J n F 1 b 3 Q 7 c y A t I H J p J n F 1 b 3 Q 7 L C Z x d W 9 0 O 3 M g L S B v J n F 1 b 3 Q 7 L C Z x d W 9 0 O 3 M g L S B y b y Z x d W 9 0 O y w m c X V v d D t y I C 0 g c y Z x d W 9 0 O y w m c X V v d D t y I C 0 g c i Z x d W 9 0 O y w m c X V v d D t y I C 0 g a S Z x d W 9 0 O y w m c X V v d D t y I C 0 g c m k m c X V v d D s s J n F 1 b 3 Q 7 c i A t I G 8 m c X V v d D s s J n F 1 b 3 Q 7 c i A t I H J v J n F 1 b 3 Q 7 L C Z x d W 9 0 O 2 k g L S B z J n F 1 b 3 Q 7 L C Z x d W 9 0 O 2 k g L S B y J n F 1 b 3 Q 7 L C Z x d W 9 0 O 2 k g L S B p J n F 1 b 3 Q 7 L C Z x d W 9 0 O 2 k g L S B y a S Z x d W 9 0 O y w m c X V v d D t p I C 0 g b y Z x d W 9 0 O y w m c X V v d D t p I C 0 g c m 8 m c X V v d D s s J n F 1 b 3 Q 7 c m k g L S B z J n F 1 b 3 Q 7 L C Z x d W 9 0 O 3 J p I C 0 g c i Z x d W 9 0 O y w m c X V v d D t y a S A t I G k m c X V v d D s s J n F 1 b 3 Q 7 c m k g L S B y a S Z x d W 9 0 O y w m c X V v d D t y a S A t I G 8 m c X V v d D s s J n F 1 b 3 Q 7 c m k g L S B y b y Z x d W 9 0 O y w m c X V v d D t v I C 0 g c y Z x d W 9 0 O y w m c X V v d D t v I C 0 g c i Z x d W 9 0 O y w m c X V v d D t v I C 0 g a S Z x d W 9 0 O y w m c X V v d D t v I C 0 g c m k m c X V v d D s s J n F 1 b 3 Q 7 b y A t I G 8 m c X V v d D s s J n F 1 b 3 Q 7 b y A t I H J v J n F 1 b 3 Q 7 L C Z x d W 9 0 O 3 J v I C 0 g c y Z x d W 9 0 O y w m c X V v d D t y b y A t I H I m c X V v d D s s J n F 1 b 3 Q 7 c m 8 g L S B p J n F 1 b 3 Q 7 L C Z x d W 9 0 O 3 J v I C 0 g c m k m c X V v d D s s J n F 1 b 3 Q 7 c m 8 g L S B v J n F 1 b 3 Q 7 L C Z x d W 9 0 O 3 J v I C 0 g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Z W 5 n d G h f c m F u Z G 9 t X z E w M F 8 w I D I v V G l w b y B j Y W 1 i a W F k b y 5 7 c y A t I H M s M H 0 m c X V v d D s s J n F 1 b 3 Q 7 U 2 V j d G l v b j E v c m V z d W x 0 c 1 9 s Z W 5 n d G h f c m F u Z G 9 t X z E w M F 8 w I D I v V G l w b y B j Y W 1 i a W F k b y 5 7 c y A t I H I s M X 0 m c X V v d D s s J n F 1 b 3 Q 7 U 2 V j d G l v b j E v c m V z d W x 0 c 1 9 s Z W 5 n d G h f c m F u Z G 9 t X z E w M F 8 w I D I v V G l w b y B j Y W 1 i a W F k b y 5 7 c y A t I G k s M n 0 m c X V v d D s s J n F 1 b 3 Q 7 U 2 V j d G l v b j E v c m V z d W x 0 c 1 9 s Z W 5 n d G h f c m F u Z G 9 t X z E w M F 8 w I D I v V G l w b y B j Y W 1 i a W F k b y 5 7 c y A t I H J p L D N 9 J n F 1 b 3 Q 7 L C Z x d W 9 0 O 1 N l Y 3 R p b 2 4 x L 3 J l c 3 V s d H N f b G V u Z 3 R o X 3 J h b m R v b V 8 x M D B f M C A y L 1 R p c G 8 g Y 2 F t Y m l h Z G 8 u e 3 M g L S B v L D R 9 J n F 1 b 3 Q 7 L C Z x d W 9 0 O 1 N l Y 3 R p b 2 4 x L 3 J l c 3 V s d H N f b G V u Z 3 R o X 3 J h b m R v b V 8 x M D B f M C A y L 1 R p c G 8 g Y 2 F t Y m l h Z G 8 u e 3 M g L S B y b y w 1 f S Z x d W 9 0 O y w m c X V v d D t T Z W N 0 a W 9 u M S 9 y Z X N 1 b H R z X 2 x l b m d 0 a F 9 y Y W 5 k b 2 1 f M T A w X z A g M i 9 U a X B v I G N h b W J p Y W R v L n t y I C 0 g c y w 2 f S Z x d W 9 0 O y w m c X V v d D t T Z W N 0 a W 9 u M S 9 y Z X N 1 b H R z X 2 x l b m d 0 a F 9 y Y W 5 k b 2 1 f M T A w X z A g M i 9 U a X B v I G N h b W J p Y W R v L n t y I C 0 g c i w 3 f S Z x d W 9 0 O y w m c X V v d D t T Z W N 0 a W 9 u M S 9 y Z X N 1 b H R z X 2 x l b m d 0 a F 9 y Y W 5 k b 2 1 f M T A w X z A g M i 9 U a X B v I G N h b W J p Y W R v L n t y I C 0 g a S w 4 f S Z x d W 9 0 O y w m c X V v d D t T Z W N 0 a W 9 u M S 9 y Z X N 1 b H R z X 2 x l b m d 0 a F 9 y Y W 5 k b 2 1 f M T A w X z A g M i 9 U a X B v I G N h b W J p Y W R v L n t y I C 0 g c m k s O X 0 m c X V v d D s s J n F 1 b 3 Q 7 U 2 V j d G l v b j E v c m V z d W x 0 c 1 9 s Z W 5 n d G h f c m F u Z G 9 t X z E w M F 8 w I D I v V G l w b y B j Y W 1 i a W F k b y 5 7 c i A t I G 8 s M T B 9 J n F 1 b 3 Q 7 L C Z x d W 9 0 O 1 N l Y 3 R p b 2 4 x L 3 J l c 3 V s d H N f b G V u Z 3 R o X 3 J h b m R v b V 8 x M D B f M C A y L 1 R p c G 8 g Y 2 F t Y m l h Z G 8 u e 3 I g L S B y b y w x M X 0 m c X V v d D s s J n F 1 b 3 Q 7 U 2 V j d G l v b j E v c m V z d W x 0 c 1 9 s Z W 5 n d G h f c m F u Z G 9 t X z E w M F 8 w I D I v V G l w b y B j Y W 1 i a W F k b y 5 7 a S A t I H M s M T J 9 J n F 1 b 3 Q 7 L C Z x d W 9 0 O 1 N l Y 3 R p b 2 4 x L 3 J l c 3 V s d H N f b G V u Z 3 R o X 3 J h b m R v b V 8 x M D B f M C A y L 1 R p c G 8 g Y 2 F t Y m l h Z G 8 u e 2 k g L S B y L D E z f S Z x d W 9 0 O y w m c X V v d D t T Z W N 0 a W 9 u M S 9 y Z X N 1 b H R z X 2 x l b m d 0 a F 9 y Y W 5 k b 2 1 f M T A w X z A g M i 9 U a X B v I G N h b W J p Y W R v L n t p I C 0 g a S w x N H 0 m c X V v d D s s J n F 1 b 3 Q 7 U 2 V j d G l v b j E v c m V z d W x 0 c 1 9 s Z W 5 n d G h f c m F u Z G 9 t X z E w M F 8 w I D I v V G l w b y B j Y W 1 i a W F k b y 5 7 a S A t I H J p L D E 1 f S Z x d W 9 0 O y w m c X V v d D t T Z W N 0 a W 9 u M S 9 y Z X N 1 b H R z X 2 x l b m d 0 a F 9 y Y W 5 k b 2 1 f M T A w X z A g M i 9 U a X B v I G N h b W J p Y W R v L n t p I C 0 g b y w x N n 0 m c X V v d D s s J n F 1 b 3 Q 7 U 2 V j d G l v b j E v c m V z d W x 0 c 1 9 s Z W 5 n d G h f c m F u Z G 9 t X z E w M F 8 w I D I v V G l w b y B j Y W 1 i a W F k b y 5 7 a S A t I H J v L D E 3 f S Z x d W 9 0 O y w m c X V v d D t T Z W N 0 a W 9 u M S 9 y Z X N 1 b H R z X 2 x l b m d 0 a F 9 y Y W 5 k b 2 1 f M T A w X z A g M i 9 U a X B v I G N h b W J p Y W R v L n t y a S A t I H M s M T h 9 J n F 1 b 3 Q 7 L C Z x d W 9 0 O 1 N l Y 3 R p b 2 4 x L 3 J l c 3 V s d H N f b G V u Z 3 R o X 3 J h b m R v b V 8 x M D B f M C A y L 1 R p c G 8 g Y 2 F t Y m l h Z G 8 u e 3 J p I C 0 g c i w x O X 0 m c X V v d D s s J n F 1 b 3 Q 7 U 2 V j d G l v b j E v c m V z d W x 0 c 1 9 s Z W 5 n d G h f c m F u Z G 9 t X z E w M F 8 w I D I v V G l w b y B j Y W 1 i a W F k b y 5 7 c m k g L S B p L D I w f S Z x d W 9 0 O y w m c X V v d D t T Z W N 0 a W 9 u M S 9 y Z X N 1 b H R z X 2 x l b m d 0 a F 9 y Y W 5 k b 2 1 f M T A w X z A g M i 9 U a X B v I G N h b W J p Y W R v L n t y a S A t I H J p L D I x f S Z x d W 9 0 O y w m c X V v d D t T Z W N 0 a W 9 u M S 9 y Z X N 1 b H R z X 2 x l b m d 0 a F 9 y Y W 5 k b 2 1 f M T A w X z A g M i 9 U a X B v I G N h b W J p Y W R v L n t y a S A t I G 8 s M j J 9 J n F 1 b 3 Q 7 L C Z x d W 9 0 O 1 N l Y 3 R p b 2 4 x L 3 J l c 3 V s d H N f b G V u Z 3 R o X 3 J h b m R v b V 8 x M D B f M C A y L 1 R p c G 8 g Y 2 F t Y m l h Z G 8 u e 3 J p I C 0 g c m 8 s M j N 9 J n F 1 b 3 Q 7 L C Z x d W 9 0 O 1 N l Y 3 R p b 2 4 x L 3 J l c 3 V s d H N f b G V u Z 3 R o X 3 J h b m R v b V 8 x M D B f M C A y L 1 R p c G 8 g Y 2 F t Y m l h Z G 8 u e 2 8 g L S B z L D I 0 f S Z x d W 9 0 O y w m c X V v d D t T Z W N 0 a W 9 u M S 9 y Z X N 1 b H R z X 2 x l b m d 0 a F 9 y Y W 5 k b 2 1 f M T A w X z A g M i 9 U a X B v I G N h b W J p Y W R v L n t v I C 0 g c i w y N X 0 m c X V v d D s s J n F 1 b 3 Q 7 U 2 V j d G l v b j E v c m V z d W x 0 c 1 9 s Z W 5 n d G h f c m F u Z G 9 t X z E w M F 8 w I D I v V G l w b y B j Y W 1 i a W F k b y 5 7 b y A t I G k s M j Z 9 J n F 1 b 3 Q 7 L C Z x d W 9 0 O 1 N l Y 3 R p b 2 4 x L 3 J l c 3 V s d H N f b G V u Z 3 R o X 3 J h b m R v b V 8 x M D B f M C A y L 1 R p c G 8 g Y 2 F t Y m l h Z G 8 u e 2 8 g L S B y a S w y N 3 0 m c X V v d D s s J n F 1 b 3 Q 7 U 2 V j d G l v b j E v c m V z d W x 0 c 1 9 s Z W 5 n d G h f c m F u Z G 9 t X z E w M F 8 w I D I v V G l w b y B j Y W 1 i a W F k b y 5 7 b y A t I G 8 s M j h 9 J n F 1 b 3 Q 7 L C Z x d W 9 0 O 1 N l Y 3 R p b 2 4 x L 3 J l c 3 V s d H N f b G V u Z 3 R o X 3 J h b m R v b V 8 x M D B f M C A y L 1 R p c G 8 g Y 2 F t Y m l h Z G 8 u e 2 8 g L S B y b y w y O X 0 m c X V v d D s s J n F 1 b 3 Q 7 U 2 V j d G l v b j E v c m V z d W x 0 c 1 9 s Z W 5 n d G h f c m F u Z G 9 t X z E w M F 8 w I D I v V G l w b y B j Y W 1 i a W F k b y 5 7 c m 8 g L S B z L D M w f S Z x d W 9 0 O y w m c X V v d D t T Z W N 0 a W 9 u M S 9 y Z X N 1 b H R z X 2 x l b m d 0 a F 9 y Y W 5 k b 2 1 f M T A w X z A g M i 9 U a X B v I G N h b W J p Y W R v L n t y b y A t I H I s M z F 9 J n F 1 b 3 Q 7 L C Z x d W 9 0 O 1 N l Y 3 R p b 2 4 x L 3 J l c 3 V s d H N f b G V u Z 3 R o X 3 J h b m R v b V 8 x M D B f M C A y L 1 R p c G 8 g Y 2 F t Y m l h Z G 8 u e 3 J v I C 0 g a S w z M n 0 m c X V v d D s s J n F 1 b 3 Q 7 U 2 V j d G l v b j E v c m V z d W x 0 c 1 9 s Z W 5 n d G h f c m F u Z G 9 t X z E w M F 8 w I D I v V G l w b y B j Y W 1 i a W F k b y 5 7 c m 8 g L S B y a S w z M 3 0 m c X V v d D s s J n F 1 b 3 Q 7 U 2 V j d G l v b j E v c m V z d W x 0 c 1 9 s Z W 5 n d G h f c m F u Z G 9 t X z E w M F 8 w I D I v V G l w b y B j Y W 1 i a W F k b y 5 7 c m 8 g L S B v L D M 0 f S Z x d W 9 0 O y w m c X V v d D t T Z W N 0 a W 9 u M S 9 y Z X N 1 b H R z X 2 x l b m d 0 a F 9 y Y W 5 k b 2 1 f M T A w X z A g M i 9 U a X B v I G N h b W J p Y W R v L n t y b y A t I H J v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m V z d W x 0 c 1 9 s Z W 5 n d G h f c m F u Z G 9 t X z E w M F 8 w I D I v V G l w b y B j Y W 1 i a W F k b y 5 7 c y A t I H M s M H 0 m c X V v d D s s J n F 1 b 3 Q 7 U 2 V j d G l v b j E v c m V z d W x 0 c 1 9 s Z W 5 n d G h f c m F u Z G 9 t X z E w M F 8 w I D I v V G l w b y B j Y W 1 i a W F k b y 5 7 c y A t I H I s M X 0 m c X V v d D s s J n F 1 b 3 Q 7 U 2 V j d G l v b j E v c m V z d W x 0 c 1 9 s Z W 5 n d G h f c m F u Z G 9 t X z E w M F 8 w I D I v V G l w b y B j Y W 1 i a W F k b y 5 7 c y A t I G k s M n 0 m c X V v d D s s J n F 1 b 3 Q 7 U 2 V j d G l v b j E v c m V z d W x 0 c 1 9 s Z W 5 n d G h f c m F u Z G 9 t X z E w M F 8 w I D I v V G l w b y B j Y W 1 i a W F k b y 5 7 c y A t I H J p L D N 9 J n F 1 b 3 Q 7 L C Z x d W 9 0 O 1 N l Y 3 R p b 2 4 x L 3 J l c 3 V s d H N f b G V u Z 3 R o X 3 J h b m R v b V 8 x M D B f M C A y L 1 R p c G 8 g Y 2 F t Y m l h Z G 8 u e 3 M g L S B v L D R 9 J n F 1 b 3 Q 7 L C Z x d W 9 0 O 1 N l Y 3 R p b 2 4 x L 3 J l c 3 V s d H N f b G V u Z 3 R o X 3 J h b m R v b V 8 x M D B f M C A y L 1 R p c G 8 g Y 2 F t Y m l h Z G 8 u e 3 M g L S B y b y w 1 f S Z x d W 9 0 O y w m c X V v d D t T Z W N 0 a W 9 u M S 9 y Z X N 1 b H R z X 2 x l b m d 0 a F 9 y Y W 5 k b 2 1 f M T A w X z A g M i 9 U a X B v I G N h b W J p Y W R v L n t y I C 0 g c y w 2 f S Z x d W 9 0 O y w m c X V v d D t T Z W N 0 a W 9 u M S 9 y Z X N 1 b H R z X 2 x l b m d 0 a F 9 y Y W 5 k b 2 1 f M T A w X z A g M i 9 U a X B v I G N h b W J p Y W R v L n t y I C 0 g c i w 3 f S Z x d W 9 0 O y w m c X V v d D t T Z W N 0 a W 9 u M S 9 y Z X N 1 b H R z X 2 x l b m d 0 a F 9 y Y W 5 k b 2 1 f M T A w X z A g M i 9 U a X B v I G N h b W J p Y W R v L n t y I C 0 g a S w 4 f S Z x d W 9 0 O y w m c X V v d D t T Z W N 0 a W 9 u M S 9 y Z X N 1 b H R z X 2 x l b m d 0 a F 9 y Y W 5 k b 2 1 f M T A w X z A g M i 9 U a X B v I G N h b W J p Y W R v L n t y I C 0 g c m k s O X 0 m c X V v d D s s J n F 1 b 3 Q 7 U 2 V j d G l v b j E v c m V z d W x 0 c 1 9 s Z W 5 n d G h f c m F u Z G 9 t X z E w M F 8 w I D I v V G l w b y B j Y W 1 i a W F k b y 5 7 c i A t I G 8 s M T B 9 J n F 1 b 3 Q 7 L C Z x d W 9 0 O 1 N l Y 3 R p b 2 4 x L 3 J l c 3 V s d H N f b G V u Z 3 R o X 3 J h b m R v b V 8 x M D B f M C A y L 1 R p c G 8 g Y 2 F t Y m l h Z G 8 u e 3 I g L S B y b y w x M X 0 m c X V v d D s s J n F 1 b 3 Q 7 U 2 V j d G l v b j E v c m V z d W x 0 c 1 9 s Z W 5 n d G h f c m F u Z G 9 t X z E w M F 8 w I D I v V G l w b y B j Y W 1 i a W F k b y 5 7 a S A t I H M s M T J 9 J n F 1 b 3 Q 7 L C Z x d W 9 0 O 1 N l Y 3 R p b 2 4 x L 3 J l c 3 V s d H N f b G V u Z 3 R o X 3 J h b m R v b V 8 x M D B f M C A y L 1 R p c G 8 g Y 2 F t Y m l h Z G 8 u e 2 k g L S B y L D E z f S Z x d W 9 0 O y w m c X V v d D t T Z W N 0 a W 9 u M S 9 y Z X N 1 b H R z X 2 x l b m d 0 a F 9 y Y W 5 k b 2 1 f M T A w X z A g M i 9 U a X B v I G N h b W J p Y W R v L n t p I C 0 g a S w x N H 0 m c X V v d D s s J n F 1 b 3 Q 7 U 2 V j d G l v b j E v c m V z d W x 0 c 1 9 s Z W 5 n d G h f c m F u Z G 9 t X z E w M F 8 w I D I v V G l w b y B j Y W 1 i a W F k b y 5 7 a S A t I H J p L D E 1 f S Z x d W 9 0 O y w m c X V v d D t T Z W N 0 a W 9 u M S 9 y Z X N 1 b H R z X 2 x l b m d 0 a F 9 y Y W 5 k b 2 1 f M T A w X z A g M i 9 U a X B v I G N h b W J p Y W R v L n t p I C 0 g b y w x N n 0 m c X V v d D s s J n F 1 b 3 Q 7 U 2 V j d G l v b j E v c m V z d W x 0 c 1 9 s Z W 5 n d G h f c m F u Z G 9 t X z E w M F 8 w I D I v V G l w b y B j Y W 1 i a W F k b y 5 7 a S A t I H J v L D E 3 f S Z x d W 9 0 O y w m c X V v d D t T Z W N 0 a W 9 u M S 9 y Z X N 1 b H R z X 2 x l b m d 0 a F 9 y Y W 5 k b 2 1 f M T A w X z A g M i 9 U a X B v I G N h b W J p Y W R v L n t y a S A t I H M s M T h 9 J n F 1 b 3 Q 7 L C Z x d W 9 0 O 1 N l Y 3 R p b 2 4 x L 3 J l c 3 V s d H N f b G V u Z 3 R o X 3 J h b m R v b V 8 x M D B f M C A y L 1 R p c G 8 g Y 2 F t Y m l h Z G 8 u e 3 J p I C 0 g c i w x O X 0 m c X V v d D s s J n F 1 b 3 Q 7 U 2 V j d G l v b j E v c m V z d W x 0 c 1 9 s Z W 5 n d G h f c m F u Z G 9 t X z E w M F 8 w I D I v V G l w b y B j Y W 1 i a W F k b y 5 7 c m k g L S B p L D I w f S Z x d W 9 0 O y w m c X V v d D t T Z W N 0 a W 9 u M S 9 y Z X N 1 b H R z X 2 x l b m d 0 a F 9 y Y W 5 k b 2 1 f M T A w X z A g M i 9 U a X B v I G N h b W J p Y W R v L n t y a S A t I H J p L D I x f S Z x d W 9 0 O y w m c X V v d D t T Z W N 0 a W 9 u M S 9 y Z X N 1 b H R z X 2 x l b m d 0 a F 9 y Y W 5 k b 2 1 f M T A w X z A g M i 9 U a X B v I G N h b W J p Y W R v L n t y a S A t I G 8 s M j J 9 J n F 1 b 3 Q 7 L C Z x d W 9 0 O 1 N l Y 3 R p b 2 4 x L 3 J l c 3 V s d H N f b G V u Z 3 R o X 3 J h b m R v b V 8 x M D B f M C A y L 1 R p c G 8 g Y 2 F t Y m l h Z G 8 u e 3 J p I C 0 g c m 8 s M j N 9 J n F 1 b 3 Q 7 L C Z x d W 9 0 O 1 N l Y 3 R p b 2 4 x L 3 J l c 3 V s d H N f b G V u Z 3 R o X 3 J h b m R v b V 8 x M D B f M C A y L 1 R p c G 8 g Y 2 F t Y m l h Z G 8 u e 2 8 g L S B z L D I 0 f S Z x d W 9 0 O y w m c X V v d D t T Z W N 0 a W 9 u M S 9 y Z X N 1 b H R z X 2 x l b m d 0 a F 9 y Y W 5 k b 2 1 f M T A w X z A g M i 9 U a X B v I G N h b W J p Y W R v L n t v I C 0 g c i w y N X 0 m c X V v d D s s J n F 1 b 3 Q 7 U 2 V j d G l v b j E v c m V z d W x 0 c 1 9 s Z W 5 n d G h f c m F u Z G 9 t X z E w M F 8 w I D I v V G l w b y B j Y W 1 i a W F k b y 5 7 b y A t I G k s M j Z 9 J n F 1 b 3 Q 7 L C Z x d W 9 0 O 1 N l Y 3 R p b 2 4 x L 3 J l c 3 V s d H N f b G V u Z 3 R o X 3 J h b m R v b V 8 x M D B f M C A y L 1 R p c G 8 g Y 2 F t Y m l h Z G 8 u e 2 8 g L S B y a S w y N 3 0 m c X V v d D s s J n F 1 b 3 Q 7 U 2 V j d G l v b j E v c m V z d W x 0 c 1 9 s Z W 5 n d G h f c m F u Z G 9 t X z E w M F 8 w I D I v V G l w b y B j Y W 1 i a W F k b y 5 7 b y A t I G 8 s M j h 9 J n F 1 b 3 Q 7 L C Z x d W 9 0 O 1 N l Y 3 R p b 2 4 x L 3 J l c 3 V s d H N f b G V u Z 3 R o X 3 J h b m R v b V 8 x M D B f M C A y L 1 R p c G 8 g Y 2 F t Y m l h Z G 8 u e 2 8 g L S B y b y w y O X 0 m c X V v d D s s J n F 1 b 3 Q 7 U 2 V j d G l v b j E v c m V z d W x 0 c 1 9 s Z W 5 n d G h f c m F u Z G 9 t X z E w M F 8 w I D I v V G l w b y B j Y W 1 i a W F k b y 5 7 c m 8 g L S B z L D M w f S Z x d W 9 0 O y w m c X V v d D t T Z W N 0 a W 9 u M S 9 y Z X N 1 b H R z X 2 x l b m d 0 a F 9 y Y W 5 k b 2 1 f M T A w X z A g M i 9 U a X B v I G N h b W J p Y W R v L n t y b y A t I H I s M z F 9 J n F 1 b 3 Q 7 L C Z x d W 9 0 O 1 N l Y 3 R p b 2 4 x L 3 J l c 3 V s d H N f b G V u Z 3 R o X 3 J h b m R v b V 8 x M D B f M C A y L 1 R p c G 8 g Y 2 F t Y m l h Z G 8 u e 3 J v I C 0 g a S w z M n 0 m c X V v d D s s J n F 1 b 3 Q 7 U 2 V j d G l v b j E v c m V z d W x 0 c 1 9 s Z W 5 n d G h f c m F u Z G 9 t X z E w M F 8 w I D I v V G l w b y B j Y W 1 i a W F k b y 5 7 c m 8 g L S B y a S w z M 3 0 m c X V v d D s s J n F 1 b 3 Q 7 U 2 V j d G l v b j E v c m V z d W x 0 c 1 9 s Z W 5 n d G h f c m F u Z G 9 t X z E w M F 8 w I D I v V G l w b y B j Y W 1 i a W F k b y 5 7 c m 8 g L S B v L D M 0 f S Z x d W 9 0 O y w m c X V v d D t T Z W N 0 a W 9 u M S 9 y Z X N 1 b H R z X 2 x l b m d 0 a F 9 y Y W 5 k b 2 1 f M T A w X z A g M i 9 U a X B v I G N h b W J p Y W R v L n t y b y A t I H J v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s Z W 5 n d G h f c m F u Z G 9 t X z E w M F 8 w J T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T A w X z A l M j A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x M D B f M C U y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E w M F 8 w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b G V u Z 3 R o X 3 J h b m R v b V 8 x M D B f M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E 3 O j E w O j U 5 L j Q y O D M w M D J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3 M g L S B z J n F 1 b 3 Q 7 L C Z x d W 9 0 O 3 M g L S B y J n F 1 b 3 Q 7 L C Z x d W 9 0 O 3 M g L S B p J n F 1 b 3 Q 7 L C Z x d W 9 0 O 3 M g L S B y a S Z x d W 9 0 O y w m c X V v d D t z I C 0 g b y Z x d W 9 0 O y w m c X V v d D t z I C 0 g c m 8 m c X V v d D s s J n F 1 b 3 Q 7 c i A t I H M m c X V v d D s s J n F 1 b 3 Q 7 c i A t I H I m c X V v d D s s J n F 1 b 3 Q 7 c i A t I G k m c X V v d D s s J n F 1 b 3 Q 7 c i A t I H J p J n F 1 b 3 Q 7 L C Z x d W 9 0 O 3 I g L S B v J n F 1 b 3 Q 7 L C Z x d W 9 0 O 3 I g L S B y b y Z x d W 9 0 O y w m c X V v d D t p I C 0 g c y Z x d W 9 0 O y w m c X V v d D t p I C 0 g c i Z x d W 9 0 O y w m c X V v d D t p I C 0 g a S Z x d W 9 0 O y w m c X V v d D t p I C 0 g c m k m c X V v d D s s J n F 1 b 3 Q 7 a S A t I G 8 m c X V v d D s s J n F 1 b 3 Q 7 a S A t I H J v J n F 1 b 3 Q 7 L C Z x d W 9 0 O 3 J p I C 0 g c y Z x d W 9 0 O y w m c X V v d D t y a S A t I H I m c X V v d D s s J n F 1 b 3 Q 7 c m k g L S B p J n F 1 b 3 Q 7 L C Z x d W 9 0 O 3 J p I C 0 g c m k m c X V v d D s s J n F 1 b 3 Q 7 c m k g L S B v J n F 1 b 3 Q 7 L C Z x d W 9 0 O 3 J p I C 0 g c m 8 m c X V v d D s s J n F 1 b 3 Q 7 b y A t I H M m c X V v d D s s J n F 1 b 3 Q 7 b y A t I H I m c X V v d D s s J n F 1 b 3 Q 7 b y A t I G k m c X V v d D s s J n F 1 b 3 Q 7 b y A t I H J p J n F 1 b 3 Q 7 L C Z x d W 9 0 O 2 8 g L S B v J n F 1 b 3 Q 7 L C Z x d W 9 0 O 2 8 g L S B y b y Z x d W 9 0 O y w m c X V v d D t y b y A t I H M m c X V v d D s s J n F 1 b 3 Q 7 c m 8 g L S B y J n F 1 b 3 Q 7 L C Z x d W 9 0 O 3 J v I C 0 g a S Z x d W 9 0 O y w m c X V v d D t y b y A t I H J p J n F 1 b 3 Q 7 L C Z x d W 9 0 O 3 J v I C 0 g b y Z x d W 9 0 O y w m c X V v d D t y b y A t I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V u Z 3 R o X 3 J h b m R v b V 8 x M D B f M C A 0 L 1 R p c G 8 g Y 2 F t Y m l h Z G 8 u e 3 M g L S B z L D B 9 J n F 1 b 3 Q 7 L C Z x d W 9 0 O 1 N l Y 3 R p b 2 4 x L 3 J l c 3 V s d H N f b G V u Z 3 R o X 3 J h b m R v b V 8 x M D B f M C A 0 L 1 R p c G 8 g Y 2 F t Y m l h Z G 8 u e 3 M g L S B y L D F 9 J n F 1 b 3 Q 7 L C Z x d W 9 0 O 1 N l Y 3 R p b 2 4 x L 3 J l c 3 V s d H N f b G V u Z 3 R o X 3 J h b m R v b V 8 x M D B f M C A 0 L 1 R p c G 8 g Y 2 F t Y m l h Z G 8 u e 3 M g L S B p L D J 9 J n F 1 b 3 Q 7 L C Z x d W 9 0 O 1 N l Y 3 R p b 2 4 x L 3 J l c 3 V s d H N f b G V u Z 3 R o X 3 J h b m R v b V 8 x M D B f M C A 0 L 1 R p c G 8 g Y 2 F t Y m l h Z G 8 u e 3 M g L S B y a S w z f S Z x d W 9 0 O y w m c X V v d D t T Z W N 0 a W 9 u M S 9 y Z X N 1 b H R z X 2 x l b m d 0 a F 9 y Y W 5 k b 2 1 f M T A w X z A g N C 9 U a X B v I G N h b W J p Y W R v L n t z I C 0 g b y w 0 f S Z x d W 9 0 O y w m c X V v d D t T Z W N 0 a W 9 u M S 9 y Z X N 1 b H R z X 2 x l b m d 0 a F 9 y Y W 5 k b 2 1 f M T A w X z A g N C 9 U a X B v I G N h b W J p Y W R v L n t z I C 0 g c m 8 s N X 0 m c X V v d D s s J n F 1 b 3 Q 7 U 2 V j d G l v b j E v c m V z d W x 0 c 1 9 s Z W 5 n d G h f c m F u Z G 9 t X z E w M F 8 w I D Q v V G l w b y B j Y W 1 i a W F k b y 5 7 c i A t I H M s N n 0 m c X V v d D s s J n F 1 b 3 Q 7 U 2 V j d G l v b j E v c m V z d W x 0 c 1 9 s Z W 5 n d G h f c m F u Z G 9 t X z E w M F 8 w I D Q v V G l w b y B j Y W 1 i a W F k b y 5 7 c i A t I H I s N 3 0 m c X V v d D s s J n F 1 b 3 Q 7 U 2 V j d G l v b j E v c m V z d W x 0 c 1 9 s Z W 5 n d G h f c m F u Z G 9 t X z E w M F 8 w I D Q v V G l w b y B j Y W 1 i a W F k b y 5 7 c i A t I G k s O H 0 m c X V v d D s s J n F 1 b 3 Q 7 U 2 V j d G l v b j E v c m V z d W x 0 c 1 9 s Z W 5 n d G h f c m F u Z G 9 t X z E w M F 8 w I D Q v V G l w b y B j Y W 1 i a W F k b y 5 7 c i A t I H J p L D l 9 J n F 1 b 3 Q 7 L C Z x d W 9 0 O 1 N l Y 3 R p b 2 4 x L 3 J l c 3 V s d H N f b G V u Z 3 R o X 3 J h b m R v b V 8 x M D B f M C A 0 L 1 R p c G 8 g Y 2 F t Y m l h Z G 8 u e 3 I g L S B v L D E w f S Z x d W 9 0 O y w m c X V v d D t T Z W N 0 a W 9 u M S 9 y Z X N 1 b H R z X 2 x l b m d 0 a F 9 y Y W 5 k b 2 1 f M T A w X z A g N C 9 U a X B v I G N h b W J p Y W R v L n t y I C 0 g c m 8 s M T F 9 J n F 1 b 3 Q 7 L C Z x d W 9 0 O 1 N l Y 3 R p b 2 4 x L 3 J l c 3 V s d H N f b G V u Z 3 R o X 3 J h b m R v b V 8 x M D B f M C A 0 L 1 R p c G 8 g Y 2 F t Y m l h Z G 8 u e 2 k g L S B z L D E y f S Z x d W 9 0 O y w m c X V v d D t T Z W N 0 a W 9 u M S 9 y Z X N 1 b H R z X 2 x l b m d 0 a F 9 y Y W 5 k b 2 1 f M T A w X z A g N C 9 U a X B v I G N h b W J p Y W R v L n t p I C 0 g c i w x M 3 0 m c X V v d D s s J n F 1 b 3 Q 7 U 2 V j d G l v b j E v c m V z d W x 0 c 1 9 s Z W 5 n d G h f c m F u Z G 9 t X z E w M F 8 w I D Q v V G l w b y B j Y W 1 i a W F k b y 5 7 a S A t I G k s M T R 9 J n F 1 b 3 Q 7 L C Z x d W 9 0 O 1 N l Y 3 R p b 2 4 x L 3 J l c 3 V s d H N f b G V u Z 3 R o X 3 J h b m R v b V 8 x M D B f M C A 0 L 1 R p c G 8 g Y 2 F t Y m l h Z G 8 u e 2 k g L S B y a S w x N X 0 m c X V v d D s s J n F 1 b 3 Q 7 U 2 V j d G l v b j E v c m V z d W x 0 c 1 9 s Z W 5 n d G h f c m F u Z G 9 t X z E w M F 8 w I D Q v V G l w b y B j Y W 1 i a W F k b y 5 7 a S A t I G 8 s M T Z 9 J n F 1 b 3 Q 7 L C Z x d W 9 0 O 1 N l Y 3 R p b 2 4 x L 3 J l c 3 V s d H N f b G V u Z 3 R o X 3 J h b m R v b V 8 x M D B f M C A 0 L 1 R p c G 8 g Y 2 F t Y m l h Z G 8 u e 2 k g L S B y b y w x N 3 0 m c X V v d D s s J n F 1 b 3 Q 7 U 2 V j d G l v b j E v c m V z d W x 0 c 1 9 s Z W 5 n d G h f c m F u Z G 9 t X z E w M F 8 w I D Q v V G l w b y B j Y W 1 i a W F k b y 5 7 c m k g L S B z L D E 4 f S Z x d W 9 0 O y w m c X V v d D t T Z W N 0 a W 9 u M S 9 y Z X N 1 b H R z X 2 x l b m d 0 a F 9 y Y W 5 k b 2 1 f M T A w X z A g N C 9 U a X B v I G N h b W J p Y W R v L n t y a S A t I H I s M T l 9 J n F 1 b 3 Q 7 L C Z x d W 9 0 O 1 N l Y 3 R p b 2 4 x L 3 J l c 3 V s d H N f b G V u Z 3 R o X 3 J h b m R v b V 8 x M D B f M C A 0 L 1 R p c G 8 g Y 2 F t Y m l h Z G 8 u e 3 J p I C 0 g a S w y M H 0 m c X V v d D s s J n F 1 b 3 Q 7 U 2 V j d G l v b j E v c m V z d W x 0 c 1 9 s Z W 5 n d G h f c m F u Z G 9 t X z E w M F 8 w I D Q v V G l w b y B j Y W 1 i a W F k b y 5 7 c m k g L S B y a S w y M X 0 m c X V v d D s s J n F 1 b 3 Q 7 U 2 V j d G l v b j E v c m V z d W x 0 c 1 9 s Z W 5 n d G h f c m F u Z G 9 t X z E w M F 8 w I D Q v V G l w b y B j Y W 1 i a W F k b y 5 7 c m k g L S B v L D I y f S Z x d W 9 0 O y w m c X V v d D t T Z W N 0 a W 9 u M S 9 y Z X N 1 b H R z X 2 x l b m d 0 a F 9 y Y W 5 k b 2 1 f M T A w X z A g N C 9 U a X B v I G N h b W J p Y W R v L n t y a S A t I H J v L D I z f S Z x d W 9 0 O y w m c X V v d D t T Z W N 0 a W 9 u M S 9 y Z X N 1 b H R z X 2 x l b m d 0 a F 9 y Y W 5 k b 2 1 f M T A w X z A g N C 9 U a X B v I G N h b W J p Y W R v L n t v I C 0 g c y w y N H 0 m c X V v d D s s J n F 1 b 3 Q 7 U 2 V j d G l v b j E v c m V z d W x 0 c 1 9 s Z W 5 n d G h f c m F u Z G 9 t X z E w M F 8 w I D Q v V G l w b y B j Y W 1 i a W F k b y 5 7 b y A t I H I s M j V 9 J n F 1 b 3 Q 7 L C Z x d W 9 0 O 1 N l Y 3 R p b 2 4 x L 3 J l c 3 V s d H N f b G V u Z 3 R o X 3 J h b m R v b V 8 x M D B f M C A 0 L 1 R p c G 8 g Y 2 F t Y m l h Z G 8 u e 2 8 g L S B p L D I 2 f S Z x d W 9 0 O y w m c X V v d D t T Z W N 0 a W 9 u M S 9 y Z X N 1 b H R z X 2 x l b m d 0 a F 9 y Y W 5 k b 2 1 f M T A w X z A g N C 9 U a X B v I G N h b W J p Y W R v L n t v I C 0 g c m k s M j d 9 J n F 1 b 3 Q 7 L C Z x d W 9 0 O 1 N l Y 3 R p b 2 4 x L 3 J l c 3 V s d H N f b G V u Z 3 R o X 3 J h b m R v b V 8 x M D B f M C A 0 L 1 R p c G 8 g Y 2 F t Y m l h Z G 8 u e 2 8 g L S B v L D I 4 f S Z x d W 9 0 O y w m c X V v d D t T Z W N 0 a W 9 u M S 9 y Z X N 1 b H R z X 2 x l b m d 0 a F 9 y Y W 5 k b 2 1 f M T A w X z A g N C 9 U a X B v I G N h b W J p Y W R v L n t v I C 0 g c m 8 s M j l 9 J n F 1 b 3 Q 7 L C Z x d W 9 0 O 1 N l Y 3 R p b 2 4 x L 3 J l c 3 V s d H N f b G V u Z 3 R o X 3 J h b m R v b V 8 x M D B f M C A 0 L 1 R p c G 8 g Y 2 F t Y m l h Z G 8 u e 3 J v I C 0 g c y w z M H 0 m c X V v d D s s J n F 1 b 3 Q 7 U 2 V j d G l v b j E v c m V z d W x 0 c 1 9 s Z W 5 n d G h f c m F u Z G 9 t X z E w M F 8 w I D Q v V G l w b y B j Y W 1 i a W F k b y 5 7 c m 8 g L S B y L D M x f S Z x d W 9 0 O y w m c X V v d D t T Z W N 0 a W 9 u M S 9 y Z X N 1 b H R z X 2 x l b m d 0 a F 9 y Y W 5 k b 2 1 f M T A w X z A g N C 9 U a X B v I G N h b W J p Y W R v L n t y b y A t I G k s M z J 9 J n F 1 b 3 Q 7 L C Z x d W 9 0 O 1 N l Y 3 R p b 2 4 x L 3 J l c 3 V s d H N f b G V u Z 3 R o X 3 J h b m R v b V 8 x M D B f M C A 0 L 1 R p c G 8 g Y 2 F t Y m l h Z G 8 u e 3 J v I C 0 g c m k s M z N 9 J n F 1 b 3 Q 7 L C Z x d W 9 0 O 1 N l Y 3 R p b 2 4 x L 3 J l c 3 V s d H N f b G V u Z 3 R o X 3 J h b m R v b V 8 x M D B f M C A 0 L 1 R p c G 8 g Y 2 F t Y m l h Z G 8 u e 3 J v I C 0 g b y w z N H 0 m c X V v d D s s J n F 1 b 3 Q 7 U 2 V j d G l v b j E v c m V z d W x 0 c 1 9 s Z W 5 n d G h f c m F u Z G 9 t X z E w M F 8 w I D Q v V G l w b y B j Y W 1 i a W F k b y 5 7 c m 8 g L S B y b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J l c 3 V s d H N f b G V u Z 3 R o X 3 J h b m R v b V 8 x M D B f M C A 0 L 1 R p c G 8 g Y 2 F t Y m l h Z G 8 u e 3 M g L S B z L D B 9 J n F 1 b 3 Q 7 L C Z x d W 9 0 O 1 N l Y 3 R p b 2 4 x L 3 J l c 3 V s d H N f b G V u Z 3 R o X 3 J h b m R v b V 8 x M D B f M C A 0 L 1 R p c G 8 g Y 2 F t Y m l h Z G 8 u e 3 M g L S B y L D F 9 J n F 1 b 3 Q 7 L C Z x d W 9 0 O 1 N l Y 3 R p b 2 4 x L 3 J l c 3 V s d H N f b G V u Z 3 R o X 3 J h b m R v b V 8 x M D B f M C A 0 L 1 R p c G 8 g Y 2 F t Y m l h Z G 8 u e 3 M g L S B p L D J 9 J n F 1 b 3 Q 7 L C Z x d W 9 0 O 1 N l Y 3 R p b 2 4 x L 3 J l c 3 V s d H N f b G V u Z 3 R o X 3 J h b m R v b V 8 x M D B f M C A 0 L 1 R p c G 8 g Y 2 F t Y m l h Z G 8 u e 3 M g L S B y a S w z f S Z x d W 9 0 O y w m c X V v d D t T Z W N 0 a W 9 u M S 9 y Z X N 1 b H R z X 2 x l b m d 0 a F 9 y Y W 5 k b 2 1 f M T A w X z A g N C 9 U a X B v I G N h b W J p Y W R v L n t z I C 0 g b y w 0 f S Z x d W 9 0 O y w m c X V v d D t T Z W N 0 a W 9 u M S 9 y Z X N 1 b H R z X 2 x l b m d 0 a F 9 y Y W 5 k b 2 1 f M T A w X z A g N C 9 U a X B v I G N h b W J p Y W R v L n t z I C 0 g c m 8 s N X 0 m c X V v d D s s J n F 1 b 3 Q 7 U 2 V j d G l v b j E v c m V z d W x 0 c 1 9 s Z W 5 n d G h f c m F u Z G 9 t X z E w M F 8 w I D Q v V G l w b y B j Y W 1 i a W F k b y 5 7 c i A t I H M s N n 0 m c X V v d D s s J n F 1 b 3 Q 7 U 2 V j d G l v b j E v c m V z d W x 0 c 1 9 s Z W 5 n d G h f c m F u Z G 9 t X z E w M F 8 w I D Q v V G l w b y B j Y W 1 i a W F k b y 5 7 c i A t I H I s N 3 0 m c X V v d D s s J n F 1 b 3 Q 7 U 2 V j d G l v b j E v c m V z d W x 0 c 1 9 s Z W 5 n d G h f c m F u Z G 9 t X z E w M F 8 w I D Q v V G l w b y B j Y W 1 i a W F k b y 5 7 c i A t I G k s O H 0 m c X V v d D s s J n F 1 b 3 Q 7 U 2 V j d G l v b j E v c m V z d W x 0 c 1 9 s Z W 5 n d G h f c m F u Z G 9 t X z E w M F 8 w I D Q v V G l w b y B j Y W 1 i a W F k b y 5 7 c i A t I H J p L D l 9 J n F 1 b 3 Q 7 L C Z x d W 9 0 O 1 N l Y 3 R p b 2 4 x L 3 J l c 3 V s d H N f b G V u Z 3 R o X 3 J h b m R v b V 8 x M D B f M C A 0 L 1 R p c G 8 g Y 2 F t Y m l h Z G 8 u e 3 I g L S B v L D E w f S Z x d W 9 0 O y w m c X V v d D t T Z W N 0 a W 9 u M S 9 y Z X N 1 b H R z X 2 x l b m d 0 a F 9 y Y W 5 k b 2 1 f M T A w X z A g N C 9 U a X B v I G N h b W J p Y W R v L n t y I C 0 g c m 8 s M T F 9 J n F 1 b 3 Q 7 L C Z x d W 9 0 O 1 N l Y 3 R p b 2 4 x L 3 J l c 3 V s d H N f b G V u Z 3 R o X 3 J h b m R v b V 8 x M D B f M C A 0 L 1 R p c G 8 g Y 2 F t Y m l h Z G 8 u e 2 k g L S B z L D E y f S Z x d W 9 0 O y w m c X V v d D t T Z W N 0 a W 9 u M S 9 y Z X N 1 b H R z X 2 x l b m d 0 a F 9 y Y W 5 k b 2 1 f M T A w X z A g N C 9 U a X B v I G N h b W J p Y W R v L n t p I C 0 g c i w x M 3 0 m c X V v d D s s J n F 1 b 3 Q 7 U 2 V j d G l v b j E v c m V z d W x 0 c 1 9 s Z W 5 n d G h f c m F u Z G 9 t X z E w M F 8 w I D Q v V G l w b y B j Y W 1 i a W F k b y 5 7 a S A t I G k s M T R 9 J n F 1 b 3 Q 7 L C Z x d W 9 0 O 1 N l Y 3 R p b 2 4 x L 3 J l c 3 V s d H N f b G V u Z 3 R o X 3 J h b m R v b V 8 x M D B f M C A 0 L 1 R p c G 8 g Y 2 F t Y m l h Z G 8 u e 2 k g L S B y a S w x N X 0 m c X V v d D s s J n F 1 b 3 Q 7 U 2 V j d G l v b j E v c m V z d W x 0 c 1 9 s Z W 5 n d G h f c m F u Z G 9 t X z E w M F 8 w I D Q v V G l w b y B j Y W 1 i a W F k b y 5 7 a S A t I G 8 s M T Z 9 J n F 1 b 3 Q 7 L C Z x d W 9 0 O 1 N l Y 3 R p b 2 4 x L 3 J l c 3 V s d H N f b G V u Z 3 R o X 3 J h b m R v b V 8 x M D B f M C A 0 L 1 R p c G 8 g Y 2 F t Y m l h Z G 8 u e 2 k g L S B y b y w x N 3 0 m c X V v d D s s J n F 1 b 3 Q 7 U 2 V j d G l v b j E v c m V z d W x 0 c 1 9 s Z W 5 n d G h f c m F u Z G 9 t X z E w M F 8 w I D Q v V G l w b y B j Y W 1 i a W F k b y 5 7 c m k g L S B z L D E 4 f S Z x d W 9 0 O y w m c X V v d D t T Z W N 0 a W 9 u M S 9 y Z X N 1 b H R z X 2 x l b m d 0 a F 9 y Y W 5 k b 2 1 f M T A w X z A g N C 9 U a X B v I G N h b W J p Y W R v L n t y a S A t I H I s M T l 9 J n F 1 b 3 Q 7 L C Z x d W 9 0 O 1 N l Y 3 R p b 2 4 x L 3 J l c 3 V s d H N f b G V u Z 3 R o X 3 J h b m R v b V 8 x M D B f M C A 0 L 1 R p c G 8 g Y 2 F t Y m l h Z G 8 u e 3 J p I C 0 g a S w y M H 0 m c X V v d D s s J n F 1 b 3 Q 7 U 2 V j d G l v b j E v c m V z d W x 0 c 1 9 s Z W 5 n d G h f c m F u Z G 9 t X z E w M F 8 w I D Q v V G l w b y B j Y W 1 i a W F k b y 5 7 c m k g L S B y a S w y M X 0 m c X V v d D s s J n F 1 b 3 Q 7 U 2 V j d G l v b j E v c m V z d W x 0 c 1 9 s Z W 5 n d G h f c m F u Z G 9 t X z E w M F 8 w I D Q v V G l w b y B j Y W 1 i a W F k b y 5 7 c m k g L S B v L D I y f S Z x d W 9 0 O y w m c X V v d D t T Z W N 0 a W 9 u M S 9 y Z X N 1 b H R z X 2 x l b m d 0 a F 9 y Y W 5 k b 2 1 f M T A w X z A g N C 9 U a X B v I G N h b W J p Y W R v L n t y a S A t I H J v L D I z f S Z x d W 9 0 O y w m c X V v d D t T Z W N 0 a W 9 u M S 9 y Z X N 1 b H R z X 2 x l b m d 0 a F 9 y Y W 5 k b 2 1 f M T A w X z A g N C 9 U a X B v I G N h b W J p Y W R v L n t v I C 0 g c y w y N H 0 m c X V v d D s s J n F 1 b 3 Q 7 U 2 V j d G l v b j E v c m V z d W x 0 c 1 9 s Z W 5 n d G h f c m F u Z G 9 t X z E w M F 8 w I D Q v V G l w b y B j Y W 1 i a W F k b y 5 7 b y A t I H I s M j V 9 J n F 1 b 3 Q 7 L C Z x d W 9 0 O 1 N l Y 3 R p b 2 4 x L 3 J l c 3 V s d H N f b G V u Z 3 R o X 3 J h b m R v b V 8 x M D B f M C A 0 L 1 R p c G 8 g Y 2 F t Y m l h Z G 8 u e 2 8 g L S B p L D I 2 f S Z x d W 9 0 O y w m c X V v d D t T Z W N 0 a W 9 u M S 9 y Z X N 1 b H R z X 2 x l b m d 0 a F 9 y Y W 5 k b 2 1 f M T A w X z A g N C 9 U a X B v I G N h b W J p Y W R v L n t v I C 0 g c m k s M j d 9 J n F 1 b 3 Q 7 L C Z x d W 9 0 O 1 N l Y 3 R p b 2 4 x L 3 J l c 3 V s d H N f b G V u Z 3 R o X 3 J h b m R v b V 8 x M D B f M C A 0 L 1 R p c G 8 g Y 2 F t Y m l h Z G 8 u e 2 8 g L S B v L D I 4 f S Z x d W 9 0 O y w m c X V v d D t T Z W N 0 a W 9 u M S 9 y Z X N 1 b H R z X 2 x l b m d 0 a F 9 y Y W 5 k b 2 1 f M T A w X z A g N C 9 U a X B v I G N h b W J p Y W R v L n t v I C 0 g c m 8 s M j l 9 J n F 1 b 3 Q 7 L C Z x d W 9 0 O 1 N l Y 3 R p b 2 4 x L 3 J l c 3 V s d H N f b G V u Z 3 R o X 3 J h b m R v b V 8 x M D B f M C A 0 L 1 R p c G 8 g Y 2 F t Y m l h Z G 8 u e 3 J v I C 0 g c y w z M H 0 m c X V v d D s s J n F 1 b 3 Q 7 U 2 V j d G l v b j E v c m V z d W x 0 c 1 9 s Z W 5 n d G h f c m F u Z G 9 t X z E w M F 8 w I D Q v V G l w b y B j Y W 1 i a W F k b y 5 7 c m 8 g L S B y L D M x f S Z x d W 9 0 O y w m c X V v d D t T Z W N 0 a W 9 u M S 9 y Z X N 1 b H R z X 2 x l b m d 0 a F 9 y Y W 5 k b 2 1 f M T A w X z A g N C 9 U a X B v I G N h b W J p Y W R v L n t y b y A t I G k s M z J 9 J n F 1 b 3 Q 7 L C Z x d W 9 0 O 1 N l Y 3 R p b 2 4 x L 3 J l c 3 V s d H N f b G V u Z 3 R o X 3 J h b m R v b V 8 x M D B f M C A 0 L 1 R p c G 8 g Y 2 F t Y m l h Z G 8 u e 3 J v I C 0 g c m k s M z N 9 J n F 1 b 3 Q 7 L C Z x d W 9 0 O 1 N l Y 3 R p b 2 4 x L 3 J l c 3 V s d H N f b G V u Z 3 R o X 3 J h b m R v b V 8 x M D B f M C A 0 L 1 R p c G 8 g Y 2 F t Y m l h Z G 8 u e 3 J v I C 0 g b y w z N H 0 m c X V v d D s s J n F 1 b 3 Q 7 U 2 V j d G l v b j E v c m V z d W x 0 c 1 9 s Z W 5 n d G h f c m F u Z G 9 t X z E w M F 8 w I D Q v V G l w b y B j Y W 1 i a W F k b y 5 7 c m 8 g L S B y b y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G V u Z 3 R o X 3 J h b m R v b V 8 x M D B f M C U y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E w M F 8 w J T I w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T A w X z A l M j A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x M D B f M C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x N z o x M T o z N y 4 3 N z A 0 M z E y W i I g L z 4 8 R W 5 0 c n k g V H l w Z T 0 i R m l s b E N v b H V t b l R 5 c G V z I i B W Y W x 1 Z T 0 i c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x l b m d 0 a F 9 y Y W 5 k b 2 1 f M T A w X z A g N i 9 U a X B v I G N h b W J p Y W R v L n t D b 2 x 1 b W 4 x L D B 9 J n F 1 b 3 Q 7 L C Z x d W 9 0 O 1 N l Y 3 R p b 2 4 x L 3 J l c 3 V s d H N f b G V u Z 3 R o X 3 J h b m R v b V 8 x M D B f M C A 2 L 1 R p c G 8 g Y 2 F t Y m l h Z G 8 u e 0 N v b H V t b j I s M X 0 m c X V v d D s s J n F 1 b 3 Q 7 U 2 V j d G l v b j E v c m V z d W x 0 c 1 9 s Z W 5 n d G h f c m F u Z G 9 t X z E w M F 8 w I D Y v V G l w b y B j Y W 1 i a W F k b y 5 7 Q 2 9 s d W 1 u M y w y f S Z x d W 9 0 O y w m c X V v d D t T Z W N 0 a W 9 u M S 9 y Z X N 1 b H R z X 2 x l b m d 0 a F 9 y Y W 5 k b 2 1 f M T A w X z A g N i 9 U a X B v I G N h b W J p Y W R v L n t D b 2 x 1 b W 4 0 L D N 9 J n F 1 b 3 Q 7 L C Z x d W 9 0 O 1 N l Y 3 R p b 2 4 x L 3 J l c 3 V s d H N f b G V u Z 3 R o X 3 J h b m R v b V 8 x M D B f M C A 2 L 1 R p c G 8 g Y 2 F t Y m l h Z G 8 u e 0 N v b H V t b j U s N H 0 m c X V v d D s s J n F 1 b 3 Q 7 U 2 V j d G l v b j E v c m V z d W x 0 c 1 9 s Z W 5 n d G h f c m F u Z G 9 t X z E w M F 8 w I D Y v V G l w b y B j Y W 1 i a W F k b y 5 7 Q 2 9 s d W 1 u N i w 1 f S Z x d W 9 0 O y w m c X V v d D t T Z W N 0 a W 9 u M S 9 y Z X N 1 b H R z X 2 x l b m d 0 a F 9 y Y W 5 k b 2 1 f M T A w X z A g N i 9 U a X B v I G N h b W J p Y W R v L n t D b 2 x 1 b W 4 3 L D Z 9 J n F 1 b 3 Q 7 L C Z x d W 9 0 O 1 N l Y 3 R p b 2 4 x L 3 J l c 3 V s d H N f b G V u Z 3 R o X 3 J h b m R v b V 8 x M D B f M C A 2 L 1 R p c G 8 g Y 2 F t Y m l h Z G 8 u e 0 N v b H V t b j g s N 3 0 m c X V v d D s s J n F 1 b 3 Q 7 U 2 V j d G l v b j E v c m V z d W x 0 c 1 9 s Z W 5 n d G h f c m F u Z G 9 t X z E w M F 8 w I D Y v V G l w b y B j Y W 1 i a W F k b y 5 7 Q 2 9 s d W 1 u O S w 4 f S Z x d W 9 0 O y w m c X V v d D t T Z W N 0 a W 9 u M S 9 y Z X N 1 b H R z X 2 x l b m d 0 a F 9 y Y W 5 k b 2 1 f M T A w X z A g N i 9 U a X B v I G N h b W J p Y W R v L n t D b 2 x 1 b W 4 x M C w 5 f S Z x d W 9 0 O y w m c X V v d D t T Z W N 0 a W 9 u M S 9 y Z X N 1 b H R z X 2 x l b m d 0 a F 9 y Y W 5 k b 2 1 f M T A w X z A g N i 9 U a X B v I G N h b W J p Y W R v L n t D b 2 x 1 b W 4 x M S w x M H 0 m c X V v d D s s J n F 1 b 3 Q 7 U 2 V j d G l v b j E v c m V z d W x 0 c 1 9 s Z W 5 n d G h f c m F u Z G 9 t X z E w M F 8 w I D Y v V G l w b y B j Y W 1 i a W F k b y 5 7 Q 2 9 s d W 1 u M T I s M T F 9 J n F 1 b 3 Q 7 L C Z x d W 9 0 O 1 N l Y 3 R p b 2 4 x L 3 J l c 3 V s d H N f b G V u Z 3 R o X 3 J h b m R v b V 8 x M D B f M C A 2 L 1 R p c G 8 g Y 2 F t Y m l h Z G 8 u e 0 N v b H V t b j E z L D E y f S Z x d W 9 0 O y w m c X V v d D t T Z W N 0 a W 9 u M S 9 y Z X N 1 b H R z X 2 x l b m d 0 a F 9 y Y W 5 k b 2 1 f M T A w X z A g N i 9 U a X B v I G N h b W J p Y W R v L n t D b 2 x 1 b W 4 x N C w x M 3 0 m c X V v d D s s J n F 1 b 3 Q 7 U 2 V j d G l v b j E v c m V z d W x 0 c 1 9 s Z W 5 n d G h f c m F u Z G 9 t X z E w M F 8 w I D Y v V G l w b y B j Y W 1 i a W F k b y 5 7 Q 2 9 s d W 1 u M T U s M T R 9 J n F 1 b 3 Q 7 L C Z x d W 9 0 O 1 N l Y 3 R p b 2 4 x L 3 J l c 3 V s d H N f b G V u Z 3 R o X 3 J h b m R v b V 8 x M D B f M C A 2 L 1 R p c G 8 g Y 2 F t Y m l h Z G 8 u e 0 N v b H V t b j E 2 L D E 1 f S Z x d W 9 0 O y w m c X V v d D t T Z W N 0 a W 9 u M S 9 y Z X N 1 b H R z X 2 x l b m d 0 a F 9 y Y W 5 k b 2 1 f M T A w X z A g N i 9 U a X B v I G N h b W J p Y W R v L n t D b 2 x 1 b W 4 x N y w x N n 0 m c X V v d D s s J n F 1 b 3 Q 7 U 2 V j d G l v b j E v c m V z d W x 0 c 1 9 s Z W 5 n d G h f c m F u Z G 9 t X z E w M F 8 w I D Y v V G l w b y B j Y W 1 i a W F k b y 5 7 Q 2 9 s d W 1 u M T g s M T d 9 J n F 1 b 3 Q 7 L C Z x d W 9 0 O 1 N l Y 3 R p b 2 4 x L 3 J l c 3 V s d H N f b G V u Z 3 R o X 3 J h b m R v b V 8 x M D B f M C A 2 L 1 R p c G 8 g Y 2 F t Y m l h Z G 8 u e 0 N v b H V t b j E 5 L D E 4 f S Z x d W 9 0 O y w m c X V v d D t T Z W N 0 a W 9 u M S 9 y Z X N 1 b H R z X 2 x l b m d 0 a F 9 y Y W 5 k b 2 1 f M T A w X z A g N i 9 U a X B v I G N h b W J p Y W R v L n t D b 2 x 1 b W 4 y M C w x O X 0 m c X V v d D s s J n F 1 b 3 Q 7 U 2 V j d G l v b j E v c m V z d W x 0 c 1 9 s Z W 5 n d G h f c m F u Z G 9 t X z E w M F 8 w I D Y v V G l w b y B j Y W 1 i a W F k b y 5 7 Q 2 9 s d W 1 u M j E s M j B 9 J n F 1 b 3 Q 7 L C Z x d W 9 0 O 1 N l Y 3 R p b 2 4 x L 3 J l c 3 V s d H N f b G V u Z 3 R o X 3 J h b m R v b V 8 x M D B f M C A 2 L 1 R p c G 8 g Y 2 F t Y m l h Z G 8 u e 0 N v b H V t b j I y L D I x f S Z x d W 9 0 O y w m c X V v d D t T Z W N 0 a W 9 u M S 9 y Z X N 1 b H R z X 2 x l b m d 0 a F 9 y Y W 5 k b 2 1 f M T A w X z A g N i 9 U a X B v I G N h b W J p Y W R v L n t D b 2 x 1 b W 4 y M y w y M n 0 m c X V v d D s s J n F 1 b 3 Q 7 U 2 V j d G l v b j E v c m V z d W x 0 c 1 9 s Z W 5 n d G h f c m F u Z G 9 t X z E w M F 8 w I D Y v V G l w b y B j Y W 1 i a W F k b y 5 7 Q 2 9 s d W 1 u M j Q s M j N 9 J n F 1 b 3 Q 7 L C Z x d W 9 0 O 1 N l Y 3 R p b 2 4 x L 3 J l c 3 V s d H N f b G V u Z 3 R o X 3 J h b m R v b V 8 x M D B f M C A 2 L 1 R p c G 8 g Y 2 F t Y m l h Z G 8 u e 0 N v b H V t b j I 1 L D I 0 f S Z x d W 9 0 O y w m c X V v d D t T Z W N 0 a W 9 u M S 9 y Z X N 1 b H R z X 2 x l b m d 0 a F 9 y Y W 5 k b 2 1 f M T A w X z A g N i 9 U a X B v I G N h b W J p Y W R v L n t D b 2 x 1 b W 4 y N i w y N X 0 m c X V v d D s s J n F 1 b 3 Q 7 U 2 V j d G l v b j E v c m V z d W x 0 c 1 9 s Z W 5 n d G h f c m F u Z G 9 t X z E w M F 8 w I D Y v V G l w b y B j Y W 1 i a W F k b y 5 7 Q 2 9 s d W 1 u M j c s M j Z 9 J n F 1 b 3 Q 7 L C Z x d W 9 0 O 1 N l Y 3 R p b 2 4 x L 3 J l c 3 V s d H N f b G V u Z 3 R o X 3 J h b m R v b V 8 x M D B f M C A 2 L 1 R p c G 8 g Y 2 F t Y m l h Z G 8 u e 0 N v b H V t b j I 4 L D I 3 f S Z x d W 9 0 O y w m c X V v d D t T Z W N 0 a W 9 u M S 9 y Z X N 1 b H R z X 2 x l b m d 0 a F 9 y Y W 5 k b 2 1 f M T A w X z A g N i 9 U a X B v I G N h b W J p Y W R v L n t D b 2 x 1 b W 4 y O S w y O H 0 m c X V v d D s s J n F 1 b 3 Q 7 U 2 V j d G l v b j E v c m V z d W x 0 c 1 9 s Z W 5 n d G h f c m F u Z G 9 t X z E w M F 8 w I D Y v V G l w b y B j Y W 1 i a W F k b y 5 7 Q 2 9 s d W 1 u M z A s M j l 9 J n F 1 b 3 Q 7 L C Z x d W 9 0 O 1 N l Y 3 R p b 2 4 x L 3 J l c 3 V s d H N f b G V u Z 3 R o X 3 J h b m R v b V 8 x M D B f M C A 2 L 1 R p c G 8 g Y 2 F t Y m l h Z G 8 u e 0 N v b H V t b j M x L D M w f S Z x d W 9 0 O y w m c X V v d D t T Z W N 0 a W 9 u M S 9 y Z X N 1 b H R z X 2 x l b m d 0 a F 9 y Y W 5 k b 2 1 f M T A w X z A g N i 9 U a X B v I G N h b W J p Y W R v L n t D b 2 x 1 b W 4 z M i w z M X 0 m c X V v d D s s J n F 1 b 3 Q 7 U 2 V j d G l v b j E v c m V z d W x 0 c 1 9 s Z W 5 n d G h f c m F u Z G 9 t X z E w M F 8 w I D Y v V G l w b y B j Y W 1 i a W F k b y 5 7 Q 2 9 s d W 1 u M z M s M z J 9 J n F 1 b 3 Q 7 L C Z x d W 9 0 O 1 N l Y 3 R p b 2 4 x L 3 J l c 3 V s d H N f b G V u Z 3 R o X 3 J h b m R v b V 8 x M D B f M C A 2 L 1 R p c G 8 g Y 2 F t Y m l h Z G 8 u e 0 N v b H V t b j M 0 L D M z f S Z x d W 9 0 O y w m c X V v d D t T Z W N 0 a W 9 u M S 9 y Z X N 1 b H R z X 2 x l b m d 0 a F 9 y Y W 5 k b 2 1 f M T A w X z A g N i 9 U a X B v I G N h b W J p Y W R v L n t D b 2 x 1 b W 4 z N S w z N H 0 m c X V v d D s s J n F 1 b 3 Q 7 U 2 V j d G l v b j E v c m V z d W x 0 c 1 9 s Z W 5 n d G h f c m F u Z G 9 t X z E w M F 8 w I D Y v V G l w b y B j Y W 1 i a W F k b y 5 7 Q 2 9 s d W 1 u M z Y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y Z X N 1 b H R z X 2 x l b m d 0 a F 9 y Y W 5 k b 2 1 f M T A w X z A g N i 9 U a X B v I G N h b W J p Y W R v L n t D b 2 x 1 b W 4 x L D B 9 J n F 1 b 3 Q 7 L C Z x d W 9 0 O 1 N l Y 3 R p b 2 4 x L 3 J l c 3 V s d H N f b G V u Z 3 R o X 3 J h b m R v b V 8 x M D B f M C A 2 L 1 R p c G 8 g Y 2 F t Y m l h Z G 8 u e 0 N v b H V t b j I s M X 0 m c X V v d D s s J n F 1 b 3 Q 7 U 2 V j d G l v b j E v c m V z d W x 0 c 1 9 s Z W 5 n d G h f c m F u Z G 9 t X z E w M F 8 w I D Y v V G l w b y B j Y W 1 i a W F k b y 5 7 Q 2 9 s d W 1 u M y w y f S Z x d W 9 0 O y w m c X V v d D t T Z W N 0 a W 9 u M S 9 y Z X N 1 b H R z X 2 x l b m d 0 a F 9 y Y W 5 k b 2 1 f M T A w X z A g N i 9 U a X B v I G N h b W J p Y W R v L n t D b 2 x 1 b W 4 0 L D N 9 J n F 1 b 3 Q 7 L C Z x d W 9 0 O 1 N l Y 3 R p b 2 4 x L 3 J l c 3 V s d H N f b G V u Z 3 R o X 3 J h b m R v b V 8 x M D B f M C A 2 L 1 R p c G 8 g Y 2 F t Y m l h Z G 8 u e 0 N v b H V t b j U s N H 0 m c X V v d D s s J n F 1 b 3 Q 7 U 2 V j d G l v b j E v c m V z d W x 0 c 1 9 s Z W 5 n d G h f c m F u Z G 9 t X z E w M F 8 w I D Y v V G l w b y B j Y W 1 i a W F k b y 5 7 Q 2 9 s d W 1 u N i w 1 f S Z x d W 9 0 O y w m c X V v d D t T Z W N 0 a W 9 u M S 9 y Z X N 1 b H R z X 2 x l b m d 0 a F 9 y Y W 5 k b 2 1 f M T A w X z A g N i 9 U a X B v I G N h b W J p Y W R v L n t D b 2 x 1 b W 4 3 L D Z 9 J n F 1 b 3 Q 7 L C Z x d W 9 0 O 1 N l Y 3 R p b 2 4 x L 3 J l c 3 V s d H N f b G V u Z 3 R o X 3 J h b m R v b V 8 x M D B f M C A 2 L 1 R p c G 8 g Y 2 F t Y m l h Z G 8 u e 0 N v b H V t b j g s N 3 0 m c X V v d D s s J n F 1 b 3 Q 7 U 2 V j d G l v b j E v c m V z d W x 0 c 1 9 s Z W 5 n d G h f c m F u Z G 9 t X z E w M F 8 w I D Y v V G l w b y B j Y W 1 i a W F k b y 5 7 Q 2 9 s d W 1 u O S w 4 f S Z x d W 9 0 O y w m c X V v d D t T Z W N 0 a W 9 u M S 9 y Z X N 1 b H R z X 2 x l b m d 0 a F 9 y Y W 5 k b 2 1 f M T A w X z A g N i 9 U a X B v I G N h b W J p Y W R v L n t D b 2 x 1 b W 4 x M C w 5 f S Z x d W 9 0 O y w m c X V v d D t T Z W N 0 a W 9 u M S 9 y Z X N 1 b H R z X 2 x l b m d 0 a F 9 y Y W 5 k b 2 1 f M T A w X z A g N i 9 U a X B v I G N h b W J p Y W R v L n t D b 2 x 1 b W 4 x M S w x M H 0 m c X V v d D s s J n F 1 b 3 Q 7 U 2 V j d G l v b j E v c m V z d W x 0 c 1 9 s Z W 5 n d G h f c m F u Z G 9 t X z E w M F 8 w I D Y v V G l w b y B j Y W 1 i a W F k b y 5 7 Q 2 9 s d W 1 u M T I s M T F 9 J n F 1 b 3 Q 7 L C Z x d W 9 0 O 1 N l Y 3 R p b 2 4 x L 3 J l c 3 V s d H N f b G V u Z 3 R o X 3 J h b m R v b V 8 x M D B f M C A 2 L 1 R p c G 8 g Y 2 F t Y m l h Z G 8 u e 0 N v b H V t b j E z L D E y f S Z x d W 9 0 O y w m c X V v d D t T Z W N 0 a W 9 u M S 9 y Z X N 1 b H R z X 2 x l b m d 0 a F 9 y Y W 5 k b 2 1 f M T A w X z A g N i 9 U a X B v I G N h b W J p Y W R v L n t D b 2 x 1 b W 4 x N C w x M 3 0 m c X V v d D s s J n F 1 b 3 Q 7 U 2 V j d G l v b j E v c m V z d W x 0 c 1 9 s Z W 5 n d G h f c m F u Z G 9 t X z E w M F 8 w I D Y v V G l w b y B j Y W 1 i a W F k b y 5 7 Q 2 9 s d W 1 u M T U s M T R 9 J n F 1 b 3 Q 7 L C Z x d W 9 0 O 1 N l Y 3 R p b 2 4 x L 3 J l c 3 V s d H N f b G V u Z 3 R o X 3 J h b m R v b V 8 x M D B f M C A 2 L 1 R p c G 8 g Y 2 F t Y m l h Z G 8 u e 0 N v b H V t b j E 2 L D E 1 f S Z x d W 9 0 O y w m c X V v d D t T Z W N 0 a W 9 u M S 9 y Z X N 1 b H R z X 2 x l b m d 0 a F 9 y Y W 5 k b 2 1 f M T A w X z A g N i 9 U a X B v I G N h b W J p Y W R v L n t D b 2 x 1 b W 4 x N y w x N n 0 m c X V v d D s s J n F 1 b 3 Q 7 U 2 V j d G l v b j E v c m V z d W x 0 c 1 9 s Z W 5 n d G h f c m F u Z G 9 t X z E w M F 8 w I D Y v V G l w b y B j Y W 1 i a W F k b y 5 7 Q 2 9 s d W 1 u M T g s M T d 9 J n F 1 b 3 Q 7 L C Z x d W 9 0 O 1 N l Y 3 R p b 2 4 x L 3 J l c 3 V s d H N f b G V u Z 3 R o X 3 J h b m R v b V 8 x M D B f M C A 2 L 1 R p c G 8 g Y 2 F t Y m l h Z G 8 u e 0 N v b H V t b j E 5 L D E 4 f S Z x d W 9 0 O y w m c X V v d D t T Z W N 0 a W 9 u M S 9 y Z X N 1 b H R z X 2 x l b m d 0 a F 9 y Y W 5 k b 2 1 f M T A w X z A g N i 9 U a X B v I G N h b W J p Y W R v L n t D b 2 x 1 b W 4 y M C w x O X 0 m c X V v d D s s J n F 1 b 3 Q 7 U 2 V j d G l v b j E v c m V z d W x 0 c 1 9 s Z W 5 n d G h f c m F u Z G 9 t X z E w M F 8 w I D Y v V G l w b y B j Y W 1 i a W F k b y 5 7 Q 2 9 s d W 1 u M j E s M j B 9 J n F 1 b 3 Q 7 L C Z x d W 9 0 O 1 N l Y 3 R p b 2 4 x L 3 J l c 3 V s d H N f b G V u Z 3 R o X 3 J h b m R v b V 8 x M D B f M C A 2 L 1 R p c G 8 g Y 2 F t Y m l h Z G 8 u e 0 N v b H V t b j I y L D I x f S Z x d W 9 0 O y w m c X V v d D t T Z W N 0 a W 9 u M S 9 y Z X N 1 b H R z X 2 x l b m d 0 a F 9 y Y W 5 k b 2 1 f M T A w X z A g N i 9 U a X B v I G N h b W J p Y W R v L n t D b 2 x 1 b W 4 y M y w y M n 0 m c X V v d D s s J n F 1 b 3 Q 7 U 2 V j d G l v b j E v c m V z d W x 0 c 1 9 s Z W 5 n d G h f c m F u Z G 9 t X z E w M F 8 w I D Y v V G l w b y B j Y W 1 i a W F k b y 5 7 Q 2 9 s d W 1 u M j Q s M j N 9 J n F 1 b 3 Q 7 L C Z x d W 9 0 O 1 N l Y 3 R p b 2 4 x L 3 J l c 3 V s d H N f b G V u Z 3 R o X 3 J h b m R v b V 8 x M D B f M C A 2 L 1 R p c G 8 g Y 2 F t Y m l h Z G 8 u e 0 N v b H V t b j I 1 L D I 0 f S Z x d W 9 0 O y w m c X V v d D t T Z W N 0 a W 9 u M S 9 y Z X N 1 b H R z X 2 x l b m d 0 a F 9 y Y W 5 k b 2 1 f M T A w X z A g N i 9 U a X B v I G N h b W J p Y W R v L n t D b 2 x 1 b W 4 y N i w y N X 0 m c X V v d D s s J n F 1 b 3 Q 7 U 2 V j d G l v b j E v c m V z d W x 0 c 1 9 s Z W 5 n d G h f c m F u Z G 9 t X z E w M F 8 w I D Y v V G l w b y B j Y W 1 i a W F k b y 5 7 Q 2 9 s d W 1 u M j c s M j Z 9 J n F 1 b 3 Q 7 L C Z x d W 9 0 O 1 N l Y 3 R p b 2 4 x L 3 J l c 3 V s d H N f b G V u Z 3 R o X 3 J h b m R v b V 8 x M D B f M C A 2 L 1 R p c G 8 g Y 2 F t Y m l h Z G 8 u e 0 N v b H V t b j I 4 L D I 3 f S Z x d W 9 0 O y w m c X V v d D t T Z W N 0 a W 9 u M S 9 y Z X N 1 b H R z X 2 x l b m d 0 a F 9 y Y W 5 k b 2 1 f M T A w X z A g N i 9 U a X B v I G N h b W J p Y W R v L n t D b 2 x 1 b W 4 y O S w y O H 0 m c X V v d D s s J n F 1 b 3 Q 7 U 2 V j d G l v b j E v c m V z d W x 0 c 1 9 s Z W 5 n d G h f c m F u Z G 9 t X z E w M F 8 w I D Y v V G l w b y B j Y W 1 i a W F k b y 5 7 Q 2 9 s d W 1 u M z A s M j l 9 J n F 1 b 3 Q 7 L C Z x d W 9 0 O 1 N l Y 3 R p b 2 4 x L 3 J l c 3 V s d H N f b G V u Z 3 R o X 3 J h b m R v b V 8 x M D B f M C A 2 L 1 R p c G 8 g Y 2 F t Y m l h Z G 8 u e 0 N v b H V t b j M x L D M w f S Z x d W 9 0 O y w m c X V v d D t T Z W N 0 a W 9 u M S 9 y Z X N 1 b H R z X 2 x l b m d 0 a F 9 y Y W 5 k b 2 1 f M T A w X z A g N i 9 U a X B v I G N h b W J p Y W R v L n t D b 2 x 1 b W 4 z M i w z M X 0 m c X V v d D s s J n F 1 b 3 Q 7 U 2 V j d G l v b j E v c m V z d W x 0 c 1 9 s Z W 5 n d G h f c m F u Z G 9 t X z E w M F 8 w I D Y v V G l w b y B j Y W 1 i a W F k b y 5 7 Q 2 9 s d W 1 u M z M s M z J 9 J n F 1 b 3 Q 7 L C Z x d W 9 0 O 1 N l Y 3 R p b 2 4 x L 3 J l c 3 V s d H N f b G V u Z 3 R o X 3 J h b m R v b V 8 x M D B f M C A 2 L 1 R p c G 8 g Y 2 F t Y m l h Z G 8 u e 0 N v b H V t b j M 0 L D M z f S Z x d W 9 0 O y w m c X V v d D t T Z W N 0 a W 9 u M S 9 y Z X N 1 b H R z X 2 x l b m d 0 a F 9 y Y W 5 k b 2 1 f M T A w X z A g N i 9 U a X B v I G N h b W J p Y W R v L n t D b 2 x 1 b W 4 z N S w z N H 0 m c X V v d D s s J n F 1 b 3 Q 7 U 2 V j d G l v b j E v c m V z d W x 0 c 1 9 s Z W 5 n d G h f c m F u Z G 9 t X z E w M F 8 w I D Y v V G l w b y B j Y W 1 i a W F k b y 5 7 Q 2 9 s d W 1 u M z Y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x l b m d 0 a F 9 y Y W 5 k b 2 1 f M T A w X z A l M j A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x M D B f M C U y M D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E w M F 8 w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b G V u Z 3 R o X 3 J h b m R v b V 8 x M D B f M F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E 3 O j E 0 O j E 2 L j Q 2 M z U 1 M D V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3 M g L S B z J n F 1 b 3 Q 7 L C Z x d W 9 0 O 3 M g L S B y J n F 1 b 3 Q 7 L C Z x d W 9 0 O 3 M g L S B p J n F 1 b 3 Q 7 L C Z x d W 9 0 O 3 M g L S B y a S Z x d W 9 0 O y w m c X V v d D t z I C 0 g b y Z x d W 9 0 O y w m c X V v d D t z I C 0 g c m 8 m c X V v d D s s J n F 1 b 3 Q 7 c i A t I H M m c X V v d D s s J n F 1 b 3 Q 7 c i A t I H I m c X V v d D s s J n F 1 b 3 Q 7 c i A t I G k m c X V v d D s s J n F 1 b 3 Q 7 c i A t I H J p J n F 1 b 3 Q 7 L C Z x d W 9 0 O 3 I g L S B v J n F 1 b 3 Q 7 L C Z x d W 9 0 O 3 I g L S B y b y Z x d W 9 0 O y w m c X V v d D t p I C 0 g c y Z x d W 9 0 O y w m c X V v d D t p I C 0 g c i Z x d W 9 0 O y w m c X V v d D t p I C 0 g a S Z x d W 9 0 O y w m c X V v d D t p I C 0 g c m k m c X V v d D s s J n F 1 b 3 Q 7 a S A t I G 8 m c X V v d D s s J n F 1 b 3 Q 7 a S A t I H J v J n F 1 b 3 Q 7 L C Z x d W 9 0 O 3 J p I C 0 g c y Z x d W 9 0 O y w m c X V v d D t y a S A t I H I m c X V v d D s s J n F 1 b 3 Q 7 c m k g L S B p J n F 1 b 3 Q 7 L C Z x d W 9 0 O 3 J p I C 0 g c m k m c X V v d D s s J n F 1 b 3 Q 7 c m k g L S B v J n F 1 b 3 Q 7 L C Z x d W 9 0 O 3 J p I C 0 g c m 8 m c X V v d D s s J n F 1 b 3 Q 7 b y A t I H M m c X V v d D s s J n F 1 b 3 Q 7 b y A t I H I m c X V v d D s s J n F 1 b 3 Q 7 b y A t I G k m c X V v d D s s J n F 1 b 3 Q 7 b y A t I H J p J n F 1 b 3 Q 7 L C Z x d W 9 0 O 2 8 g L S B v J n F 1 b 3 Q 7 L C Z x d W 9 0 O 2 8 g L S B y b y Z x d W 9 0 O y w m c X V v d D t y b y A t I H M m c X V v d D s s J n F 1 b 3 Q 7 c m 8 g L S B y J n F 1 b 3 Q 7 L C Z x d W 9 0 O 3 J v I C 0 g a S Z x d W 9 0 O y w m c X V v d D t y b y A t I H J p J n F 1 b 3 Q 7 L C Z x d W 9 0 O 3 J v I C 0 g b y Z x d W 9 0 O y w m c X V v d D t y b y A t I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V u Z 3 R o X 3 J h b m R v b V 8 x M D B f M C A 4 L 1 R p c G 8 g Y 2 F t Y m l h Z G 8 u e 3 M g L S B z L D B 9 J n F 1 b 3 Q 7 L C Z x d W 9 0 O 1 N l Y 3 R p b 2 4 x L 3 J l c 3 V s d H N f b G V u Z 3 R o X 3 J h b m R v b V 8 x M D B f M C A 4 L 1 R p c G 8 g Y 2 F t Y m l h Z G 8 u e 3 M g L S B y L D F 9 J n F 1 b 3 Q 7 L C Z x d W 9 0 O 1 N l Y 3 R p b 2 4 x L 3 J l c 3 V s d H N f b G V u Z 3 R o X 3 J h b m R v b V 8 x M D B f M C A 4 L 1 R p c G 8 g Y 2 F t Y m l h Z G 8 u e 3 M g L S B p L D J 9 J n F 1 b 3 Q 7 L C Z x d W 9 0 O 1 N l Y 3 R p b 2 4 x L 3 J l c 3 V s d H N f b G V u Z 3 R o X 3 J h b m R v b V 8 x M D B f M C A 4 L 1 R p c G 8 g Y 2 F t Y m l h Z G 8 u e 3 M g L S B y a S w z f S Z x d W 9 0 O y w m c X V v d D t T Z W N 0 a W 9 u M S 9 y Z X N 1 b H R z X 2 x l b m d 0 a F 9 y Y W 5 k b 2 1 f M T A w X z A g O C 9 U a X B v I G N h b W J p Y W R v L n t z I C 0 g b y w 0 f S Z x d W 9 0 O y w m c X V v d D t T Z W N 0 a W 9 u M S 9 y Z X N 1 b H R z X 2 x l b m d 0 a F 9 y Y W 5 k b 2 1 f M T A w X z A g O C 9 U a X B v I G N h b W J p Y W R v L n t z I C 0 g c m 8 s N X 0 m c X V v d D s s J n F 1 b 3 Q 7 U 2 V j d G l v b j E v c m V z d W x 0 c 1 9 s Z W 5 n d G h f c m F u Z G 9 t X z E w M F 8 w I D g v V G l w b y B j Y W 1 i a W F k b y 5 7 c i A t I H M s N n 0 m c X V v d D s s J n F 1 b 3 Q 7 U 2 V j d G l v b j E v c m V z d W x 0 c 1 9 s Z W 5 n d G h f c m F u Z G 9 t X z E w M F 8 w I D g v V G l w b y B j Y W 1 i a W F k b y 5 7 c i A t I H I s N 3 0 m c X V v d D s s J n F 1 b 3 Q 7 U 2 V j d G l v b j E v c m V z d W x 0 c 1 9 s Z W 5 n d G h f c m F u Z G 9 t X z E w M F 8 w I D g v V G l w b y B j Y W 1 i a W F k b y 5 7 c i A t I G k s O H 0 m c X V v d D s s J n F 1 b 3 Q 7 U 2 V j d G l v b j E v c m V z d W x 0 c 1 9 s Z W 5 n d G h f c m F u Z G 9 t X z E w M F 8 w I D g v V G l w b y B j Y W 1 i a W F k b y 5 7 c i A t I H J p L D l 9 J n F 1 b 3 Q 7 L C Z x d W 9 0 O 1 N l Y 3 R p b 2 4 x L 3 J l c 3 V s d H N f b G V u Z 3 R o X 3 J h b m R v b V 8 x M D B f M C A 4 L 1 R p c G 8 g Y 2 F t Y m l h Z G 8 u e 3 I g L S B v L D E w f S Z x d W 9 0 O y w m c X V v d D t T Z W N 0 a W 9 u M S 9 y Z X N 1 b H R z X 2 x l b m d 0 a F 9 y Y W 5 k b 2 1 f M T A w X z A g O C 9 U a X B v I G N h b W J p Y W R v L n t y I C 0 g c m 8 s M T F 9 J n F 1 b 3 Q 7 L C Z x d W 9 0 O 1 N l Y 3 R p b 2 4 x L 3 J l c 3 V s d H N f b G V u Z 3 R o X 3 J h b m R v b V 8 x M D B f M C A 4 L 1 R p c G 8 g Y 2 F t Y m l h Z G 8 u e 2 k g L S B z L D E y f S Z x d W 9 0 O y w m c X V v d D t T Z W N 0 a W 9 u M S 9 y Z X N 1 b H R z X 2 x l b m d 0 a F 9 y Y W 5 k b 2 1 f M T A w X z A g O C 9 U a X B v I G N h b W J p Y W R v L n t p I C 0 g c i w x M 3 0 m c X V v d D s s J n F 1 b 3 Q 7 U 2 V j d G l v b j E v c m V z d W x 0 c 1 9 s Z W 5 n d G h f c m F u Z G 9 t X z E w M F 8 w I D g v V G l w b y B j Y W 1 i a W F k b y 5 7 a S A t I G k s M T R 9 J n F 1 b 3 Q 7 L C Z x d W 9 0 O 1 N l Y 3 R p b 2 4 x L 3 J l c 3 V s d H N f b G V u Z 3 R o X 3 J h b m R v b V 8 x M D B f M C A 4 L 1 R p c G 8 g Y 2 F t Y m l h Z G 8 u e 2 k g L S B y a S w x N X 0 m c X V v d D s s J n F 1 b 3 Q 7 U 2 V j d G l v b j E v c m V z d W x 0 c 1 9 s Z W 5 n d G h f c m F u Z G 9 t X z E w M F 8 w I D g v V G l w b y B j Y W 1 i a W F k b y 5 7 a S A t I G 8 s M T Z 9 J n F 1 b 3 Q 7 L C Z x d W 9 0 O 1 N l Y 3 R p b 2 4 x L 3 J l c 3 V s d H N f b G V u Z 3 R o X 3 J h b m R v b V 8 x M D B f M C A 4 L 1 R p c G 8 g Y 2 F t Y m l h Z G 8 u e 2 k g L S B y b y w x N 3 0 m c X V v d D s s J n F 1 b 3 Q 7 U 2 V j d G l v b j E v c m V z d W x 0 c 1 9 s Z W 5 n d G h f c m F u Z G 9 t X z E w M F 8 w I D g v V G l w b y B j Y W 1 i a W F k b y 5 7 c m k g L S B z L D E 4 f S Z x d W 9 0 O y w m c X V v d D t T Z W N 0 a W 9 u M S 9 y Z X N 1 b H R z X 2 x l b m d 0 a F 9 y Y W 5 k b 2 1 f M T A w X z A g O C 9 U a X B v I G N h b W J p Y W R v L n t y a S A t I H I s M T l 9 J n F 1 b 3 Q 7 L C Z x d W 9 0 O 1 N l Y 3 R p b 2 4 x L 3 J l c 3 V s d H N f b G V u Z 3 R o X 3 J h b m R v b V 8 x M D B f M C A 4 L 1 R p c G 8 g Y 2 F t Y m l h Z G 8 u e 3 J p I C 0 g a S w y M H 0 m c X V v d D s s J n F 1 b 3 Q 7 U 2 V j d G l v b j E v c m V z d W x 0 c 1 9 s Z W 5 n d G h f c m F u Z G 9 t X z E w M F 8 w I D g v V G l w b y B j Y W 1 i a W F k b y 5 7 c m k g L S B y a S w y M X 0 m c X V v d D s s J n F 1 b 3 Q 7 U 2 V j d G l v b j E v c m V z d W x 0 c 1 9 s Z W 5 n d G h f c m F u Z G 9 t X z E w M F 8 w I D g v V G l w b y B j Y W 1 i a W F k b y 5 7 c m k g L S B v L D I y f S Z x d W 9 0 O y w m c X V v d D t T Z W N 0 a W 9 u M S 9 y Z X N 1 b H R z X 2 x l b m d 0 a F 9 y Y W 5 k b 2 1 f M T A w X z A g O C 9 U a X B v I G N h b W J p Y W R v L n t y a S A t I H J v L D I z f S Z x d W 9 0 O y w m c X V v d D t T Z W N 0 a W 9 u M S 9 y Z X N 1 b H R z X 2 x l b m d 0 a F 9 y Y W 5 k b 2 1 f M T A w X z A g O C 9 U a X B v I G N h b W J p Y W R v L n t v I C 0 g c y w y N H 0 m c X V v d D s s J n F 1 b 3 Q 7 U 2 V j d G l v b j E v c m V z d W x 0 c 1 9 s Z W 5 n d G h f c m F u Z G 9 t X z E w M F 8 w I D g v V G l w b y B j Y W 1 i a W F k b y 5 7 b y A t I H I s M j V 9 J n F 1 b 3 Q 7 L C Z x d W 9 0 O 1 N l Y 3 R p b 2 4 x L 3 J l c 3 V s d H N f b G V u Z 3 R o X 3 J h b m R v b V 8 x M D B f M C A 4 L 1 R p c G 8 g Y 2 F t Y m l h Z G 8 u e 2 8 g L S B p L D I 2 f S Z x d W 9 0 O y w m c X V v d D t T Z W N 0 a W 9 u M S 9 y Z X N 1 b H R z X 2 x l b m d 0 a F 9 y Y W 5 k b 2 1 f M T A w X z A g O C 9 U a X B v I G N h b W J p Y W R v L n t v I C 0 g c m k s M j d 9 J n F 1 b 3 Q 7 L C Z x d W 9 0 O 1 N l Y 3 R p b 2 4 x L 3 J l c 3 V s d H N f b G V u Z 3 R o X 3 J h b m R v b V 8 x M D B f M C A 4 L 1 R p c G 8 g Y 2 F t Y m l h Z G 8 u e 2 8 g L S B v L D I 4 f S Z x d W 9 0 O y w m c X V v d D t T Z W N 0 a W 9 u M S 9 y Z X N 1 b H R z X 2 x l b m d 0 a F 9 y Y W 5 k b 2 1 f M T A w X z A g O C 9 U a X B v I G N h b W J p Y W R v L n t v I C 0 g c m 8 s M j l 9 J n F 1 b 3 Q 7 L C Z x d W 9 0 O 1 N l Y 3 R p b 2 4 x L 3 J l c 3 V s d H N f b G V u Z 3 R o X 3 J h b m R v b V 8 x M D B f M C A 4 L 1 R p c G 8 g Y 2 F t Y m l h Z G 8 u e 3 J v I C 0 g c y w z M H 0 m c X V v d D s s J n F 1 b 3 Q 7 U 2 V j d G l v b j E v c m V z d W x 0 c 1 9 s Z W 5 n d G h f c m F u Z G 9 t X z E w M F 8 w I D g v V G l w b y B j Y W 1 i a W F k b y 5 7 c m 8 g L S B y L D M x f S Z x d W 9 0 O y w m c X V v d D t T Z W N 0 a W 9 u M S 9 y Z X N 1 b H R z X 2 x l b m d 0 a F 9 y Y W 5 k b 2 1 f M T A w X z A g O C 9 U a X B v I G N h b W J p Y W R v L n t y b y A t I G k s M z J 9 J n F 1 b 3 Q 7 L C Z x d W 9 0 O 1 N l Y 3 R p b 2 4 x L 3 J l c 3 V s d H N f b G V u Z 3 R o X 3 J h b m R v b V 8 x M D B f M C A 4 L 1 R p c G 8 g Y 2 F t Y m l h Z G 8 u e 3 J v I C 0 g c m k s M z N 9 J n F 1 b 3 Q 7 L C Z x d W 9 0 O 1 N l Y 3 R p b 2 4 x L 3 J l c 3 V s d H N f b G V u Z 3 R o X 3 J h b m R v b V 8 x M D B f M C A 4 L 1 R p c G 8 g Y 2 F t Y m l h Z G 8 u e 3 J v I C 0 g b y w z N H 0 m c X V v d D s s J n F 1 b 3 Q 7 U 2 V j d G l v b j E v c m V z d W x 0 c 1 9 s Z W 5 n d G h f c m F u Z G 9 t X z E w M F 8 w I D g v V G l w b y B j Y W 1 i a W F k b y 5 7 c m 8 g L S B y b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J l c 3 V s d H N f b G V u Z 3 R o X 3 J h b m R v b V 8 x M D B f M C A 4 L 1 R p c G 8 g Y 2 F t Y m l h Z G 8 u e 3 M g L S B z L D B 9 J n F 1 b 3 Q 7 L C Z x d W 9 0 O 1 N l Y 3 R p b 2 4 x L 3 J l c 3 V s d H N f b G V u Z 3 R o X 3 J h b m R v b V 8 x M D B f M C A 4 L 1 R p c G 8 g Y 2 F t Y m l h Z G 8 u e 3 M g L S B y L D F 9 J n F 1 b 3 Q 7 L C Z x d W 9 0 O 1 N l Y 3 R p b 2 4 x L 3 J l c 3 V s d H N f b G V u Z 3 R o X 3 J h b m R v b V 8 x M D B f M C A 4 L 1 R p c G 8 g Y 2 F t Y m l h Z G 8 u e 3 M g L S B p L D J 9 J n F 1 b 3 Q 7 L C Z x d W 9 0 O 1 N l Y 3 R p b 2 4 x L 3 J l c 3 V s d H N f b G V u Z 3 R o X 3 J h b m R v b V 8 x M D B f M C A 4 L 1 R p c G 8 g Y 2 F t Y m l h Z G 8 u e 3 M g L S B y a S w z f S Z x d W 9 0 O y w m c X V v d D t T Z W N 0 a W 9 u M S 9 y Z X N 1 b H R z X 2 x l b m d 0 a F 9 y Y W 5 k b 2 1 f M T A w X z A g O C 9 U a X B v I G N h b W J p Y W R v L n t z I C 0 g b y w 0 f S Z x d W 9 0 O y w m c X V v d D t T Z W N 0 a W 9 u M S 9 y Z X N 1 b H R z X 2 x l b m d 0 a F 9 y Y W 5 k b 2 1 f M T A w X z A g O C 9 U a X B v I G N h b W J p Y W R v L n t z I C 0 g c m 8 s N X 0 m c X V v d D s s J n F 1 b 3 Q 7 U 2 V j d G l v b j E v c m V z d W x 0 c 1 9 s Z W 5 n d G h f c m F u Z G 9 t X z E w M F 8 w I D g v V G l w b y B j Y W 1 i a W F k b y 5 7 c i A t I H M s N n 0 m c X V v d D s s J n F 1 b 3 Q 7 U 2 V j d G l v b j E v c m V z d W x 0 c 1 9 s Z W 5 n d G h f c m F u Z G 9 t X z E w M F 8 w I D g v V G l w b y B j Y W 1 i a W F k b y 5 7 c i A t I H I s N 3 0 m c X V v d D s s J n F 1 b 3 Q 7 U 2 V j d G l v b j E v c m V z d W x 0 c 1 9 s Z W 5 n d G h f c m F u Z G 9 t X z E w M F 8 w I D g v V G l w b y B j Y W 1 i a W F k b y 5 7 c i A t I G k s O H 0 m c X V v d D s s J n F 1 b 3 Q 7 U 2 V j d G l v b j E v c m V z d W x 0 c 1 9 s Z W 5 n d G h f c m F u Z G 9 t X z E w M F 8 w I D g v V G l w b y B j Y W 1 i a W F k b y 5 7 c i A t I H J p L D l 9 J n F 1 b 3 Q 7 L C Z x d W 9 0 O 1 N l Y 3 R p b 2 4 x L 3 J l c 3 V s d H N f b G V u Z 3 R o X 3 J h b m R v b V 8 x M D B f M C A 4 L 1 R p c G 8 g Y 2 F t Y m l h Z G 8 u e 3 I g L S B v L D E w f S Z x d W 9 0 O y w m c X V v d D t T Z W N 0 a W 9 u M S 9 y Z X N 1 b H R z X 2 x l b m d 0 a F 9 y Y W 5 k b 2 1 f M T A w X z A g O C 9 U a X B v I G N h b W J p Y W R v L n t y I C 0 g c m 8 s M T F 9 J n F 1 b 3 Q 7 L C Z x d W 9 0 O 1 N l Y 3 R p b 2 4 x L 3 J l c 3 V s d H N f b G V u Z 3 R o X 3 J h b m R v b V 8 x M D B f M C A 4 L 1 R p c G 8 g Y 2 F t Y m l h Z G 8 u e 2 k g L S B z L D E y f S Z x d W 9 0 O y w m c X V v d D t T Z W N 0 a W 9 u M S 9 y Z X N 1 b H R z X 2 x l b m d 0 a F 9 y Y W 5 k b 2 1 f M T A w X z A g O C 9 U a X B v I G N h b W J p Y W R v L n t p I C 0 g c i w x M 3 0 m c X V v d D s s J n F 1 b 3 Q 7 U 2 V j d G l v b j E v c m V z d W x 0 c 1 9 s Z W 5 n d G h f c m F u Z G 9 t X z E w M F 8 w I D g v V G l w b y B j Y W 1 i a W F k b y 5 7 a S A t I G k s M T R 9 J n F 1 b 3 Q 7 L C Z x d W 9 0 O 1 N l Y 3 R p b 2 4 x L 3 J l c 3 V s d H N f b G V u Z 3 R o X 3 J h b m R v b V 8 x M D B f M C A 4 L 1 R p c G 8 g Y 2 F t Y m l h Z G 8 u e 2 k g L S B y a S w x N X 0 m c X V v d D s s J n F 1 b 3 Q 7 U 2 V j d G l v b j E v c m V z d W x 0 c 1 9 s Z W 5 n d G h f c m F u Z G 9 t X z E w M F 8 w I D g v V G l w b y B j Y W 1 i a W F k b y 5 7 a S A t I G 8 s M T Z 9 J n F 1 b 3 Q 7 L C Z x d W 9 0 O 1 N l Y 3 R p b 2 4 x L 3 J l c 3 V s d H N f b G V u Z 3 R o X 3 J h b m R v b V 8 x M D B f M C A 4 L 1 R p c G 8 g Y 2 F t Y m l h Z G 8 u e 2 k g L S B y b y w x N 3 0 m c X V v d D s s J n F 1 b 3 Q 7 U 2 V j d G l v b j E v c m V z d W x 0 c 1 9 s Z W 5 n d G h f c m F u Z G 9 t X z E w M F 8 w I D g v V G l w b y B j Y W 1 i a W F k b y 5 7 c m k g L S B z L D E 4 f S Z x d W 9 0 O y w m c X V v d D t T Z W N 0 a W 9 u M S 9 y Z X N 1 b H R z X 2 x l b m d 0 a F 9 y Y W 5 k b 2 1 f M T A w X z A g O C 9 U a X B v I G N h b W J p Y W R v L n t y a S A t I H I s M T l 9 J n F 1 b 3 Q 7 L C Z x d W 9 0 O 1 N l Y 3 R p b 2 4 x L 3 J l c 3 V s d H N f b G V u Z 3 R o X 3 J h b m R v b V 8 x M D B f M C A 4 L 1 R p c G 8 g Y 2 F t Y m l h Z G 8 u e 3 J p I C 0 g a S w y M H 0 m c X V v d D s s J n F 1 b 3 Q 7 U 2 V j d G l v b j E v c m V z d W x 0 c 1 9 s Z W 5 n d G h f c m F u Z G 9 t X z E w M F 8 w I D g v V G l w b y B j Y W 1 i a W F k b y 5 7 c m k g L S B y a S w y M X 0 m c X V v d D s s J n F 1 b 3 Q 7 U 2 V j d G l v b j E v c m V z d W x 0 c 1 9 s Z W 5 n d G h f c m F u Z G 9 t X z E w M F 8 w I D g v V G l w b y B j Y W 1 i a W F k b y 5 7 c m k g L S B v L D I y f S Z x d W 9 0 O y w m c X V v d D t T Z W N 0 a W 9 u M S 9 y Z X N 1 b H R z X 2 x l b m d 0 a F 9 y Y W 5 k b 2 1 f M T A w X z A g O C 9 U a X B v I G N h b W J p Y W R v L n t y a S A t I H J v L D I z f S Z x d W 9 0 O y w m c X V v d D t T Z W N 0 a W 9 u M S 9 y Z X N 1 b H R z X 2 x l b m d 0 a F 9 y Y W 5 k b 2 1 f M T A w X z A g O C 9 U a X B v I G N h b W J p Y W R v L n t v I C 0 g c y w y N H 0 m c X V v d D s s J n F 1 b 3 Q 7 U 2 V j d G l v b j E v c m V z d W x 0 c 1 9 s Z W 5 n d G h f c m F u Z G 9 t X z E w M F 8 w I D g v V G l w b y B j Y W 1 i a W F k b y 5 7 b y A t I H I s M j V 9 J n F 1 b 3 Q 7 L C Z x d W 9 0 O 1 N l Y 3 R p b 2 4 x L 3 J l c 3 V s d H N f b G V u Z 3 R o X 3 J h b m R v b V 8 x M D B f M C A 4 L 1 R p c G 8 g Y 2 F t Y m l h Z G 8 u e 2 8 g L S B p L D I 2 f S Z x d W 9 0 O y w m c X V v d D t T Z W N 0 a W 9 u M S 9 y Z X N 1 b H R z X 2 x l b m d 0 a F 9 y Y W 5 k b 2 1 f M T A w X z A g O C 9 U a X B v I G N h b W J p Y W R v L n t v I C 0 g c m k s M j d 9 J n F 1 b 3 Q 7 L C Z x d W 9 0 O 1 N l Y 3 R p b 2 4 x L 3 J l c 3 V s d H N f b G V u Z 3 R o X 3 J h b m R v b V 8 x M D B f M C A 4 L 1 R p c G 8 g Y 2 F t Y m l h Z G 8 u e 2 8 g L S B v L D I 4 f S Z x d W 9 0 O y w m c X V v d D t T Z W N 0 a W 9 u M S 9 y Z X N 1 b H R z X 2 x l b m d 0 a F 9 y Y W 5 k b 2 1 f M T A w X z A g O C 9 U a X B v I G N h b W J p Y W R v L n t v I C 0 g c m 8 s M j l 9 J n F 1 b 3 Q 7 L C Z x d W 9 0 O 1 N l Y 3 R p b 2 4 x L 3 J l c 3 V s d H N f b G V u Z 3 R o X 3 J h b m R v b V 8 x M D B f M C A 4 L 1 R p c G 8 g Y 2 F t Y m l h Z G 8 u e 3 J v I C 0 g c y w z M H 0 m c X V v d D s s J n F 1 b 3 Q 7 U 2 V j d G l v b j E v c m V z d W x 0 c 1 9 s Z W 5 n d G h f c m F u Z G 9 t X z E w M F 8 w I D g v V G l w b y B j Y W 1 i a W F k b y 5 7 c m 8 g L S B y L D M x f S Z x d W 9 0 O y w m c X V v d D t T Z W N 0 a W 9 u M S 9 y Z X N 1 b H R z X 2 x l b m d 0 a F 9 y Y W 5 k b 2 1 f M T A w X z A g O C 9 U a X B v I G N h b W J p Y W R v L n t y b y A t I G k s M z J 9 J n F 1 b 3 Q 7 L C Z x d W 9 0 O 1 N l Y 3 R p b 2 4 x L 3 J l c 3 V s d H N f b G V u Z 3 R o X 3 J h b m R v b V 8 x M D B f M C A 4 L 1 R p c G 8 g Y 2 F t Y m l h Z G 8 u e 3 J v I C 0 g c m k s M z N 9 J n F 1 b 3 Q 7 L C Z x d W 9 0 O 1 N l Y 3 R p b 2 4 x L 3 J l c 3 V s d H N f b G V u Z 3 R o X 3 J h b m R v b V 8 x M D B f M C A 4 L 1 R p c G 8 g Y 2 F t Y m l h Z G 8 u e 3 J v I C 0 g b y w z N H 0 m c X V v d D s s J n F 1 b 3 Q 7 U 2 V j d G l v b j E v c m V z d W x 0 c 1 9 s Z W 5 n d G h f c m F u Z G 9 t X z E w M F 8 w I D g v V G l w b y B j Y W 1 i a W F k b y 5 7 c m 8 g L S B y b y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G V u Z 3 R o X 3 J h b m R v b V 8 x M D B f M C U y M D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E w M F 8 w J T I w O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T A w X z A l M j A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x M D B f M C U y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x l b m d 0 a F 9 y Y W 5 k b 2 1 f M T A w X z B f N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x N z o y M T o 0 M i 4 3 N z A 4 M j I 3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z I C 0 g c y Z x d W 9 0 O y w m c X V v d D t z I C 0 g c i Z x d W 9 0 O y w m c X V v d D t z I C 0 g a S Z x d W 9 0 O y w m c X V v d D t z I C 0 g c m k m c X V v d D s s J n F 1 b 3 Q 7 c y A t I G 8 m c X V v d D s s J n F 1 b 3 Q 7 c y A t I H J v J n F 1 b 3 Q 7 L C Z x d W 9 0 O 3 I g L S B z J n F 1 b 3 Q 7 L C Z x d W 9 0 O 3 I g L S B y J n F 1 b 3 Q 7 L C Z x d W 9 0 O 3 I g L S B p J n F 1 b 3 Q 7 L C Z x d W 9 0 O 3 I g L S B y a S Z x d W 9 0 O y w m c X V v d D t y I C 0 g b y Z x d W 9 0 O y w m c X V v d D t y I C 0 g c m 8 m c X V v d D s s J n F 1 b 3 Q 7 a S A t I H M m c X V v d D s s J n F 1 b 3 Q 7 a S A t I H I m c X V v d D s s J n F 1 b 3 Q 7 a S A t I G k m c X V v d D s s J n F 1 b 3 Q 7 a S A t I H J p J n F 1 b 3 Q 7 L C Z x d W 9 0 O 2 k g L S B v J n F 1 b 3 Q 7 L C Z x d W 9 0 O 2 k g L S B y b y Z x d W 9 0 O y w m c X V v d D t y a S A t I H M m c X V v d D s s J n F 1 b 3 Q 7 c m k g L S B y J n F 1 b 3 Q 7 L C Z x d W 9 0 O 3 J p I C 0 g a S Z x d W 9 0 O y w m c X V v d D t y a S A t I H J p J n F 1 b 3 Q 7 L C Z x d W 9 0 O 3 J p I C 0 g b y Z x d W 9 0 O y w m c X V v d D t y a S A t I H J v J n F 1 b 3 Q 7 L C Z x d W 9 0 O 2 8 g L S B z J n F 1 b 3 Q 7 L C Z x d W 9 0 O 2 8 g L S B y J n F 1 b 3 Q 7 L C Z x d W 9 0 O 2 8 g L S B p J n F 1 b 3 Q 7 L C Z x d W 9 0 O 2 8 g L S B y a S Z x d W 9 0 O y w m c X V v d D t v I C 0 g b y Z x d W 9 0 O y w m c X V v d D t v I C 0 g c m 8 m c X V v d D s s J n F 1 b 3 Q 7 c m 8 g L S B z J n F 1 b 3 Q 7 L C Z x d W 9 0 O 3 J v I C 0 g c i Z x d W 9 0 O y w m c X V v d D t y b y A t I G k m c X V v d D s s J n F 1 b 3 Q 7 c m 8 g L S B y a S Z x d W 9 0 O y w m c X V v d D t y b y A t I G 8 m c X V v d D s s J n F 1 b 3 Q 7 c m 8 g L S B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x l b m d 0 a F 9 y Y W 5 k b 2 1 f M T A w X z A g N i A o M i k v V G l w b y B j Y W 1 i a W F k b y 5 7 c y A t I H M s M H 0 m c X V v d D s s J n F 1 b 3 Q 7 U 2 V j d G l v b j E v c m V z d W x 0 c 1 9 s Z W 5 n d G h f c m F u Z G 9 t X z E w M F 8 w I D Y g K D I p L 1 R p c G 8 g Y 2 F t Y m l h Z G 8 u e 3 M g L S B y L D F 9 J n F 1 b 3 Q 7 L C Z x d W 9 0 O 1 N l Y 3 R p b 2 4 x L 3 J l c 3 V s d H N f b G V u Z 3 R o X 3 J h b m R v b V 8 x M D B f M C A 2 I C g y K S 9 U a X B v I G N h b W J p Y W R v L n t z I C 0 g a S w y f S Z x d W 9 0 O y w m c X V v d D t T Z W N 0 a W 9 u M S 9 y Z X N 1 b H R z X 2 x l b m d 0 a F 9 y Y W 5 k b 2 1 f M T A w X z A g N i A o M i k v V G l w b y B j Y W 1 i a W F k b y 5 7 c y A t I H J p L D N 9 J n F 1 b 3 Q 7 L C Z x d W 9 0 O 1 N l Y 3 R p b 2 4 x L 3 J l c 3 V s d H N f b G V u Z 3 R o X 3 J h b m R v b V 8 x M D B f M C A 2 I C g y K S 9 U a X B v I G N h b W J p Y W R v L n t z I C 0 g b y w 0 f S Z x d W 9 0 O y w m c X V v d D t T Z W N 0 a W 9 u M S 9 y Z X N 1 b H R z X 2 x l b m d 0 a F 9 y Y W 5 k b 2 1 f M T A w X z A g N i A o M i k v V G l w b y B j Y W 1 i a W F k b y 5 7 c y A t I H J v L D V 9 J n F 1 b 3 Q 7 L C Z x d W 9 0 O 1 N l Y 3 R p b 2 4 x L 3 J l c 3 V s d H N f b G V u Z 3 R o X 3 J h b m R v b V 8 x M D B f M C A 2 I C g y K S 9 U a X B v I G N h b W J p Y W R v L n t y I C 0 g c y w 2 f S Z x d W 9 0 O y w m c X V v d D t T Z W N 0 a W 9 u M S 9 y Z X N 1 b H R z X 2 x l b m d 0 a F 9 y Y W 5 k b 2 1 f M T A w X z A g N i A o M i k v V G l w b y B j Y W 1 i a W F k b y 5 7 c i A t I H I s N 3 0 m c X V v d D s s J n F 1 b 3 Q 7 U 2 V j d G l v b j E v c m V z d W x 0 c 1 9 s Z W 5 n d G h f c m F u Z G 9 t X z E w M F 8 w I D Y g K D I p L 1 R p c G 8 g Y 2 F t Y m l h Z G 8 u e 3 I g L S B p L D h 9 J n F 1 b 3 Q 7 L C Z x d W 9 0 O 1 N l Y 3 R p b 2 4 x L 3 J l c 3 V s d H N f b G V u Z 3 R o X 3 J h b m R v b V 8 x M D B f M C A 2 I C g y K S 9 U a X B v I G N h b W J p Y W R v L n t y I C 0 g c m k s O X 0 m c X V v d D s s J n F 1 b 3 Q 7 U 2 V j d G l v b j E v c m V z d W x 0 c 1 9 s Z W 5 n d G h f c m F u Z G 9 t X z E w M F 8 w I D Y g K D I p L 1 R p c G 8 g Y 2 F t Y m l h Z G 8 u e 3 I g L S B v L D E w f S Z x d W 9 0 O y w m c X V v d D t T Z W N 0 a W 9 u M S 9 y Z X N 1 b H R z X 2 x l b m d 0 a F 9 y Y W 5 k b 2 1 f M T A w X z A g N i A o M i k v V G l w b y B j Y W 1 i a W F k b y 5 7 c i A t I H J v L D E x f S Z x d W 9 0 O y w m c X V v d D t T Z W N 0 a W 9 u M S 9 y Z X N 1 b H R z X 2 x l b m d 0 a F 9 y Y W 5 k b 2 1 f M T A w X z A g N i A o M i k v V G l w b y B j Y W 1 i a W F k b y 5 7 a S A t I H M s M T J 9 J n F 1 b 3 Q 7 L C Z x d W 9 0 O 1 N l Y 3 R p b 2 4 x L 3 J l c 3 V s d H N f b G V u Z 3 R o X 3 J h b m R v b V 8 x M D B f M C A 2 I C g y K S 9 U a X B v I G N h b W J p Y W R v L n t p I C 0 g c i w x M 3 0 m c X V v d D s s J n F 1 b 3 Q 7 U 2 V j d G l v b j E v c m V z d W x 0 c 1 9 s Z W 5 n d G h f c m F u Z G 9 t X z E w M F 8 w I D Y g K D I p L 1 R p c G 8 g Y 2 F t Y m l h Z G 8 u e 2 k g L S B p L D E 0 f S Z x d W 9 0 O y w m c X V v d D t T Z W N 0 a W 9 u M S 9 y Z X N 1 b H R z X 2 x l b m d 0 a F 9 y Y W 5 k b 2 1 f M T A w X z A g N i A o M i k v V G l w b y B j Y W 1 i a W F k b y 5 7 a S A t I H J p L D E 1 f S Z x d W 9 0 O y w m c X V v d D t T Z W N 0 a W 9 u M S 9 y Z X N 1 b H R z X 2 x l b m d 0 a F 9 y Y W 5 k b 2 1 f M T A w X z A g N i A o M i k v V G l w b y B j Y W 1 i a W F k b y 5 7 a S A t I G 8 s M T Z 9 J n F 1 b 3 Q 7 L C Z x d W 9 0 O 1 N l Y 3 R p b 2 4 x L 3 J l c 3 V s d H N f b G V u Z 3 R o X 3 J h b m R v b V 8 x M D B f M C A 2 I C g y K S 9 U a X B v I G N h b W J p Y W R v L n t p I C 0 g c m 8 s M T d 9 J n F 1 b 3 Q 7 L C Z x d W 9 0 O 1 N l Y 3 R p b 2 4 x L 3 J l c 3 V s d H N f b G V u Z 3 R o X 3 J h b m R v b V 8 x M D B f M C A 2 I C g y K S 9 U a X B v I G N h b W J p Y W R v L n t y a S A t I H M s M T h 9 J n F 1 b 3 Q 7 L C Z x d W 9 0 O 1 N l Y 3 R p b 2 4 x L 3 J l c 3 V s d H N f b G V u Z 3 R o X 3 J h b m R v b V 8 x M D B f M C A 2 I C g y K S 9 U a X B v I G N h b W J p Y W R v L n t y a S A t I H I s M T l 9 J n F 1 b 3 Q 7 L C Z x d W 9 0 O 1 N l Y 3 R p b 2 4 x L 3 J l c 3 V s d H N f b G V u Z 3 R o X 3 J h b m R v b V 8 x M D B f M C A 2 I C g y K S 9 U a X B v I G N h b W J p Y W R v L n t y a S A t I G k s M j B 9 J n F 1 b 3 Q 7 L C Z x d W 9 0 O 1 N l Y 3 R p b 2 4 x L 3 J l c 3 V s d H N f b G V u Z 3 R o X 3 J h b m R v b V 8 x M D B f M C A 2 I C g y K S 9 U a X B v I G N h b W J p Y W R v L n t y a S A t I H J p L D I x f S Z x d W 9 0 O y w m c X V v d D t T Z W N 0 a W 9 u M S 9 y Z X N 1 b H R z X 2 x l b m d 0 a F 9 y Y W 5 k b 2 1 f M T A w X z A g N i A o M i k v V G l w b y B j Y W 1 i a W F k b y 5 7 c m k g L S B v L D I y f S Z x d W 9 0 O y w m c X V v d D t T Z W N 0 a W 9 u M S 9 y Z X N 1 b H R z X 2 x l b m d 0 a F 9 y Y W 5 k b 2 1 f M T A w X z A g N i A o M i k v V G l w b y B j Y W 1 i a W F k b y 5 7 c m k g L S B y b y w y M 3 0 m c X V v d D s s J n F 1 b 3 Q 7 U 2 V j d G l v b j E v c m V z d W x 0 c 1 9 s Z W 5 n d G h f c m F u Z G 9 t X z E w M F 8 w I D Y g K D I p L 1 R p c G 8 g Y 2 F t Y m l h Z G 8 u e 2 8 g L S B z L D I 0 f S Z x d W 9 0 O y w m c X V v d D t T Z W N 0 a W 9 u M S 9 y Z X N 1 b H R z X 2 x l b m d 0 a F 9 y Y W 5 k b 2 1 f M T A w X z A g N i A o M i k v V G l w b y B j Y W 1 i a W F k b y 5 7 b y A t I H I s M j V 9 J n F 1 b 3 Q 7 L C Z x d W 9 0 O 1 N l Y 3 R p b 2 4 x L 3 J l c 3 V s d H N f b G V u Z 3 R o X 3 J h b m R v b V 8 x M D B f M C A 2 I C g y K S 9 U a X B v I G N h b W J p Y W R v L n t v I C 0 g a S w y N n 0 m c X V v d D s s J n F 1 b 3 Q 7 U 2 V j d G l v b j E v c m V z d W x 0 c 1 9 s Z W 5 n d G h f c m F u Z G 9 t X z E w M F 8 w I D Y g K D I p L 1 R p c G 8 g Y 2 F t Y m l h Z G 8 u e 2 8 g L S B y a S w y N 3 0 m c X V v d D s s J n F 1 b 3 Q 7 U 2 V j d G l v b j E v c m V z d W x 0 c 1 9 s Z W 5 n d G h f c m F u Z G 9 t X z E w M F 8 w I D Y g K D I p L 1 R p c G 8 g Y 2 F t Y m l h Z G 8 u e 2 8 g L S B v L D I 4 f S Z x d W 9 0 O y w m c X V v d D t T Z W N 0 a W 9 u M S 9 y Z X N 1 b H R z X 2 x l b m d 0 a F 9 y Y W 5 k b 2 1 f M T A w X z A g N i A o M i k v V G l w b y B j Y W 1 i a W F k b y 5 7 b y A t I H J v L D I 5 f S Z x d W 9 0 O y w m c X V v d D t T Z W N 0 a W 9 u M S 9 y Z X N 1 b H R z X 2 x l b m d 0 a F 9 y Y W 5 k b 2 1 f M T A w X z A g N i A o M i k v V G l w b y B j Y W 1 i a W F k b y 5 7 c m 8 g L S B z L D M w f S Z x d W 9 0 O y w m c X V v d D t T Z W N 0 a W 9 u M S 9 y Z X N 1 b H R z X 2 x l b m d 0 a F 9 y Y W 5 k b 2 1 f M T A w X z A g N i A o M i k v V G l w b y B j Y W 1 i a W F k b y 5 7 c m 8 g L S B y L D M x f S Z x d W 9 0 O y w m c X V v d D t T Z W N 0 a W 9 u M S 9 y Z X N 1 b H R z X 2 x l b m d 0 a F 9 y Y W 5 k b 2 1 f M T A w X z A g N i A o M i k v V G l w b y B j Y W 1 i a W F k b y 5 7 c m 8 g L S B p L D M y f S Z x d W 9 0 O y w m c X V v d D t T Z W N 0 a W 9 u M S 9 y Z X N 1 b H R z X 2 x l b m d 0 a F 9 y Y W 5 k b 2 1 f M T A w X z A g N i A o M i k v V G l w b y B j Y W 1 i a W F k b y 5 7 c m 8 g L S B y a S w z M 3 0 m c X V v d D s s J n F 1 b 3 Q 7 U 2 V j d G l v b j E v c m V z d W x 0 c 1 9 s Z W 5 n d G h f c m F u Z G 9 t X z E w M F 8 w I D Y g K D I p L 1 R p c G 8 g Y 2 F t Y m l h Z G 8 u e 3 J v I C 0 g b y w z N H 0 m c X V v d D s s J n F 1 b 3 Q 7 U 2 V j d G l v b j E v c m V z d W x 0 c 1 9 s Z W 5 n d G h f c m F u Z G 9 t X z E w M F 8 w I D Y g K D I p L 1 R p c G 8 g Y 2 F t Y m l h Z G 8 u e 3 J v I C 0 g c m 8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y Z X N 1 b H R z X 2 x l b m d 0 a F 9 y Y W 5 k b 2 1 f M T A w X z A g N i A o M i k v V G l w b y B j Y W 1 i a W F k b y 5 7 c y A t I H M s M H 0 m c X V v d D s s J n F 1 b 3 Q 7 U 2 V j d G l v b j E v c m V z d W x 0 c 1 9 s Z W 5 n d G h f c m F u Z G 9 t X z E w M F 8 w I D Y g K D I p L 1 R p c G 8 g Y 2 F t Y m l h Z G 8 u e 3 M g L S B y L D F 9 J n F 1 b 3 Q 7 L C Z x d W 9 0 O 1 N l Y 3 R p b 2 4 x L 3 J l c 3 V s d H N f b G V u Z 3 R o X 3 J h b m R v b V 8 x M D B f M C A 2 I C g y K S 9 U a X B v I G N h b W J p Y W R v L n t z I C 0 g a S w y f S Z x d W 9 0 O y w m c X V v d D t T Z W N 0 a W 9 u M S 9 y Z X N 1 b H R z X 2 x l b m d 0 a F 9 y Y W 5 k b 2 1 f M T A w X z A g N i A o M i k v V G l w b y B j Y W 1 i a W F k b y 5 7 c y A t I H J p L D N 9 J n F 1 b 3 Q 7 L C Z x d W 9 0 O 1 N l Y 3 R p b 2 4 x L 3 J l c 3 V s d H N f b G V u Z 3 R o X 3 J h b m R v b V 8 x M D B f M C A 2 I C g y K S 9 U a X B v I G N h b W J p Y W R v L n t z I C 0 g b y w 0 f S Z x d W 9 0 O y w m c X V v d D t T Z W N 0 a W 9 u M S 9 y Z X N 1 b H R z X 2 x l b m d 0 a F 9 y Y W 5 k b 2 1 f M T A w X z A g N i A o M i k v V G l w b y B j Y W 1 i a W F k b y 5 7 c y A t I H J v L D V 9 J n F 1 b 3 Q 7 L C Z x d W 9 0 O 1 N l Y 3 R p b 2 4 x L 3 J l c 3 V s d H N f b G V u Z 3 R o X 3 J h b m R v b V 8 x M D B f M C A 2 I C g y K S 9 U a X B v I G N h b W J p Y W R v L n t y I C 0 g c y w 2 f S Z x d W 9 0 O y w m c X V v d D t T Z W N 0 a W 9 u M S 9 y Z X N 1 b H R z X 2 x l b m d 0 a F 9 y Y W 5 k b 2 1 f M T A w X z A g N i A o M i k v V G l w b y B j Y W 1 i a W F k b y 5 7 c i A t I H I s N 3 0 m c X V v d D s s J n F 1 b 3 Q 7 U 2 V j d G l v b j E v c m V z d W x 0 c 1 9 s Z W 5 n d G h f c m F u Z G 9 t X z E w M F 8 w I D Y g K D I p L 1 R p c G 8 g Y 2 F t Y m l h Z G 8 u e 3 I g L S B p L D h 9 J n F 1 b 3 Q 7 L C Z x d W 9 0 O 1 N l Y 3 R p b 2 4 x L 3 J l c 3 V s d H N f b G V u Z 3 R o X 3 J h b m R v b V 8 x M D B f M C A 2 I C g y K S 9 U a X B v I G N h b W J p Y W R v L n t y I C 0 g c m k s O X 0 m c X V v d D s s J n F 1 b 3 Q 7 U 2 V j d G l v b j E v c m V z d W x 0 c 1 9 s Z W 5 n d G h f c m F u Z G 9 t X z E w M F 8 w I D Y g K D I p L 1 R p c G 8 g Y 2 F t Y m l h Z G 8 u e 3 I g L S B v L D E w f S Z x d W 9 0 O y w m c X V v d D t T Z W N 0 a W 9 u M S 9 y Z X N 1 b H R z X 2 x l b m d 0 a F 9 y Y W 5 k b 2 1 f M T A w X z A g N i A o M i k v V G l w b y B j Y W 1 i a W F k b y 5 7 c i A t I H J v L D E x f S Z x d W 9 0 O y w m c X V v d D t T Z W N 0 a W 9 u M S 9 y Z X N 1 b H R z X 2 x l b m d 0 a F 9 y Y W 5 k b 2 1 f M T A w X z A g N i A o M i k v V G l w b y B j Y W 1 i a W F k b y 5 7 a S A t I H M s M T J 9 J n F 1 b 3 Q 7 L C Z x d W 9 0 O 1 N l Y 3 R p b 2 4 x L 3 J l c 3 V s d H N f b G V u Z 3 R o X 3 J h b m R v b V 8 x M D B f M C A 2 I C g y K S 9 U a X B v I G N h b W J p Y W R v L n t p I C 0 g c i w x M 3 0 m c X V v d D s s J n F 1 b 3 Q 7 U 2 V j d G l v b j E v c m V z d W x 0 c 1 9 s Z W 5 n d G h f c m F u Z G 9 t X z E w M F 8 w I D Y g K D I p L 1 R p c G 8 g Y 2 F t Y m l h Z G 8 u e 2 k g L S B p L D E 0 f S Z x d W 9 0 O y w m c X V v d D t T Z W N 0 a W 9 u M S 9 y Z X N 1 b H R z X 2 x l b m d 0 a F 9 y Y W 5 k b 2 1 f M T A w X z A g N i A o M i k v V G l w b y B j Y W 1 i a W F k b y 5 7 a S A t I H J p L D E 1 f S Z x d W 9 0 O y w m c X V v d D t T Z W N 0 a W 9 u M S 9 y Z X N 1 b H R z X 2 x l b m d 0 a F 9 y Y W 5 k b 2 1 f M T A w X z A g N i A o M i k v V G l w b y B j Y W 1 i a W F k b y 5 7 a S A t I G 8 s M T Z 9 J n F 1 b 3 Q 7 L C Z x d W 9 0 O 1 N l Y 3 R p b 2 4 x L 3 J l c 3 V s d H N f b G V u Z 3 R o X 3 J h b m R v b V 8 x M D B f M C A 2 I C g y K S 9 U a X B v I G N h b W J p Y W R v L n t p I C 0 g c m 8 s M T d 9 J n F 1 b 3 Q 7 L C Z x d W 9 0 O 1 N l Y 3 R p b 2 4 x L 3 J l c 3 V s d H N f b G V u Z 3 R o X 3 J h b m R v b V 8 x M D B f M C A 2 I C g y K S 9 U a X B v I G N h b W J p Y W R v L n t y a S A t I H M s M T h 9 J n F 1 b 3 Q 7 L C Z x d W 9 0 O 1 N l Y 3 R p b 2 4 x L 3 J l c 3 V s d H N f b G V u Z 3 R o X 3 J h b m R v b V 8 x M D B f M C A 2 I C g y K S 9 U a X B v I G N h b W J p Y W R v L n t y a S A t I H I s M T l 9 J n F 1 b 3 Q 7 L C Z x d W 9 0 O 1 N l Y 3 R p b 2 4 x L 3 J l c 3 V s d H N f b G V u Z 3 R o X 3 J h b m R v b V 8 x M D B f M C A 2 I C g y K S 9 U a X B v I G N h b W J p Y W R v L n t y a S A t I G k s M j B 9 J n F 1 b 3 Q 7 L C Z x d W 9 0 O 1 N l Y 3 R p b 2 4 x L 3 J l c 3 V s d H N f b G V u Z 3 R o X 3 J h b m R v b V 8 x M D B f M C A 2 I C g y K S 9 U a X B v I G N h b W J p Y W R v L n t y a S A t I H J p L D I x f S Z x d W 9 0 O y w m c X V v d D t T Z W N 0 a W 9 u M S 9 y Z X N 1 b H R z X 2 x l b m d 0 a F 9 y Y W 5 k b 2 1 f M T A w X z A g N i A o M i k v V G l w b y B j Y W 1 i a W F k b y 5 7 c m k g L S B v L D I y f S Z x d W 9 0 O y w m c X V v d D t T Z W N 0 a W 9 u M S 9 y Z X N 1 b H R z X 2 x l b m d 0 a F 9 y Y W 5 k b 2 1 f M T A w X z A g N i A o M i k v V G l w b y B j Y W 1 i a W F k b y 5 7 c m k g L S B y b y w y M 3 0 m c X V v d D s s J n F 1 b 3 Q 7 U 2 V j d G l v b j E v c m V z d W x 0 c 1 9 s Z W 5 n d G h f c m F u Z G 9 t X z E w M F 8 w I D Y g K D I p L 1 R p c G 8 g Y 2 F t Y m l h Z G 8 u e 2 8 g L S B z L D I 0 f S Z x d W 9 0 O y w m c X V v d D t T Z W N 0 a W 9 u M S 9 y Z X N 1 b H R z X 2 x l b m d 0 a F 9 y Y W 5 k b 2 1 f M T A w X z A g N i A o M i k v V G l w b y B j Y W 1 i a W F k b y 5 7 b y A t I H I s M j V 9 J n F 1 b 3 Q 7 L C Z x d W 9 0 O 1 N l Y 3 R p b 2 4 x L 3 J l c 3 V s d H N f b G V u Z 3 R o X 3 J h b m R v b V 8 x M D B f M C A 2 I C g y K S 9 U a X B v I G N h b W J p Y W R v L n t v I C 0 g a S w y N n 0 m c X V v d D s s J n F 1 b 3 Q 7 U 2 V j d G l v b j E v c m V z d W x 0 c 1 9 s Z W 5 n d G h f c m F u Z G 9 t X z E w M F 8 w I D Y g K D I p L 1 R p c G 8 g Y 2 F t Y m l h Z G 8 u e 2 8 g L S B y a S w y N 3 0 m c X V v d D s s J n F 1 b 3 Q 7 U 2 V j d G l v b j E v c m V z d W x 0 c 1 9 s Z W 5 n d G h f c m F u Z G 9 t X z E w M F 8 w I D Y g K D I p L 1 R p c G 8 g Y 2 F t Y m l h Z G 8 u e 2 8 g L S B v L D I 4 f S Z x d W 9 0 O y w m c X V v d D t T Z W N 0 a W 9 u M S 9 y Z X N 1 b H R z X 2 x l b m d 0 a F 9 y Y W 5 k b 2 1 f M T A w X z A g N i A o M i k v V G l w b y B j Y W 1 i a W F k b y 5 7 b y A t I H J v L D I 5 f S Z x d W 9 0 O y w m c X V v d D t T Z W N 0 a W 9 u M S 9 y Z X N 1 b H R z X 2 x l b m d 0 a F 9 y Y W 5 k b 2 1 f M T A w X z A g N i A o M i k v V G l w b y B j Y W 1 i a W F k b y 5 7 c m 8 g L S B z L D M w f S Z x d W 9 0 O y w m c X V v d D t T Z W N 0 a W 9 u M S 9 y Z X N 1 b H R z X 2 x l b m d 0 a F 9 y Y W 5 k b 2 1 f M T A w X z A g N i A o M i k v V G l w b y B j Y W 1 i a W F k b y 5 7 c m 8 g L S B y L D M x f S Z x d W 9 0 O y w m c X V v d D t T Z W N 0 a W 9 u M S 9 y Z X N 1 b H R z X 2 x l b m d 0 a F 9 y Y W 5 k b 2 1 f M T A w X z A g N i A o M i k v V G l w b y B j Y W 1 i a W F k b y 5 7 c m 8 g L S B p L D M y f S Z x d W 9 0 O y w m c X V v d D t T Z W N 0 a W 9 u M S 9 y Z X N 1 b H R z X 2 x l b m d 0 a F 9 y Y W 5 k b 2 1 f M T A w X z A g N i A o M i k v V G l w b y B j Y W 1 i a W F k b y 5 7 c m 8 g L S B y a S w z M 3 0 m c X V v d D s s J n F 1 b 3 Q 7 U 2 V j d G l v b j E v c m V z d W x 0 c 1 9 s Z W 5 n d G h f c m F u Z G 9 t X z E w M F 8 w I D Y g K D I p L 1 R p c G 8 g Y 2 F t Y m l h Z G 8 u e 3 J v I C 0 g b y w z N H 0 m c X V v d D s s J n F 1 b 3 Q 7 U 2 V j d G l v b j E v c m V z d W x 0 c 1 9 s Z W 5 n d G h f c m F u Z G 9 t X z E w M F 8 w I D Y g K D I p L 1 R p c G 8 g Y 2 F t Y m l h Z G 8 u e 3 J v I C 0 g c m 8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x l b m d 0 a F 9 y Y W 5 k b 2 1 f M T A w X z A l M j A 2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x M D B f M C U y M D Y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E w M F 8 w J T I w N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T A w X z A l M j A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s Z W 5 n d G h f c m F u Z G 9 t X z E w M F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T c 6 M T Q 6 M T Y u N D Y z N T U w N V o i I C 8 + P E V u d H J 5 I F R 5 c G U 9 I k Z p b G x D b 2 x 1 b W 5 U e X B l c y I g V m F s d W U 9 I n N B d 0 1 E Q X d N R E F 3 T U R B d 0 1 E Q X d N R E F 3 T U R B d 0 1 E Q X d N R E F 3 T U R B d 0 1 E Q X d N R E F 3 T U Q i I C 8 + P E V u d H J 5 I F R 5 c G U 9 I k Z p b G x D b 2 x 1 b W 5 O Y W 1 l c y I g V m F s d W U 9 I n N b J n F 1 b 3 Q 7 c y A t I H M m c X V v d D s s J n F 1 b 3 Q 7 c y A t I H I m c X V v d D s s J n F 1 b 3 Q 7 c y A t I G k m c X V v d D s s J n F 1 b 3 Q 7 c y A t I H J p J n F 1 b 3 Q 7 L C Z x d W 9 0 O 3 M g L S B v J n F 1 b 3 Q 7 L C Z x d W 9 0 O 3 M g L S B y b y Z x d W 9 0 O y w m c X V v d D t y I C 0 g c y Z x d W 9 0 O y w m c X V v d D t y I C 0 g c i Z x d W 9 0 O y w m c X V v d D t y I C 0 g a S Z x d W 9 0 O y w m c X V v d D t y I C 0 g c m k m c X V v d D s s J n F 1 b 3 Q 7 c i A t I G 8 m c X V v d D s s J n F 1 b 3 Q 7 c i A t I H J v J n F 1 b 3 Q 7 L C Z x d W 9 0 O 2 k g L S B z J n F 1 b 3 Q 7 L C Z x d W 9 0 O 2 k g L S B y J n F 1 b 3 Q 7 L C Z x d W 9 0 O 2 k g L S B p J n F 1 b 3 Q 7 L C Z x d W 9 0 O 2 k g L S B y a S Z x d W 9 0 O y w m c X V v d D t p I C 0 g b y Z x d W 9 0 O y w m c X V v d D t p I C 0 g c m 8 m c X V v d D s s J n F 1 b 3 Q 7 c m k g L S B z J n F 1 b 3 Q 7 L C Z x d W 9 0 O 3 J p I C 0 g c i Z x d W 9 0 O y w m c X V v d D t y a S A t I G k m c X V v d D s s J n F 1 b 3 Q 7 c m k g L S B y a S Z x d W 9 0 O y w m c X V v d D t y a S A t I G 8 m c X V v d D s s J n F 1 b 3 Q 7 c m k g L S B y b y Z x d W 9 0 O y w m c X V v d D t v I C 0 g c y Z x d W 9 0 O y w m c X V v d D t v I C 0 g c i Z x d W 9 0 O y w m c X V v d D t v I C 0 g a S Z x d W 9 0 O y w m c X V v d D t v I C 0 g c m k m c X V v d D s s J n F 1 b 3 Q 7 b y A t I G 8 m c X V v d D s s J n F 1 b 3 Q 7 b y A t I H J v J n F 1 b 3 Q 7 L C Z x d W 9 0 O 3 J v I C 0 g c y Z x d W 9 0 O y w m c X V v d D t y b y A t I H I m c X V v d D s s J n F 1 b 3 Q 7 c m 8 g L S B p J n F 1 b 3 Q 7 L C Z x d W 9 0 O 3 J v I C 0 g c m k m c X V v d D s s J n F 1 b 3 Q 7 c m 8 g L S B v J n F 1 b 3 Q 7 L C Z x d W 9 0 O 3 J v I C 0 g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Z W 5 n d G h f c m F u Z G 9 t X z E w M F 8 w I D g v V G l w b y B j Y W 1 i a W F k b y 5 7 c y A t I H M s M H 0 m c X V v d D s s J n F 1 b 3 Q 7 U 2 V j d G l v b j E v c m V z d W x 0 c 1 9 s Z W 5 n d G h f c m F u Z G 9 t X z E w M F 8 w I D g v V G l w b y B j Y W 1 i a W F k b y 5 7 c y A t I H I s M X 0 m c X V v d D s s J n F 1 b 3 Q 7 U 2 V j d G l v b j E v c m V z d W x 0 c 1 9 s Z W 5 n d G h f c m F u Z G 9 t X z E w M F 8 w I D g v V G l w b y B j Y W 1 i a W F k b y 5 7 c y A t I G k s M n 0 m c X V v d D s s J n F 1 b 3 Q 7 U 2 V j d G l v b j E v c m V z d W x 0 c 1 9 s Z W 5 n d G h f c m F u Z G 9 t X z E w M F 8 w I D g v V G l w b y B j Y W 1 i a W F k b y 5 7 c y A t I H J p L D N 9 J n F 1 b 3 Q 7 L C Z x d W 9 0 O 1 N l Y 3 R p b 2 4 x L 3 J l c 3 V s d H N f b G V u Z 3 R o X 3 J h b m R v b V 8 x M D B f M C A 4 L 1 R p c G 8 g Y 2 F t Y m l h Z G 8 u e 3 M g L S B v L D R 9 J n F 1 b 3 Q 7 L C Z x d W 9 0 O 1 N l Y 3 R p b 2 4 x L 3 J l c 3 V s d H N f b G V u Z 3 R o X 3 J h b m R v b V 8 x M D B f M C A 4 L 1 R p c G 8 g Y 2 F t Y m l h Z G 8 u e 3 M g L S B y b y w 1 f S Z x d W 9 0 O y w m c X V v d D t T Z W N 0 a W 9 u M S 9 y Z X N 1 b H R z X 2 x l b m d 0 a F 9 y Y W 5 k b 2 1 f M T A w X z A g O C 9 U a X B v I G N h b W J p Y W R v L n t y I C 0 g c y w 2 f S Z x d W 9 0 O y w m c X V v d D t T Z W N 0 a W 9 u M S 9 y Z X N 1 b H R z X 2 x l b m d 0 a F 9 y Y W 5 k b 2 1 f M T A w X z A g O C 9 U a X B v I G N h b W J p Y W R v L n t y I C 0 g c i w 3 f S Z x d W 9 0 O y w m c X V v d D t T Z W N 0 a W 9 u M S 9 y Z X N 1 b H R z X 2 x l b m d 0 a F 9 y Y W 5 k b 2 1 f M T A w X z A g O C 9 U a X B v I G N h b W J p Y W R v L n t y I C 0 g a S w 4 f S Z x d W 9 0 O y w m c X V v d D t T Z W N 0 a W 9 u M S 9 y Z X N 1 b H R z X 2 x l b m d 0 a F 9 y Y W 5 k b 2 1 f M T A w X z A g O C 9 U a X B v I G N h b W J p Y W R v L n t y I C 0 g c m k s O X 0 m c X V v d D s s J n F 1 b 3 Q 7 U 2 V j d G l v b j E v c m V z d W x 0 c 1 9 s Z W 5 n d G h f c m F u Z G 9 t X z E w M F 8 w I D g v V G l w b y B j Y W 1 i a W F k b y 5 7 c i A t I G 8 s M T B 9 J n F 1 b 3 Q 7 L C Z x d W 9 0 O 1 N l Y 3 R p b 2 4 x L 3 J l c 3 V s d H N f b G V u Z 3 R o X 3 J h b m R v b V 8 x M D B f M C A 4 L 1 R p c G 8 g Y 2 F t Y m l h Z G 8 u e 3 I g L S B y b y w x M X 0 m c X V v d D s s J n F 1 b 3 Q 7 U 2 V j d G l v b j E v c m V z d W x 0 c 1 9 s Z W 5 n d G h f c m F u Z G 9 t X z E w M F 8 w I D g v V G l w b y B j Y W 1 i a W F k b y 5 7 a S A t I H M s M T J 9 J n F 1 b 3 Q 7 L C Z x d W 9 0 O 1 N l Y 3 R p b 2 4 x L 3 J l c 3 V s d H N f b G V u Z 3 R o X 3 J h b m R v b V 8 x M D B f M C A 4 L 1 R p c G 8 g Y 2 F t Y m l h Z G 8 u e 2 k g L S B y L D E z f S Z x d W 9 0 O y w m c X V v d D t T Z W N 0 a W 9 u M S 9 y Z X N 1 b H R z X 2 x l b m d 0 a F 9 y Y W 5 k b 2 1 f M T A w X z A g O C 9 U a X B v I G N h b W J p Y W R v L n t p I C 0 g a S w x N H 0 m c X V v d D s s J n F 1 b 3 Q 7 U 2 V j d G l v b j E v c m V z d W x 0 c 1 9 s Z W 5 n d G h f c m F u Z G 9 t X z E w M F 8 w I D g v V G l w b y B j Y W 1 i a W F k b y 5 7 a S A t I H J p L D E 1 f S Z x d W 9 0 O y w m c X V v d D t T Z W N 0 a W 9 u M S 9 y Z X N 1 b H R z X 2 x l b m d 0 a F 9 y Y W 5 k b 2 1 f M T A w X z A g O C 9 U a X B v I G N h b W J p Y W R v L n t p I C 0 g b y w x N n 0 m c X V v d D s s J n F 1 b 3 Q 7 U 2 V j d G l v b j E v c m V z d W x 0 c 1 9 s Z W 5 n d G h f c m F u Z G 9 t X z E w M F 8 w I D g v V G l w b y B j Y W 1 i a W F k b y 5 7 a S A t I H J v L D E 3 f S Z x d W 9 0 O y w m c X V v d D t T Z W N 0 a W 9 u M S 9 y Z X N 1 b H R z X 2 x l b m d 0 a F 9 y Y W 5 k b 2 1 f M T A w X z A g O C 9 U a X B v I G N h b W J p Y W R v L n t y a S A t I H M s M T h 9 J n F 1 b 3 Q 7 L C Z x d W 9 0 O 1 N l Y 3 R p b 2 4 x L 3 J l c 3 V s d H N f b G V u Z 3 R o X 3 J h b m R v b V 8 x M D B f M C A 4 L 1 R p c G 8 g Y 2 F t Y m l h Z G 8 u e 3 J p I C 0 g c i w x O X 0 m c X V v d D s s J n F 1 b 3 Q 7 U 2 V j d G l v b j E v c m V z d W x 0 c 1 9 s Z W 5 n d G h f c m F u Z G 9 t X z E w M F 8 w I D g v V G l w b y B j Y W 1 i a W F k b y 5 7 c m k g L S B p L D I w f S Z x d W 9 0 O y w m c X V v d D t T Z W N 0 a W 9 u M S 9 y Z X N 1 b H R z X 2 x l b m d 0 a F 9 y Y W 5 k b 2 1 f M T A w X z A g O C 9 U a X B v I G N h b W J p Y W R v L n t y a S A t I H J p L D I x f S Z x d W 9 0 O y w m c X V v d D t T Z W N 0 a W 9 u M S 9 y Z X N 1 b H R z X 2 x l b m d 0 a F 9 y Y W 5 k b 2 1 f M T A w X z A g O C 9 U a X B v I G N h b W J p Y W R v L n t y a S A t I G 8 s M j J 9 J n F 1 b 3 Q 7 L C Z x d W 9 0 O 1 N l Y 3 R p b 2 4 x L 3 J l c 3 V s d H N f b G V u Z 3 R o X 3 J h b m R v b V 8 x M D B f M C A 4 L 1 R p c G 8 g Y 2 F t Y m l h Z G 8 u e 3 J p I C 0 g c m 8 s M j N 9 J n F 1 b 3 Q 7 L C Z x d W 9 0 O 1 N l Y 3 R p b 2 4 x L 3 J l c 3 V s d H N f b G V u Z 3 R o X 3 J h b m R v b V 8 x M D B f M C A 4 L 1 R p c G 8 g Y 2 F t Y m l h Z G 8 u e 2 8 g L S B z L D I 0 f S Z x d W 9 0 O y w m c X V v d D t T Z W N 0 a W 9 u M S 9 y Z X N 1 b H R z X 2 x l b m d 0 a F 9 y Y W 5 k b 2 1 f M T A w X z A g O C 9 U a X B v I G N h b W J p Y W R v L n t v I C 0 g c i w y N X 0 m c X V v d D s s J n F 1 b 3 Q 7 U 2 V j d G l v b j E v c m V z d W x 0 c 1 9 s Z W 5 n d G h f c m F u Z G 9 t X z E w M F 8 w I D g v V G l w b y B j Y W 1 i a W F k b y 5 7 b y A t I G k s M j Z 9 J n F 1 b 3 Q 7 L C Z x d W 9 0 O 1 N l Y 3 R p b 2 4 x L 3 J l c 3 V s d H N f b G V u Z 3 R o X 3 J h b m R v b V 8 x M D B f M C A 4 L 1 R p c G 8 g Y 2 F t Y m l h Z G 8 u e 2 8 g L S B y a S w y N 3 0 m c X V v d D s s J n F 1 b 3 Q 7 U 2 V j d G l v b j E v c m V z d W x 0 c 1 9 s Z W 5 n d G h f c m F u Z G 9 t X z E w M F 8 w I D g v V G l w b y B j Y W 1 i a W F k b y 5 7 b y A t I G 8 s M j h 9 J n F 1 b 3 Q 7 L C Z x d W 9 0 O 1 N l Y 3 R p b 2 4 x L 3 J l c 3 V s d H N f b G V u Z 3 R o X 3 J h b m R v b V 8 x M D B f M C A 4 L 1 R p c G 8 g Y 2 F t Y m l h Z G 8 u e 2 8 g L S B y b y w y O X 0 m c X V v d D s s J n F 1 b 3 Q 7 U 2 V j d G l v b j E v c m V z d W x 0 c 1 9 s Z W 5 n d G h f c m F u Z G 9 t X z E w M F 8 w I D g v V G l w b y B j Y W 1 i a W F k b y 5 7 c m 8 g L S B z L D M w f S Z x d W 9 0 O y w m c X V v d D t T Z W N 0 a W 9 u M S 9 y Z X N 1 b H R z X 2 x l b m d 0 a F 9 y Y W 5 k b 2 1 f M T A w X z A g O C 9 U a X B v I G N h b W J p Y W R v L n t y b y A t I H I s M z F 9 J n F 1 b 3 Q 7 L C Z x d W 9 0 O 1 N l Y 3 R p b 2 4 x L 3 J l c 3 V s d H N f b G V u Z 3 R o X 3 J h b m R v b V 8 x M D B f M C A 4 L 1 R p c G 8 g Y 2 F t Y m l h Z G 8 u e 3 J v I C 0 g a S w z M n 0 m c X V v d D s s J n F 1 b 3 Q 7 U 2 V j d G l v b j E v c m V z d W x 0 c 1 9 s Z W 5 n d G h f c m F u Z G 9 t X z E w M F 8 w I D g v V G l w b y B j Y W 1 i a W F k b y 5 7 c m 8 g L S B y a S w z M 3 0 m c X V v d D s s J n F 1 b 3 Q 7 U 2 V j d G l v b j E v c m V z d W x 0 c 1 9 s Z W 5 n d G h f c m F u Z G 9 t X z E w M F 8 w I D g v V G l w b y B j Y W 1 i a W F k b y 5 7 c m 8 g L S B v L D M 0 f S Z x d W 9 0 O y w m c X V v d D t T Z W N 0 a W 9 u M S 9 y Z X N 1 b H R z X 2 x l b m d 0 a F 9 y Y W 5 k b 2 1 f M T A w X z A g O C 9 U a X B v I G N h b W J p Y W R v L n t y b y A t I H J v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m V z d W x 0 c 1 9 s Z W 5 n d G h f c m F u Z G 9 t X z E w M F 8 w I D g v V G l w b y B j Y W 1 i a W F k b y 5 7 c y A t I H M s M H 0 m c X V v d D s s J n F 1 b 3 Q 7 U 2 V j d G l v b j E v c m V z d W x 0 c 1 9 s Z W 5 n d G h f c m F u Z G 9 t X z E w M F 8 w I D g v V G l w b y B j Y W 1 i a W F k b y 5 7 c y A t I H I s M X 0 m c X V v d D s s J n F 1 b 3 Q 7 U 2 V j d G l v b j E v c m V z d W x 0 c 1 9 s Z W 5 n d G h f c m F u Z G 9 t X z E w M F 8 w I D g v V G l w b y B j Y W 1 i a W F k b y 5 7 c y A t I G k s M n 0 m c X V v d D s s J n F 1 b 3 Q 7 U 2 V j d G l v b j E v c m V z d W x 0 c 1 9 s Z W 5 n d G h f c m F u Z G 9 t X z E w M F 8 w I D g v V G l w b y B j Y W 1 i a W F k b y 5 7 c y A t I H J p L D N 9 J n F 1 b 3 Q 7 L C Z x d W 9 0 O 1 N l Y 3 R p b 2 4 x L 3 J l c 3 V s d H N f b G V u Z 3 R o X 3 J h b m R v b V 8 x M D B f M C A 4 L 1 R p c G 8 g Y 2 F t Y m l h Z G 8 u e 3 M g L S B v L D R 9 J n F 1 b 3 Q 7 L C Z x d W 9 0 O 1 N l Y 3 R p b 2 4 x L 3 J l c 3 V s d H N f b G V u Z 3 R o X 3 J h b m R v b V 8 x M D B f M C A 4 L 1 R p c G 8 g Y 2 F t Y m l h Z G 8 u e 3 M g L S B y b y w 1 f S Z x d W 9 0 O y w m c X V v d D t T Z W N 0 a W 9 u M S 9 y Z X N 1 b H R z X 2 x l b m d 0 a F 9 y Y W 5 k b 2 1 f M T A w X z A g O C 9 U a X B v I G N h b W J p Y W R v L n t y I C 0 g c y w 2 f S Z x d W 9 0 O y w m c X V v d D t T Z W N 0 a W 9 u M S 9 y Z X N 1 b H R z X 2 x l b m d 0 a F 9 y Y W 5 k b 2 1 f M T A w X z A g O C 9 U a X B v I G N h b W J p Y W R v L n t y I C 0 g c i w 3 f S Z x d W 9 0 O y w m c X V v d D t T Z W N 0 a W 9 u M S 9 y Z X N 1 b H R z X 2 x l b m d 0 a F 9 y Y W 5 k b 2 1 f M T A w X z A g O C 9 U a X B v I G N h b W J p Y W R v L n t y I C 0 g a S w 4 f S Z x d W 9 0 O y w m c X V v d D t T Z W N 0 a W 9 u M S 9 y Z X N 1 b H R z X 2 x l b m d 0 a F 9 y Y W 5 k b 2 1 f M T A w X z A g O C 9 U a X B v I G N h b W J p Y W R v L n t y I C 0 g c m k s O X 0 m c X V v d D s s J n F 1 b 3 Q 7 U 2 V j d G l v b j E v c m V z d W x 0 c 1 9 s Z W 5 n d G h f c m F u Z G 9 t X z E w M F 8 w I D g v V G l w b y B j Y W 1 i a W F k b y 5 7 c i A t I G 8 s M T B 9 J n F 1 b 3 Q 7 L C Z x d W 9 0 O 1 N l Y 3 R p b 2 4 x L 3 J l c 3 V s d H N f b G V u Z 3 R o X 3 J h b m R v b V 8 x M D B f M C A 4 L 1 R p c G 8 g Y 2 F t Y m l h Z G 8 u e 3 I g L S B y b y w x M X 0 m c X V v d D s s J n F 1 b 3 Q 7 U 2 V j d G l v b j E v c m V z d W x 0 c 1 9 s Z W 5 n d G h f c m F u Z G 9 t X z E w M F 8 w I D g v V G l w b y B j Y W 1 i a W F k b y 5 7 a S A t I H M s M T J 9 J n F 1 b 3 Q 7 L C Z x d W 9 0 O 1 N l Y 3 R p b 2 4 x L 3 J l c 3 V s d H N f b G V u Z 3 R o X 3 J h b m R v b V 8 x M D B f M C A 4 L 1 R p c G 8 g Y 2 F t Y m l h Z G 8 u e 2 k g L S B y L D E z f S Z x d W 9 0 O y w m c X V v d D t T Z W N 0 a W 9 u M S 9 y Z X N 1 b H R z X 2 x l b m d 0 a F 9 y Y W 5 k b 2 1 f M T A w X z A g O C 9 U a X B v I G N h b W J p Y W R v L n t p I C 0 g a S w x N H 0 m c X V v d D s s J n F 1 b 3 Q 7 U 2 V j d G l v b j E v c m V z d W x 0 c 1 9 s Z W 5 n d G h f c m F u Z G 9 t X z E w M F 8 w I D g v V G l w b y B j Y W 1 i a W F k b y 5 7 a S A t I H J p L D E 1 f S Z x d W 9 0 O y w m c X V v d D t T Z W N 0 a W 9 u M S 9 y Z X N 1 b H R z X 2 x l b m d 0 a F 9 y Y W 5 k b 2 1 f M T A w X z A g O C 9 U a X B v I G N h b W J p Y W R v L n t p I C 0 g b y w x N n 0 m c X V v d D s s J n F 1 b 3 Q 7 U 2 V j d G l v b j E v c m V z d W x 0 c 1 9 s Z W 5 n d G h f c m F u Z G 9 t X z E w M F 8 w I D g v V G l w b y B j Y W 1 i a W F k b y 5 7 a S A t I H J v L D E 3 f S Z x d W 9 0 O y w m c X V v d D t T Z W N 0 a W 9 u M S 9 y Z X N 1 b H R z X 2 x l b m d 0 a F 9 y Y W 5 k b 2 1 f M T A w X z A g O C 9 U a X B v I G N h b W J p Y W R v L n t y a S A t I H M s M T h 9 J n F 1 b 3 Q 7 L C Z x d W 9 0 O 1 N l Y 3 R p b 2 4 x L 3 J l c 3 V s d H N f b G V u Z 3 R o X 3 J h b m R v b V 8 x M D B f M C A 4 L 1 R p c G 8 g Y 2 F t Y m l h Z G 8 u e 3 J p I C 0 g c i w x O X 0 m c X V v d D s s J n F 1 b 3 Q 7 U 2 V j d G l v b j E v c m V z d W x 0 c 1 9 s Z W 5 n d G h f c m F u Z G 9 t X z E w M F 8 w I D g v V G l w b y B j Y W 1 i a W F k b y 5 7 c m k g L S B p L D I w f S Z x d W 9 0 O y w m c X V v d D t T Z W N 0 a W 9 u M S 9 y Z X N 1 b H R z X 2 x l b m d 0 a F 9 y Y W 5 k b 2 1 f M T A w X z A g O C 9 U a X B v I G N h b W J p Y W R v L n t y a S A t I H J p L D I x f S Z x d W 9 0 O y w m c X V v d D t T Z W N 0 a W 9 u M S 9 y Z X N 1 b H R z X 2 x l b m d 0 a F 9 y Y W 5 k b 2 1 f M T A w X z A g O C 9 U a X B v I G N h b W J p Y W R v L n t y a S A t I G 8 s M j J 9 J n F 1 b 3 Q 7 L C Z x d W 9 0 O 1 N l Y 3 R p b 2 4 x L 3 J l c 3 V s d H N f b G V u Z 3 R o X 3 J h b m R v b V 8 x M D B f M C A 4 L 1 R p c G 8 g Y 2 F t Y m l h Z G 8 u e 3 J p I C 0 g c m 8 s M j N 9 J n F 1 b 3 Q 7 L C Z x d W 9 0 O 1 N l Y 3 R p b 2 4 x L 3 J l c 3 V s d H N f b G V u Z 3 R o X 3 J h b m R v b V 8 x M D B f M C A 4 L 1 R p c G 8 g Y 2 F t Y m l h Z G 8 u e 2 8 g L S B z L D I 0 f S Z x d W 9 0 O y w m c X V v d D t T Z W N 0 a W 9 u M S 9 y Z X N 1 b H R z X 2 x l b m d 0 a F 9 y Y W 5 k b 2 1 f M T A w X z A g O C 9 U a X B v I G N h b W J p Y W R v L n t v I C 0 g c i w y N X 0 m c X V v d D s s J n F 1 b 3 Q 7 U 2 V j d G l v b j E v c m V z d W x 0 c 1 9 s Z W 5 n d G h f c m F u Z G 9 t X z E w M F 8 w I D g v V G l w b y B j Y W 1 i a W F k b y 5 7 b y A t I G k s M j Z 9 J n F 1 b 3 Q 7 L C Z x d W 9 0 O 1 N l Y 3 R p b 2 4 x L 3 J l c 3 V s d H N f b G V u Z 3 R o X 3 J h b m R v b V 8 x M D B f M C A 4 L 1 R p c G 8 g Y 2 F t Y m l h Z G 8 u e 2 8 g L S B y a S w y N 3 0 m c X V v d D s s J n F 1 b 3 Q 7 U 2 V j d G l v b j E v c m V z d W x 0 c 1 9 s Z W 5 n d G h f c m F u Z G 9 t X z E w M F 8 w I D g v V G l w b y B j Y W 1 i a W F k b y 5 7 b y A t I G 8 s M j h 9 J n F 1 b 3 Q 7 L C Z x d W 9 0 O 1 N l Y 3 R p b 2 4 x L 3 J l c 3 V s d H N f b G V u Z 3 R o X 3 J h b m R v b V 8 x M D B f M C A 4 L 1 R p c G 8 g Y 2 F t Y m l h Z G 8 u e 2 8 g L S B y b y w y O X 0 m c X V v d D s s J n F 1 b 3 Q 7 U 2 V j d G l v b j E v c m V z d W x 0 c 1 9 s Z W 5 n d G h f c m F u Z G 9 t X z E w M F 8 w I D g v V G l w b y B j Y W 1 i a W F k b y 5 7 c m 8 g L S B z L D M w f S Z x d W 9 0 O y w m c X V v d D t T Z W N 0 a W 9 u M S 9 y Z X N 1 b H R z X 2 x l b m d 0 a F 9 y Y W 5 k b 2 1 f M T A w X z A g O C 9 U a X B v I G N h b W J p Y W R v L n t y b y A t I H I s M z F 9 J n F 1 b 3 Q 7 L C Z x d W 9 0 O 1 N l Y 3 R p b 2 4 x L 3 J l c 3 V s d H N f b G V u Z 3 R o X 3 J h b m R v b V 8 x M D B f M C A 4 L 1 R p c G 8 g Y 2 F t Y m l h Z G 8 u e 3 J v I C 0 g a S w z M n 0 m c X V v d D s s J n F 1 b 3 Q 7 U 2 V j d G l v b j E v c m V z d W x 0 c 1 9 s Z W 5 n d G h f c m F u Z G 9 t X z E w M F 8 w I D g v V G l w b y B j Y W 1 i a W F k b y 5 7 c m 8 g L S B y a S w z M 3 0 m c X V v d D s s J n F 1 b 3 Q 7 U 2 V j d G l v b j E v c m V z d W x 0 c 1 9 s Z W 5 n d G h f c m F u Z G 9 t X z E w M F 8 w I D g v V G l w b y B j Y W 1 i a W F k b y 5 7 c m 8 g L S B v L D M 0 f S Z x d W 9 0 O y w m c X V v d D t T Z W N 0 a W 9 u M S 9 y Z X N 1 b H R z X 2 x l b m d 0 a F 9 y Y W 5 k b 2 1 f M T A w X z A g O C 9 U a X B v I G N h b W J p Y W R v L n t y b y A t I H J v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s Z W 5 n d G h f c m F u Z G 9 t X z E w M F 8 w J T I w O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T A w X z A l M j A 4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x M D B f M C U y M D g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B 0 B G u c j N P h B 6 u Y F x 1 X A M A A A A A A g A A A A A A E G Y A A A A B A A A g A A A A l 2 F k T Z 4 C 6 b W S R s C 3 a R 7 7 0 8 5 5 N + k G 1 T 3 6 8 C 5 R z F W i I x o A A A A A D o A A A A A C A A A g A A A A D R u W F j V n 4 e p I T Q L c I 7 / 7 N y 7 S X K s o T b h m B m r V 0 P V K D F F Q A A A A N W I v n J y h K r 0 H R + e 0 N / K u H x p T 4 5 G 7 5 9 f 7 Y O k z d X g / F t s p 1 g C 3 M 5 E A D P D s y m m + P m r s r b p y X R e k O F O I Z f l k + g D 0 g a 0 T F I t s C Z m r S p Y I x z W t W z Z A A A A A 8 J 8 f 0 0 F k S J / R I 1 0 Y 2 X j O t N j G v f U D 8 2 T h N 6 U F F o G u n 6 U Q f N o q B b c n b z v L 6 7 j a m l S G R C h U J U S 7 Y G A O w K + C d n q I 8 A = = < / D a t a M a s h u p > 
</file>

<file path=customXml/itemProps1.xml><?xml version="1.0" encoding="utf-8"?>
<ds:datastoreItem xmlns:ds="http://schemas.openxmlformats.org/officeDocument/2006/customXml" ds:itemID="{39DF9D31-6931-4C93-860D-3E266B4E8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100_0.2</vt:lpstr>
      <vt:lpstr>100_0.4</vt:lpstr>
      <vt:lpstr>100_0.6</vt:lpstr>
      <vt:lpstr>100_0.8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Cuevas.</dc:creator>
  <cp:lastModifiedBy>Julian Cuevas.</cp:lastModifiedBy>
  <dcterms:created xsi:type="dcterms:W3CDTF">2020-11-11T17:05:35Z</dcterms:created>
  <dcterms:modified xsi:type="dcterms:W3CDTF">2020-11-12T19:29:22Z</dcterms:modified>
</cp:coreProperties>
</file>