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ro\OneDrive - Universidad de La Rioja\CARPETA DE TRABAJO\strategies_arbitrary_dvfield\results-length\results_length_random_250\"/>
    </mc:Choice>
  </mc:AlternateContent>
  <xr:revisionPtr revIDLastSave="113" documentId="8_{1AA0D65F-DA29-465B-9CB2-6C6558FED5CA}" xr6:coauthVersionLast="45" xr6:coauthVersionMax="45" xr10:uidLastSave="{DAD5240F-34E4-41AA-8CDD-625C3DA7A0AA}"/>
  <bookViews>
    <workbookView xWindow="990" yWindow="-120" windowWidth="19620" windowHeight="11760" xr2:uid="{965C72AB-10FD-4DFE-904D-7989A59D1D58}"/>
  </bookViews>
  <sheets>
    <sheet name="250_0.2" sheetId="2" r:id="rId1"/>
    <sheet name="250_0.4" sheetId="3" r:id="rId2"/>
    <sheet name="250_0.6" sheetId="4" r:id="rId3"/>
    <sheet name="250_0.8" sheetId="5" r:id="rId4"/>
  </sheets>
  <definedNames>
    <definedName name="DatosExternos_1" localSheetId="0" hidden="1">'250_0.2'!$A$1:$AJ$21</definedName>
    <definedName name="DatosExternos_1" localSheetId="1" hidden="1">'250_0.4'!$A$1:$AJ$21</definedName>
    <definedName name="DatosExternos_1" localSheetId="2" hidden="1">'250_0.6'!$A$1:$AJ$21</definedName>
    <definedName name="DatosExternos_1" localSheetId="3" hidden="1">'250_0.8'!$A$1:$AJ$21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23" i="5" l="1"/>
  <c r="AL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23" i="5"/>
  <c r="AM23" i="4"/>
  <c r="AL23" i="4"/>
  <c r="AJ23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23" i="4"/>
  <c r="AM23" i="3"/>
  <c r="AL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23" i="3"/>
  <c r="AM23" i="2"/>
  <c r="AL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23" i="2"/>
  <c r="AJ44" i="2" l="1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AJ25" i="2"/>
  <c r="AJ46" i="2" s="1"/>
  <c r="AI25" i="2"/>
  <c r="AI46" i="2" s="1"/>
  <c r="AH25" i="2"/>
  <c r="AH46" i="2" s="1"/>
  <c r="AG25" i="2"/>
  <c r="AG46" i="2" s="1"/>
  <c r="AF25" i="2"/>
  <c r="AF46" i="2" s="1"/>
  <c r="AE25" i="2"/>
  <c r="AE46" i="2" s="1"/>
  <c r="AD25" i="2"/>
  <c r="AD46" i="2" s="1"/>
  <c r="AC25" i="2"/>
  <c r="AC46" i="2" s="1"/>
  <c r="AB25" i="2"/>
  <c r="AB46" i="2" s="1"/>
  <c r="AA25" i="2"/>
  <c r="AA46" i="2" s="1"/>
  <c r="Z25" i="2"/>
  <c r="Z46" i="2" s="1"/>
  <c r="Y25" i="2"/>
  <c r="Y46" i="2" s="1"/>
  <c r="X25" i="2"/>
  <c r="X46" i="2" s="1"/>
  <c r="W25" i="2"/>
  <c r="W46" i="2" s="1"/>
  <c r="V25" i="2"/>
  <c r="V46" i="2" s="1"/>
  <c r="U25" i="2"/>
  <c r="U46" i="2" s="1"/>
  <c r="T25" i="2"/>
  <c r="T46" i="2" s="1"/>
  <c r="S25" i="2"/>
  <c r="S46" i="2" s="1"/>
  <c r="R25" i="2"/>
  <c r="R46" i="2" s="1"/>
  <c r="Q25" i="2"/>
  <c r="Q46" i="2" s="1"/>
  <c r="P25" i="2"/>
  <c r="P46" i="2" s="1"/>
  <c r="O25" i="2"/>
  <c r="O46" i="2" s="1"/>
  <c r="N25" i="2"/>
  <c r="N46" i="2" s="1"/>
  <c r="M25" i="2"/>
  <c r="M46" i="2" s="1"/>
  <c r="L25" i="2"/>
  <c r="L46" i="2" s="1"/>
  <c r="K25" i="2"/>
  <c r="K46" i="2" s="1"/>
  <c r="J25" i="2"/>
  <c r="J46" i="2" s="1"/>
  <c r="I25" i="2"/>
  <c r="I46" i="2" s="1"/>
  <c r="H25" i="2"/>
  <c r="H46" i="2" s="1"/>
  <c r="G25" i="2"/>
  <c r="G46" i="2" s="1"/>
  <c r="F25" i="2"/>
  <c r="F46" i="2" s="1"/>
  <c r="E25" i="2"/>
  <c r="E46" i="2" s="1"/>
  <c r="D25" i="2"/>
  <c r="D46" i="2" s="1"/>
  <c r="C25" i="2"/>
  <c r="C46" i="2" s="1"/>
  <c r="B25" i="2"/>
  <c r="B46" i="2" s="1"/>
  <c r="A25" i="2"/>
  <c r="A46" i="2" s="1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A44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A43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42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A41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A40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A39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A38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A37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A36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A35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A34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A33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32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A31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30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29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28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AJ25" i="3"/>
  <c r="AJ46" i="3" s="1"/>
  <c r="AI25" i="3"/>
  <c r="AI46" i="3" s="1"/>
  <c r="AH25" i="3"/>
  <c r="AH46" i="3" s="1"/>
  <c r="AG25" i="3"/>
  <c r="AG46" i="3" s="1"/>
  <c r="AF25" i="3"/>
  <c r="AF46" i="3" s="1"/>
  <c r="AE25" i="3"/>
  <c r="AE46" i="3" s="1"/>
  <c r="AD25" i="3"/>
  <c r="AD46" i="3" s="1"/>
  <c r="AC25" i="3"/>
  <c r="AC46" i="3" s="1"/>
  <c r="AB25" i="3"/>
  <c r="AB46" i="3" s="1"/>
  <c r="AA25" i="3"/>
  <c r="AA46" i="3" s="1"/>
  <c r="Z25" i="3"/>
  <c r="Z46" i="3" s="1"/>
  <c r="Y25" i="3"/>
  <c r="Y46" i="3" s="1"/>
  <c r="X25" i="3"/>
  <c r="X46" i="3" s="1"/>
  <c r="W25" i="3"/>
  <c r="W46" i="3" s="1"/>
  <c r="V25" i="3"/>
  <c r="V46" i="3" s="1"/>
  <c r="U25" i="3"/>
  <c r="U46" i="3" s="1"/>
  <c r="T25" i="3"/>
  <c r="T46" i="3" s="1"/>
  <c r="S25" i="3"/>
  <c r="S46" i="3" s="1"/>
  <c r="R25" i="3"/>
  <c r="R46" i="3" s="1"/>
  <c r="Q25" i="3"/>
  <c r="Q46" i="3" s="1"/>
  <c r="P25" i="3"/>
  <c r="P46" i="3" s="1"/>
  <c r="O25" i="3"/>
  <c r="O46" i="3" s="1"/>
  <c r="N25" i="3"/>
  <c r="N46" i="3" s="1"/>
  <c r="M25" i="3"/>
  <c r="M46" i="3" s="1"/>
  <c r="L25" i="3"/>
  <c r="L46" i="3" s="1"/>
  <c r="K25" i="3"/>
  <c r="K46" i="3" s="1"/>
  <c r="J25" i="3"/>
  <c r="J46" i="3" s="1"/>
  <c r="I25" i="3"/>
  <c r="I46" i="3" s="1"/>
  <c r="H25" i="3"/>
  <c r="H46" i="3" s="1"/>
  <c r="G25" i="3"/>
  <c r="G46" i="3" s="1"/>
  <c r="F25" i="3"/>
  <c r="F46" i="3" s="1"/>
  <c r="E25" i="3"/>
  <c r="E46" i="3" s="1"/>
  <c r="D25" i="3"/>
  <c r="D46" i="3" s="1"/>
  <c r="C25" i="3"/>
  <c r="C46" i="3" s="1"/>
  <c r="B25" i="3"/>
  <c r="B46" i="3" s="1"/>
  <c r="A25" i="3"/>
  <c r="A46" i="3" s="1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AJ25" i="4"/>
  <c r="AJ46" i="4" s="1"/>
  <c r="AI25" i="4"/>
  <c r="AH25" i="4"/>
  <c r="AH46" i="4" s="1"/>
  <c r="AG25" i="4"/>
  <c r="AG46" i="4" s="1"/>
  <c r="AF25" i="4"/>
  <c r="AF46" i="4" s="1"/>
  <c r="AE25" i="4"/>
  <c r="AE46" i="4" s="1"/>
  <c r="AD25" i="4"/>
  <c r="AD46" i="4" s="1"/>
  <c r="AC25" i="4"/>
  <c r="AB25" i="4"/>
  <c r="AB46" i="4" s="1"/>
  <c r="AA25" i="4"/>
  <c r="Z25" i="4"/>
  <c r="Z46" i="4" s="1"/>
  <c r="Y25" i="4"/>
  <c r="Y46" i="4" s="1"/>
  <c r="X25" i="4"/>
  <c r="X46" i="4" s="1"/>
  <c r="W25" i="4"/>
  <c r="W46" i="4" s="1"/>
  <c r="V25" i="4"/>
  <c r="V46" i="4" s="1"/>
  <c r="U25" i="4"/>
  <c r="T25" i="4"/>
  <c r="T46" i="4" s="1"/>
  <c r="S25" i="4"/>
  <c r="R25" i="4"/>
  <c r="R46" i="4" s="1"/>
  <c r="Q25" i="4"/>
  <c r="Q46" i="4" s="1"/>
  <c r="P25" i="4"/>
  <c r="P46" i="4" s="1"/>
  <c r="O25" i="4"/>
  <c r="O46" i="4" s="1"/>
  <c r="N25" i="4"/>
  <c r="N46" i="4" s="1"/>
  <c r="M25" i="4"/>
  <c r="L25" i="4"/>
  <c r="L46" i="4" s="1"/>
  <c r="K25" i="4"/>
  <c r="J25" i="4"/>
  <c r="J46" i="4" s="1"/>
  <c r="I25" i="4"/>
  <c r="I46" i="4" s="1"/>
  <c r="H25" i="4"/>
  <c r="H46" i="4" s="1"/>
  <c r="G25" i="4"/>
  <c r="G46" i="4" s="1"/>
  <c r="F25" i="4"/>
  <c r="F46" i="4" s="1"/>
  <c r="E25" i="4"/>
  <c r="D25" i="4"/>
  <c r="D46" i="4" s="1"/>
  <c r="C25" i="4"/>
  <c r="B25" i="4"/>
  <c r="B46" i="4" s="1"/>
  <c r="A25" i="4"/>
  <c r="A46" i="4" s="1"/>
  <c r="AJ44" i="5"/>
  <c r="AI44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A44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A42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B41" i="5"/>
  <c r="A41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A40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B39" i="5"/>
  <c r="A39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A38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B37" i="5"/>
  <c r="A37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A36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B35" i="5"/>
  <c r="A35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A34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A33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A32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A31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A30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A29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A28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A27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A26" i="5"/>
  <c r="AJ25" i="5"/>
  <c r="AJ46" i="5" s="1"/>
  <c r="AI25" i="5"/>
  <c r="AI46" i="5" s="1"/>
  <c r="AH25" i="5"/>
  <c r="AH46" i="5" s="1"/>
  <c r="AG25" i="5"/>
  <c r="AG46" i="5" s="1"/>
  <c r="AF25" i="5"/>
  <c r="AF46" i="5" s="1"/>
  <c r="AE25" i="5"/>
  <c r="AE46" i="5" s="1"/>
  <c r="AD25" i="5"/>
  <c r="AD46" i="5" s="1"/>
  <c r="AC25" i="5"/>
  <c r="AC46" i="5" s="1"/>
  <c r="AB25" i="5"/>
  <c r="AB46" i="5" s="1"/>
  <c r="AA25" i="5"/>
  <c r="AA46" i="5" s="1"/>
  <c r="Z25" i="5"/>
  <c r="Z46" i="5" s="1"/>
  <c r="Y25" i="5"/>
  <c r="Y46" i="5" s="1"/>
  <c r="X25" i="5"/>
  <c r="X46" i="5" s="1"/>
  <c r="W25" i="5"/>
  <c r="W46" i="5" s="1"/>
  <c r="V25" i="5"/>
  <c r="V46" i="5" s="1"/>
  <c r="U25" i="5"/>
  <c r="U46" i="5" s="1"/>
  <c r="T25" i="5"/>
  <c r="T46" i="5" s="1"/>
  <c r="S25" i="5"/>
  <c r="S46" i="5" s="1"/>
  <c r="R25" i="5"/>
  <c r="R46" i="5" s="1"/>
  <c r="Q25" i="5"/>
  <c r="Q46" i="5" s="1"/>
  <c r="P25" i="5"/>
  <c r="P46" i="5" s="1"/>
  <c r="O25" i="5"/>
  <c r="O46" i="5" s="1"/>
  <c r="N25" i="5"/>
  <c r="N46" i="5" s="1"/>
  <c r="M25" i="5"/>
  <c r="M46" i="5" s="1"/>
  <c r="L25" i="5"/>
  <c r="L46" i="5" s="1"/>
  <c r="K25" i="5"/>
  <c r="K46" i="5" s="1"/>
  <c r="J25" i="5"/>
  <c r="J46" i="5" s="1"/>
  <c r="I25" i="5"/>
  <c r="I46" i="5" s="1"/>
  <c r="H25" i="5"/>
  <c r="H46" i="5" s="1"/>
  <c r="G25" i="5"/>
  <c r="G46" i="5" s="1"/>
  <c r="F25" i="5"/>
  <c r="F46" i="5" s="1"/>
  <c r="E25" i="5"/>
  <c r="E46" i="5" s="1"/>
  <c r="D25" i="5"/>
  <c r="D46" i="5" s="1"/>
  <c r="C25" i="5"/>
  <c r="C46" i="5" s="1"/>
  <c r="B25" i="5"/>
  <c r="B46" i="5" s="1"/>
  <c r="A25" i="5"/>
  <c r="A46" i="5" s="1"/>
  <c r="C46" i="4" l="1"/>
  <c r="K46" i="4"/>
  <c r="S46" i="4"/>
  <c r="AA46" i="4"/>
  <c r="AI46" i="4"/>
  <c r="E46" i="4"/>
  <c r="U46" i="4"/>
  <c r="M46" i="4"/>
  <c r="AC46" i="4"/>
  <c r="AL3" i="5"/>
  <c r="AM3" i="5"/>
  <c r="AL4" i="5"/>
  <c r="AM4" i="5"/>
  <c r="AL5" i="5"/>
  <c r="AM5" i="5"/>
  <c r="AL6" i="5"/>
  <c r="AM6" i="5"/>
  <c r="AL7" i="5"/>
  <c r="AM7" i="5"/>
  <c r="AL8" i="5"/>
  <c r="AM8" i="5"/>
  <c r="AL9" i="5"/>
  <c r="AM9" i="5"/>
  <c r="AL10" i="5"/>
  <c r="AM10" i="5"/>
  <c r="AL11" i="5"/>
  <c r="AM11" i="5"/>
  <c r="AL12" i="5"/>
  <c r="AM12" i="5"/>
  <c r="AL13" i="5"/>
  <c r="AM13" i="5"/>
  <c r="AL14" i="5"/>
  <c r="AM14" i="5"/>
  <c r="AL15" i="5"/>
  <c r="AM15" i="5"/>
  <c r="AL16" i="5"/>
  <c r="AM16" i="5"/>
  <c r="AL17" i="5"/>
  <c r="AM17" i="5"/>
  <c r="AL18" i="5"/>
  <c r="AM18" i="5"/>
  <c r="AL19" i="5"/>
  <c r="AM19" i="5"/>
  <c r="AL20" i="5"/>
  <c r="AM20" i="5"/>
  <c r="AL21" i="5"/>
  <c r="AM21" i="5"/>
  <c r="AM2" i="5"/>
  <c r="AL2" i="5"/>
  <c r="AL3" i="4"/>
  <c r="AM3" i="4"/>
  <c r="AL4" i="4"/>
  <c r="AM4" i="4"/>
  <c r="AL5" i="4"/>
  <c r="AM5" i="4"/>
  <c r="AL6" i="4"/>
  <c r="AM6" i="4"/>
  <c r="AL7" i="4"/>
  <c r="AM7" i="4"/>
  <c r="AL8" i="4"/>
  <c r="AM8" i="4"/>
  <c r="AL9" i="4"/>
  <c r="AM9" i="4"/>
  <c r="AL10" i="4"/>
  <c r="AM10" i="4"/>
  <c r="AL11" i="4"/>
  <c r="AM11" i="4"/>
  <c r="AL12" i="4"/>
  <c r="AM12" i="4"/>
  <c r="AL13" i="4"/>
  <c r="AM13" i="4"/>
  <c r="AL14" i="4"/>
  <c r="AM14" i="4"/>
  <c r="AL15" i="4"/>
  <c r="AM15" i="4"/>
  <c r="AL16" i="4"/>
  <c r="AM16" i="4"/>
  <c r="AL17" i="4"/>
  <c r="AM17" i="4"/>
  <c r="AL18" i="4"/>
  <c r="AM18" i="4"/>
  <c r="AL19" i="4"/>
  <c r="AM19" i="4"/>
  <c r="AL20" i="4"/>
  <c r="AM20" i="4"/>
  <c r="AL21" i="4"/>
  <c r="AM21" i="4"/>
  <c r="AM2" i="4"/>
  <c r="AL2" i="4"/>
  <c r="AL3" i="3"/>
  <c r="AM3" i="3"/>
  <c r="AL4" i="3"/>
  <c r="AM4" i="3"/>
  <c r="AL5" i="3"/>
  <c r="AM5" i="3"/>
  <c r="AL6" i="3"/>
  <c r="AM6" i="3"/>
  <c r="AL7" i="3"/>
  <c r="AM7" i="3"/>
  <c r="AL8" i="3"/>
  <c r="AM8" i="3"/>
  <c r="AL9" i="3"/>
  <c r="AM9" i="3"/>
  <c r="AL10" i="3"/>
  <c r="AM10" i="3"/>
  <c r="AL11" i="3"/>
  <c r="AM11" i="3"/>
  <c r="AL12" i="3"/>
  <c r="AM12" i="3"/>
  <c r="AL13" i="3"/>
  <c r="AM13" i="3"/>
  <c r="AL14" i="3"/>
  <c r="AM14" i="3"/>
  <c r="AL15" i="3"/>
  <c r="AM15" i="3"/>
  <c r="AL16" i="3"/>
  <c r="AM16" i="3"/>
  <c r="AL17" i="3"/>
  <c r="AM17" i="3"/>
  <c r="AL18" i="3"/>
  <c r="AM18" i="3"/>
  <c r="AL19" i="3"/>
  <c r="AM19" i="3"/>
  <c r="AL20" i="3"/>
  <c r="AM20" i="3"/>
  <c r="AL21" i="3"/>
  <c r="AM21" i="3"/>
  <c r="AM2" i="3"/>
  <c r="AL2" i="3"/>
  <c r="AL3" i="2"/>
  <c r="AM3" i="2"/>
  <c r="AL4" i="2"/>
  <c r="AM4" i="2"/>
  <c r="AL5" i="2"/>
  <c r="AM5" i="2"/>
  <c r="AL6" i="2"/>
  <c r="AM6" i="2"/>
  <c r="AL7" i="2"/>
  <c r="AM7" i="2"/>
  <c r="AL8" i="2"/>
  <c r="AM8" i="2"/>
  <c r="AL9" i="2"/>
  <c r="AM9" i="2"/>
  <c r="AL10" i="2"/>
  <c r="AM10" i="2"/>
  <c r="AL11" i="2"/>
  <c r="AM11" i="2"/>
  <c r="AL12" i="2"/>
  <c r="AM12" i="2"/>
  <c r="AL13" i="2"/>
  <c r="AM13" i="2"/>
  <c r="AL14" i="2"/>
  <c r="AM14" i="2"/>
  <c r="AL15" i="2"/>
  <c r="AM15" i="2"/>
  <c r="AL16" i="2"/>
  <c r="AM16" i="2"/>
  <c r="AL17" i="2"/>
  <c r="AM17" i="2"/>
  <c r="AL18" i="2"/>
  <c r="AM18" i="2"/>
  <c r="AL19" i="2"/>
  <c r="AM19" i="2"/>
  <c r="AL20" i="2"/>
  <c r="AM20" i="2"/>
  <c r="AL21" i="2"/>
  <c r="AM21" i="2"/>
  <c r="AM2" i="2"/>
  <c r="AL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F9942-07AF-4292-81D5-34BC6EFB9DB7}" keepAlive="1" name="Consulta - results_length_random_250_0 2" description="Conexión a la consulta 'results_length_random_250_0 2' en el libro." type="5" refreshedVersion="6" background="1" saveData="1">
    <dbPr connection="Provider=Microsoft.Mashup.OleDb.1;Data Source=$Workbook$;Location=results_length_random_250_0 2;Extended Properties=&quot;&quot;" command="SELECT * FROM [results_length_random_250_0 2]"/>
  </connection>
  <connection id="2" xr16:uid="{1AFBD149-3BA0-49F3-8625-989E9F02B886}" keepAlive="1" name="Consulta - results_length_random_250_0 4" description="Conexión a la consulta 'results_length_random_250_0 4' en el libro." type="5" refreshedVersion="6" background="1" saveData="1">
    <dbPr connection="Provider=Microsoft.Mashup.OleDb.1;Data Source=$Workbook$;Location=results_length_random_250_0 4;Extended Properties=&quot;&quot;" command="SELECT * FROM [results_length_random_250_0 4]"/>
  </connection>
  <connection id="3" xr16:uid="{77B85C8B-FF15-4C2C-B867-421AF0AAD1C4}" keepAlive="1" name="Consulta - results_length_random_250_0 6" description="Conexión a la consulta 'results_length_random_250_0 6' en el libro." type="5" refreshedVersion="6" background="1" saveData="1">
    <dbPr connection="Provider=Microsoft.Mashup.OleDb.1;Data Source=$Workbook$;Location=results_length_random_250_0 6;Extended Properties=&quot;&quot;" command="SELECT * FROM [results_length_random_250_0 6]"/>
  </connection>
  <connection id="4" xr16:uid="{73CF9B8D-16C1-4078-A27F-26DD2D1AD665}" keepAlive="1" name="Consulta - results_length_random_250_0 8" description="Conexión a la consulta 'results_length_random_250_0 8' en el libro." type="5" refreshedVersion="6" background="1" saveData="1">
    <dbPr connection="Provider=Microsoft.Mashup.OleDb.1;Data Source=$Workbook$;Location=results_length_random_250_0 8;Extended Properties=&quot;&quot;" command="SELECT * FROM [results_length_random_250_0 8]"/>
  </connection>
</connections>
</file>

<file path=xl/sharedStrings.xml><?xml version="1.0" encoding="utf-8"?>
<sst xmlns="http://schemas.openxmlformats.org/spreadsheetml/2006/main" count="156" uniqueCount="39">
  <si>
    <t>s - s</t>
  </si>
  <si>
    <t>s - r</t>
  </si>
  <si>
    <t>s - i</t>
  </si>
  <si>
    <t>s - ri</t>
  </si>
  <si>
    <t>s - o</t>
  </si>
  <si>
    <t>s - ro</t>
  </si>
  <si>
    <t>r - s</t>
  </si>
  <si>
    <t>r - r</t>
  </si>
  <si>
    <t>r - i</t>
  </si>
  <si>
    <t>r - ri</t>
  </si>
  <si>
    <t>r - o</t>
  </si>
  <si>
    <t>r - ro</t>
  </si>
  <si>
    <t>i - s</t>
  </si>
  <si>
    <t>i - r</t>
  </si>
  <si>
    <t>i - i</t>
  </si>
  <si>
    <t>i - ri</t>
  </si>
  <si>
    <t>i - o</t>
  </si>
  <si>
    <t>i - ro</t>
  </si>
  <si>
    <t>ri - s</t>
  </si>
  <si>
    <t>ri - r</t>
  </si>
  <si>
    <t>ri - i</t>
  </si>
  <si>
    <t>ri - ri</t>
  </si>
  <si>
    <t>ri - o</t>
  </si>
  <si>
    <t>ri - ro</t>
  </si>
  <si>
    <t>o - s</t>
  </si>
  <si>
    <t>o - r</t>
  </si>
  <si>
    <t>o - i</t>
  </si>
  <si>
    <t>o - ri</t>
  </si>
  <si>
    <t>o - o</t>
  </si>
  <si>
    <t>o - ro</t>
  </si>
  <si>
    <t>ro - s</t>
  </si>
  <si>
    <t>ro - r</t>
  </si>
  <si>
    <t>ro - i</t>
  </si>
  <si>
    <t>ro - ri</t>
  </si>
  <si>
    <t>ro - o</t>
  </si>
  <si>
    <t>ro - ro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</si>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</sst>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2DA87CA-C54E-4032-AEBC-65D7E54F9B6C}" autoFormatId="16" applyNumberFormats="0" applyBorderFormats="0" applyFontFormats="0" applyPatternFormats="0" applyAlignmentFormats="0" applyWidthHeightFormats="0">
  <queryTableRefresh nextId="37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FD4829E-B041-43E2-89ED-6C7208F9934D}" autoFormatId="16" applyNumberFormats="0" applyBorderFormats="0" applyFontFormats="0" applyPatternFormats="0" applyAlignmentFormats="0" applyWidthHeightFormats="0">
  <queryTableRefresh nextId="37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10833DC-39E1-4C7A-876B-649081C0F24E}" autoFormatId="16" applyNumberFormats="0" applyBorderFormats="0" applyFontFormats="0" applyPatternFormats="0" applyAlignmentFormats="0" applyWidthHeightFormats="0">
  <queryTableRefresh nextId="37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0361A79-5A94-4835-915C-BF01B810C844}" autoFormatId="16" applyNumberFormats="0" applyBorderFormats="0" applyFontFormats="0" applyPatternFormats="0" applyAlignmentFormats="0" applyWidthHeightFormats="0">
  <queryTableRefresh nextId="37">
    <queryTableFields count="36">
      <queryTableField id="1" name="s - s" tableColumnId="1"/>
      <queryTableField id="2" name="s - r" tableColumnId="2"/>
      <queryTableField id="3" name="s - i" tableColumnId="3"/>
      <queryTableField id="4" name="s - ri" tableColumnId="4"/>
      <queryTableField id="5" name="s - o" tableColumnId="5"/>
      <queryTableField id="6" name="s - ro" tableColumnId="6"/>
      <queryTableField id="7" name="r - s" tableColumnId="7"/>
      <queryTableField id="8" name="r - r" tableColumnId="8"/>
      <queryTableField id="9" name="r - i" tableColumnId="9"/>
      <queryTableField id="10" name="r - ri" tableColumnId="10"/>
      <queryTableField id="11" name="r - o" tableColumnId="11"/>
      <queryTableField id="12" name="r - ro" tableColumnId="12"/>
      <queryTableField id="13" name="i - s" tableColumnId="13"/>
      <queryTableField id="14" name="i - r" tableColumnId="14"/>
      <queryTableField id="15" name="i - i" tableColumnId="15"/>
      <queryTableField id="16" name="i - ri" tableColumnId="16"/>
      <queryTableField id="17" name="i - o" tableColumnId="17"/>
      <queryTableField id="18" name="i - ro" tableColumnId="18"/>
      <queryTableField id="19" name="ri - s" tableColumnId="19"/>
      <queryTableField id="20" name="ri - r" tableColumnId="20"/>
      <queryTableField id="21" name="ri - i" tableColumnId="21"/>
      <queryTableField id="22" name="ri - ri" tableColumnId="22"/>
      <queryTableField id="23" name="ri - o" tableColumnId="23"/>
      <queryTableField id="24" name="ri - ro" tableColumnId="24"/>
      <queryTableField id="25" name="o - s" tableColumnId="25"/>
      <queryTableField id="26" name="o - r" tableColumnId="26"/>
      <queryTableField id="27" name="o - i" tableColumnId="27"/>
      <queryTableField id="28" name="o - ri" tableColumnId="28"/>
      <queryTableField id="29" name="o - o" tableColumnId="29"/>
      <queryTableField id="30" name="o - ro" tableColumnId="30"/>
      <queryTableField id="31" name="ro - s" tableColumnId="31"/>
      <queryTableField id="32" name="ro - r" tableColumnId="32"/>
      <queryTableField id="33" name="ro - i" tableColumnId="33"/>
      <queryTableField id="34" name="ro - ri" tableColumnId="34"/>
      <queryTableField id="35" name="ro - o" tableColumnId="35"/>
      <queryTableField id="36" name="ro - ro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CA98E-711D-4DC9-9204-9839149FE14C}" name="results_length_random_250_0_2" displayName="results_length_random_250_0_2" ref="A1:AJ21" tableType="queryTable" totalsRowShown="0">
  <autoFilter ref="A1:AJ21" xr:uid="{6DED9852-6A71-4A45-893D-164FEDDA6B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F8F6C344-6BE6-4913-AAD7-84E71A254B0A}" uniqueName="1" name="s - s" queryTableFieldId="1"/>
    <tableColumn id="2" xr3:uid="{1876B31D-1008-4D3B-9AF3-337926593662}" uniqueName="2" name="s - r" queryTableFieldId="2"/>
    <tableColumn id="3" xr3:uid="{EB29A885-87CA-4F51-A363-BAE63A859E44}" uniqueName="3" name="s - i" queryTableFieldId="3"/>
    <tableColumn id="4" xr3:uid="{55AE8818-90BC-4C5C-8934-619F4E07BF0A}" uniqueName="4" name="s - ri" queryTableFieldId="4"/>
    <tableColumn id="5" xr3:uid="{2CDBB116-0487-4C4C-86DE-CB8B6BEE88AB}" uniqueName="5" name="s - o" queryTableFieldId="5"/>
    <tableColumn id="6" xr3:uid="{DC76A3D8-4CDF-4EDF-9C9C-BFBD026CD0AA}" uniqueName="6" name="s - ro" queryTableFieldId="6"/>
    <tableColumn id="7" xr3:uid="{6C7120DD-AB0F-4FD6-83E1-CD4EBC3E753B}" uniqueName="7" name="r - s" queryTableFieldId="7"/>
    <tableColumn id="8" xr3:uid="{C41E668E-158F-4828-B7BA-1EEBA1A69468}" uniqueName="8" name="r - r" queryTableFieldId="8"/>
    <tableColumn id="9" xr3:uid="{B5C10436-124F-4A66-BC8D-7EF455DC77A5}" uniqueName="9" name="r - i" queryTableFieldId="9"/>
    <tableColumn id="10" xr3:uid="{72DDD1B0-6292-4E2A-99B9-910A6A84A843}" uniqueName="10" name="r - ri" queryTableFieldId="10"/>
    <tableColumn id="11" xr3:uid="{4A209E89-CFA7-4EDF-B3E3-99E7F2740908}" uniqueName="11" name="r - o" queryTableFieldId="11"/>
    <tableColumn id="12" xr3:uid="{373D3208-B02F-4C2E-B4B9-65DAB99CE2B5}" uniqueName="12" name="r - ro" queryTableFieldId="12"/>
    <tableColumn id="13" xr3:uid="{D251AAFC-9104-4FFD-BC2A-EF373265D5BD}" uniqueName="13" name="i - s" queryTableFieldId="13"/>
    <tableColumn id="14" xr3:uid="{033E18A9-9437-4835-A373-CBC3A0779060}" uniqueName="14" name="i - r" queryTableFieldId="14"/>
    <tableColumn id="15" xr3:uid="{BCFF68E5-C068-47C8-BB42-D89AFBCBC177}" uniqueName="15" name="i - i" queryTableFieldId="15"/>
    <tableColumn id="16" xr3:uid="{931BC43C-D6CF-4B34-94A0-D717B9E16224}" uniqueName="16" name="i - ri" queryTableFieldId="16"/>
    <tableColumn id="17" xr3:uid="{7EDE67D3-A5E6-448F-A09C-C20AEA27458F}" uniqueName="17" name="i - o" queryTableFieldId="17"/>
    <tableColumn id="18" xr3:uid="{3EAC2377-1E85-419E-AB2D-BBB1D93472F9}" uniqueName="18" name="i - ro" queryTableFieldId="18"/>
    <tableColumn id="19" xr3:uid="{A1A14FE1-FD0E-41CA-B50C-874D26E95DD2}" uniqueName="19" name="ri - s" queryTableFieldId="19"/>
    <tableColumn id="20" xr3:uid="{546782C2-1CA3-4BC5-9EE6-29E0C10AAD9B}" uniqueName="20" name="ri - r" queryTableFieldId="20"/>
    <tableColumn id="21" xr3:uid="{EB0197F2-32BB-460E-B18E-05E8723C3975}" uniqueName="21" name="ri - i" queryTableFieldId="21"/>
    <tableColumn id="22" xr3:uid="{5ABA7468-A24A-488A-8CBC-980369DC549E}" uniqueName="22" name="ri - ri" queryTableFieldId="22"/>
    <tableColumn id="23" xr3:uid="{D1EC94D9-C5EA-40D6-A2FC-FD5820DE1102}" uniqueName="23" name="ri - o" queryTableFieldId="23"/>
    <tableColumn id="24" xr3:uid="{4F81E3C7-B5FE-445A-9754-A5BFD2F4E0C1}" uniqueName="24" name="ri - ro" queryTableFieldId="24"/>
    <tableColumn id="25" xr3:uid="{0D11C3D0-D91D-4F40-A627-FE6AB75374CE}" uniqueName="25" name="o - s" queryTableFieldId="25"/>
    <tableColumn id="26" xr3:uid="{5AC57149-333B-439C-9317-F7FDE3B8EEC2}" uniqueName="26" name="o - r" queryTableFieldId="26"/>
    <tableColumn id="27" xr3:uid="{D51E3127-CF25-4DC5-8E47-C662261F24BC}" uniqueName="27" name="o - i" queryTableFieldId="27"/>
    <tableColumn id="28" xr3:uid="{E78F2B48-8468-4B4A-9828-F834BA849FD1}" uniqueName="28" name="o - ri" queryTableFieldId="28"/>
    <tableColumn id="29" xr3:uid="{08DB5267-9F36-42B9-A981-5027EEF7370E}" uniqueName="29" name="o - o" queryTableFieldId="29"/>
    <tableColumn id="30" xr3:uid="{1423FD78-EB06-40CB-A454-300BCC0AC62C}" uniqueName="30" name="o - ro" queryTableFieldId="30"/>
    <tableColumn id="31" xr3:uid="{D51B3BEE-DDFC-4298-83CE-54FDE64CFEFB}" uniqueName="31" name="ro - s" queryTableFieldId="31"/>
    <tableColumn id="32" xr3:uid="{2C99E249-F477-431C-B8D5-BBC958922664}" uniqueName="32" name="ro - r" queryTableFieldId="32"/>
    <tableColumn id="33" xr3:uid="{3649EAED-210F-4B86-B886-8CECEFEA46EC}" uniqueName="33" name="ro - i" queryTableFieldId="33"/>
    <tableColumn id="34" xr3:uid="{E69ECE94-884D-4CE0-B0EA-64CC0089C1B6}" uniqueName="34" name="ro - ri" queryTableFieldId="34"/>
    <tableColumn id="35" xr3:uid="{4964B5A8-5E58-41F4-9B70-DFDDA2210E47}" uniqueName="35" name="ro - o" queryTableFieldId="35"/>
    <tableColumn id="36" xr3:uid="{33A29F2D-155F-43AC-967D-D3A832925102}" uniqueName="36" name="ro - ro" queryTableFieldId="36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D25BC-BDDB-4002-B271-4D8969328EAF}" name="results_length_random_250_0_4" displayName="results_length_random_250_0_4" ref="A1:AJ21" tableType="queryTable" totalsRowShown="0">
  <autoFilter ref="A1:AJ21" xr:uid="{5104BD43-773C-4248-82D0-EF9C7F731B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C125E123-E2A9-4AB5-8864-6ECBC0F2E4C5}" uniqueName="1" name="s - s" queryTableFieldId="1"/>
    <tableColumn id="2" xr3:uid="{598E49EB-6E6C-4417-B909-396844F1EA03}" uniqueName="2" name="s - r" queryTableFieldId="2"/>
    <tableColumn id="3" xr3:uid="{2619EB94-BFC2-4186-958D-AE96BE9A0349}" uniqueName="3" name="s - i" queryTableFieldId="3"/>
    <tableColumn id="4" xr3:uid="{E4DFDC24-90C4-47C0-B951-EE1D8C086550}" uniqueName="4" name="s - ri" queryTableFieldId="4"/>
    <tableColumn id="5" xr3:uid="{E47641F9-2829-4676-909A-5C4E97827054}" uniqueName="5" name="s - o" queryTableFieldId="5"/>
    <tableColumn id="6" xr3:uid="{64B5451F-FACF-4904-B8F2-3546177503A2}" uniqueName="6" name="s - ro" queryTableFieldId="6"/>
    <tableColumn id="7" xr3:uid="{85F5121F-64CC-4C7C-B727-CB4CD203E2FF}" uniqueName="7" name="r - s" queryTableFieldId="7"/>
    <tableColumn id="8" xr3:uid="{BFF8A9ED-D574-4F04-8D4D-90EA648C473E}" uniqueName="8" name="r - r" queryTableFieldId="8"/>
    <tableColumn id="9" xr3:uid="{6F9C4C67-FC9C-4805-B018-1AAFFF8C1AF0}" uniqueName="9" name="r - i" queryTableFieldId="9"/>
    <tableColumn id="10" xr3:uid="{5170B6CD-5E36-48E6-BC66-F0AA4D152F8E}" uniqueName="10" name="r - ri" queryTableFieldId="10"/>
    <tableColumn id="11" xr3:uid="{049A5EAE-8359-47D1-87DB-6D27A7028FBD}" uniqueName="11" name="r - o" queryTableFieldId="11"/>
    <tableColumn id="12" xr3:uid="{6B5E7603-E8BA-4331-A20E-F14C8F2191F3}" uniqueName="12" name="r - ro" queryTableFieldId="12"/>
    <tableColumn id="13" xr3:uid="{DAFCE3C8-C888-4A46-AE3F-62A93A20C80E}" uniqueName="13" name="i - s" queryTableFieldId="13"/>
    <tableColumn id="14" xr3:uid="{5F6C9570-3043-47B5-B6DF-55E95F4E8552}" uniqueName="14" name="i - r" queryTableFieldId="14"/>
    <tableColumn id="15" xr3:uid="{C11BAB14-DE53-425F-9B3A-277F182B3360}" uniqueName="15" name="i - i" queryTableFieldId="15"/>
    <tableColumn id="16" xr3:uid="{CE048BDE-A6C0-40D5-8E11-E1A49EDD0D68}" uniqueName="16" name="i - ri" queryTableFieldId="16"/>
    <tableColumn id="17" xr3:uid="{04E232D8-EC5C-45D7-B127-2C875122AF8D}" uniqueName="17" name="i - o" queryTableFieldId="17"/>
    <tableColumn id="18" xr3:uid="{8102B56D-087D-48BC-93C0-57FCA22D00FA}" uniqueName="18" name="i - ro" queryTableFieldId="18"/>
    <tableColumn id="19" xr3:uid="{3E7220AF-BF1C-45E4-A73A-89DCF58A0CF0}" uniqueName="19" name="ri - s" queryTableFieldId="19"/>
    <tableColumn id="20" xr3:uid="{EA7CCD24-20C1-443D-8270-0FA3D509885B}" uniqueName="20" name="ri - r" queryTableFieldId="20"/>
    <tableColumn id="21" xr3:uid="{F72254AD-BC70-4B1C-A701-ABAAD7430655}" uniqueName="21" name="ri - i" queryTableFieldId="21"/>
    <tableColumn id="22" xr3:uid="{F8045497-6FEA-47FA-AD5A-591EDAC2318F}" uniqueName="22" name="ri - ri" queryTableFieldId="22"/>
    <tableColumn id="23" xr3:uid="{9A0D1EDD-709C-48C4-8316-CB940ECA7DBB}" uniqueName="23" name="ri - o" queryTableFieldId="23"/>
    <tableColumn id="24" xr3:uid="{86629418-7CBB-41FB-A564-04CBE8FBA6F2}" uniqueName="24" name="ri - ro" queryTableFieldId="24"/>
    <tableColumn id="25" xr3:uid="{0DA594BE-5A85-484E-91E1-2A110C785945}" uniqueName="25" name="o - s" queryTableFieldId="25"/>
    <tableColumn id="26" xr3:uid="{F2CA7235-4CC9-4304-8E89-EECAB1A5E96C}" uniqueName="26" name="o - r" queryTableFieldId="26"/>
    <tableColumn id="27" xr3:uid="{F097E7BE-BEA2-4800-9FBD-F0C193A1841D}" uniqueName="27" name="o - i" queryTableFieldId="27"/>
    <tableColumn id="28" xr3:uid="{33A89D1E-2757-41A4-AD86-2F73F1EC36CE}" uniqueName="28" name="o - ri" queryTableFieldId="28"/>
    <tableColumn id="29" xr3:uid="{91597DCA-769C-4A16-AD9D-14F47F9EB644}" uniqueName="29" name="o - o" queryTableFieldId="29"/>
    <tableColumn id="30" xr3:uid="{3B8AD5CF-7332-4A03-90B2-373941266574}" uniqueName="30" name="o - ro" queryTableFieldId="30"/>
    <tableColumn id="31" xr3:uid="{9DFE7CEF-1A66-4AB3-A051-EDCA84816A0E}" uniqueName="31" name="ro - s" queryTableFieldId="31"/>
    <tableColumn id="32" xr3:uid="{BAE77648-7031-405E-81E2-4E5DBFAD9D1A}" uniqueName="32" name="ro - r" queryTableFieldId="32"/>
    <tableColumn id="33" xr3:uid="{211AB037-EDD1-4D00-8A71-4ADE1894C974}" uniqueName="33" name="ro - i" queryTableFieldId="33"/>
    <tableColumn id="34" xr3:uid="{1A5EC063-6E9C-4E30-BCAA-59F68B3FEE3B}" uniqueName="34" name="ro - ri" queryTableFieldId="34"/>
    <tableColumn id="35" xr3:uid="{302BAB3C-D488-4811-B424-6274C781B60F}" uniqueName="35" name="ro - o" queryTableFieldId="35"/>
    <tableColumn id="36" xr3:uid="{4BD78B5D-A044-4EF6-97A8-DDAF7ABFAC47}" uniqueName="36" name="ro - ro" queryTableFieldId="36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37D56E-2DE8-4939-A523-85305786CF64}" name="results_length_random_250_0_6" displayName="results_length_random_250_0_6" ref="A1:AJ21" tableType="queryTable" totalsRowShown="0">
  <autoFilter ref="A1:AJ21" xr:uid="{4D838355-873A-403F-A169-372CC57A7C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397704B8-9B62-4ED7-AD44-64FB2981F99F}" uniqueName="1" name="s - s" queryTableFieldId="1"/>
    <tableColumn id="2" xr3:uid="{BE61A452-3F88-4BC9-A7E8-3AAE14E20F24}" uniqueName="2" name="s - r" queryTableFieldId="2"/>
    <tableColumn id="3" xr3:uid="{BDE14F2B-ABBA-486B-B936-D0D2A4C128F4}" uniqueName="3" name="s - i" queryTableFieldId="3"/>
    <tableColumn id="4" xr3:uid="{87CE1566-D4C3-4F2B-86A1-C066B4484921}" uniqueName="4" name="s - ri" queryTableFieldId="4"/>
    <tableColumn id="5" xr3:uid="{C17827D2-4C67-4FE5-B712-E604793B89C6}" uniqueName="5" name="s - o" queryTableFieldId="5"/>
    <tableColumn id="6" xr3:uid="{E3DE8423-6FAB-4EC7-8439-6CA5087F6B57}" uniqueName="6" name="s - ro" queryTableFieldId="6"/>
    <tableColumn id="7" xr3:uid="{2CA11D17-3C94-434B-A2E8-B51A77BAC7A0}" uniqueName="7" name="r - s" queryTableFieldId="7"/>
    <tableColumn id="8" xr3:uid="{50AF1112-D62D-41E3-96A1-060C5A8609DC}" uniqueName="8" name="r - r" queryTableFieldId="8"/>
    <tableColumn id="9" xr3:uid="{BCE7E749-8993-4D6E-81CE-23ADA1076DE0}" uniqueName="9" name="r - i" queryTableFieldId="9"/>
    <tableColumn id="10" xr3:uid="{DE4271AE-08AD-4B2F-96FF-FECAE8E0FEEB}" uniqueName="10" name="r - ri" queryTableFieldId="10"/>
    <tableColumn id="11" xr3:uid="{37D67682-7C2C-4147-B924-2878CE1F4507}" uniqueName="11" name="r - o" queryTableFieldId="11"/>
    <tableColumn id="12" xr3:uid="{74B1D38B-B329-4913-91D8-EDD7B7548BEA}" uniqueName="12" name="r - ro" queryTableFieldId="12"/>
    <tableColumn id="13" xr3:uid="{14B48BD6-04DC-4B30-9B11-E6D2C0764272}" uniqueName="13" name="i - s" queryTableFieldId="13"/>
    <tableColumn id="14" xr3:uid="{939C42C0-1F08-4C28-84D2-67E4E8BD9D9C}" uniqueName="14" name="i - r" queryTableFieldId="14"/>
    <tableColumn id="15" xr3:uid="{C1B0CE5A-979A-46F3-B146-1DC63D842C59}" uniqueName="15" name="i - i" queryTableFieldId="15"/>
    <tableColumn id="16" xr3:uid="{72F1E351-9356-4E1C-8D09-5E8950F1C338}" uniqueName="16" name="i - ri" queryTableFieldId="16"/>
    <tableColumn id="17" xr3:uid="{35FE7E04-4A40-4B00-84D3-C0DED6A8B78D}" uniqueName="17" name="i - o" queryTableFieldId="17"/>
    <tableColumn id="18" xr3:uid="{8F26C55D-EF3C-4175-B1B0-38B4FA8FD94C}" uniqueName="18" name="i - ro" queryTableFieldId="18"/>
    <tableColumn id="19" xr3:uid="{BEC5593F-C876-4955-98E2-AB96C8143103}" uniqueName="19" name="ri - s" queryTableFieldId="19"/>
    <tableColumn id="20" xr3:uid="{F8DDF07D-D7EA-484F-819E-FD0474071721}" uniqueName="20" name="ri - r" queryTableFieldId="20"/>
    <tableColumn id="21" xr3:uid="{89F8A399-F92B-4144-9147-1988A396D444}" uniqueName="21" name="ri - i" queryTableFieldId="21"/>
    <tableColumn id="22" xr3:uid="{1BED7179-219C-4A92-8950-04C8CCCB4D3B}" uniqueName="22" name="ri - ri" queryTableFieldId="22"/>
    <tableColumn id="23" xr3:uid="{DBDECFB5-228D-440A-9C2F-533B11E9CD44}" uniqueName="23" name="ri - o" queryTableFieldId="23"/>
    <tableColumn id="24" xr3:uid="{479A07D9-E3B0-4181-AA4D-B35C212BA913}" uniqueName="24" name="ri - ro" queryTableFieldId="24"/>
    <tableColumn id="25" xr3:uid="{767A0D0B-B132-4D60-B2AB-966892223D09}" uniqueName="25" name="o - s" queryTableFieldId="25"/>
    <tableColumn id="26" xr3:uid="{12203D10-F8BB-44C1-AE43-E3942A9B6B49}" uniqueName="26" name="o - r" queryTableFieldId="26"/>
    <tableColumn id="27" xr3:uid="{2F8F4C50-7903-41D9-A6BC-D5E49DA89B5B}" uniqueName="27" name="o - i" queryTableFieldId="27"/>
    <tableColumn id="28" xr3:uid="{8DD92806-92D7-4738-8099-60A0DF1DF68E}" uniqueName="28" name="o - ri" queryTableFieldId="28"/>
    <tableColumn id="29" xr3:uid="{FB408426-304A-4D95-A012-DD53FABCF8CB}" uniqueName="29" name="o - o" queryTableFieldId="29"/>
    <tableColumn id="30" xr3:uid="{DE072A20-D241-43D2-B3F6-97C3D414E4B0}" uniqueName="30" name="o - ro" queryTableFieldId="30"/>
    <tableColumn id="31" xr3:uid="{3D37F22B-9246-42E4-8CD5-19B6C6319CBC}" uniqueName="31" name="ro - s" queryTableFieldId="31"/>
    <tableColumn id="32" xr3:uid="{8FEC776C-F597-4F5C-8991-E282CD26029F}" uniqueName="32" name="ro - r" queryTableFieldId="32"/>
    <tableColumn id="33" xr3:uid="{1DEB4C31-4FD3-4B4D-8EB0-72F85DD1B13D}" uniqueName="33" name="ro - i" queryTableFieldId="33"/>
    <tableColumn id="34" xr3:uid="{EBCD45B1-ECDD-4389-AA19-56A40A43507F}" uniqueName="34" name="ro - ri" queryTableFieldId="34"/>
    <tableColumn id="35" xr3:uid="{CD5CE385-42CB-4AB8-81FF-23F5C9F59C49}" uniqueName="35" name="ro - o" queryTableFieldId="35"/>
    <tableColumn id="36" xr3:uid="{CB483B68-8B8F-4F6F-AB8A-3FD41D30A16D}" uniqueName="36" name="ro - ro" queryTableFieldId="36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6DB4A1-4D16-4DEB-B5DE-CD562C9C242B}" name="results_length_random_250_0_8" displayName="results_length_random_250_0_8" ref="A1:AJ21" tableType="queryTable" totalsRowShown="0">
  <autoFilter ref="A1:AJ21" xr:uid="{D2C8D486-4247-48FD-BE0C-13693D38FD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3D88FFC4-63A2-4D39-930B-C91E7D1BA175}" uniqueName="1" name="s - s" queryTableFieldId="1"/>
    <tableColumn id="2" xr3:uid="{B0CFD04C-8E32-4D87-8D82-FBEC168BB964}" uniqueName="2" name="s - r" queryTableFieldId="2"/>
    <tableColumn id="3" xr3:uid="{F290BED6-9DBD-4FA4-BD37-FBA08C3FB3FA}" uniqueName="3" name="s - i" queryTableFieldId="3"/>
    <tableColumn id="4" xr3:uid="{76EE5813-004E-4018-A47E-2B89BFCB5DC6}" uniqueName="4" name="s - ri" queryTableFieldId="4"/>
    <tableColumn id="5" xr3:uid="{25A3D6B9-B60D-4BC8-AC42-080D8FDE73BB}" uniqueName="5" name="s - o" queryTableFieldId="5"/>
    <tableColumn id="6" xr3:uid="{E8709188-F225-4E3E-968D-BECED4516C11}" uniqueName="6" name="s - ro" queryTableFieldId="6"/>
    <tableColumn id="7" xr3:uid="{F73DBADC-E440-4CCA-ADBF-15BB9C9AA10A}" uniqueName="7" name="r - s" queryTableFieldId="7"/>
    <tableColumn id="8" xr3:uid="{918BA6B7-0908-4030-8A00-A50E00B10468}" uniqueName="8" name="r - r" queryTableFieldId="8"/>
    <tableColumn id="9" xr3:uid="{A955C068-DC90-43AD-B966-A8E4069B6F4A}" uniqueName="9" name="r - i" queryTableFieldId="9"/>
    <tableColumn id="10" xr3:uid="{4E4363F6-6A22-47F0-9AA0-F992CEB133D4}" uniqueName="10" name="r - ri" queryTableFieldId="10"/>
    <tableColumn id="11" xr3:uid="{045C9ABF-21F0-45A3-9DFD-9A41D5A87A43}" uniqueName="11" name="r - o" queryTableFieldId="11"/>
    <tableColumn id="12" xr3:uid="{8E7D21C6-774E-41E4-A2A4-256CF52A2DA0}" uniqueName="12" name="r - ro" queryTableFieldId="12"/>
    <tableColumn id="13" xr3:uid="{AE266B2B-08D3-45B5-A6D4-8512785B2AC8}" uniqueName="13" name="i - s" queryTableFieldId="13"/>
    <tableColumn id="14" xr3:uid="{48787411-E8AA-4A8A-A3E8-BC80AF8124D6}" uniqueName="14" name="i - r" queryTableFieldId="14"/>
    <tableColumn id="15" xr3:uid="{ECCC9BDB-A207-494B-B49C-D6EC21A966FE}" uniqueName="15" name="i - i" queryTableFieldId="15"/>
    <tableColumn id="16" xr3:uid="{6D441B94-A310-42BF-AE1E-4BC742CE67C2}" uniqueName="16" name="i - ri" queryTableFieldId="16"/>
    <tableColumn id="17" xr3:uid="{EABA13F2-ECDC-44FC-B6EB-75F4BE9A6056}" uniqueName="17" name="i - o" queryTableFieldId="17"/>
    <tableColumn id="18" xr3:uid="{AF47C47C-900B-4DAA-9770-E79FE332B28F}" uniqueName="18" name="i - ro" queryTableFieldId="18"/>
    <tableColumn id="19" xr3:uid="{69FDCDF6-B684-4B96-B02A-8C93B177AE4C}" uniqueName="19" name="ri - s" queryTableFieldId="19"/>
    <tableColumn id="20" xr3:uid="{C004854D-78C0-43F8-8D21-B4E36B5939F1}" uniqueName="20" name="ri - r" queryTableFieldId="20"/>
    <tableColumn id="21" xr3:uid="{25FA4719-EC37-4DF1-A767-142B35F88862}" uniqueName="21" name="ri - i" queryTableFieldId="21"/>
    <tableColumn id="22" xr3:uid="{0090DC3D-A517-4859-8A6E-F261D64F288C}" uniqueName="22" name="ri - ri" queryTableFieldId="22"/>
    <tableColumn id="23" xr3:uid="{160FEB7B-18E3-4D1D-B793-E94EF3774A6F}" uniqueName="23" name="ri - o" queryTableFieldId="23"/>
    <tableColumn id="24" xr3:uid="{DB34A119-FC43-4A51-A655-ACD13E1778A2}" uniqueName="24" name="ri - ro" queryTableFieldId="24"/>
    <tableColumn id="25" xr3:uid="{81A91BAE-C01A-4875-A7E1-F58C2F7D6459}" uniqueName="25" name="o - s" queryTableFieldId="25"/>
    <tableColumn id="26" xr3:uid="{D33E4E30-9A26-4206-9079-D321A9546808}" uniqueName="26" name="o - r" queryTableFieldId="26"/>
    <tableColumn id="27" xr3:uid="{C73B8F9D-D324-402A-91D0-A243B59BE452}" uniqueName="27" name="o - i" queryTableFieldId="27"/>
    <tableColumn id="28" xr3:uid="{B8FAF45C-EF81-449C-A1BB-3D602450ED3C}" uniqueName="28" name="o - ri" queryTableFieldId="28"/>
    <tableColumn id="29" xr3:uid="{E7C5CB0C-DC92-48D0-8A2C-5979CA7986D3}" uniqueName="29" name="o - o" queryTableFieldId="29"/>
    <tableColumn id="30" xr3:uid="{BFCDDE21-B514-4586-A19A-327896FBC4DE}" uniqueName="30" name="o - ro" queryTableFieldId="30"/>
    <tableColumn id="31" xr3:uid="{873C3169-C094-4D96-8049-4255D6DF916D}" uniqueName="31" name="ro - s" queryTableFieldId="31"/>
    <tableColumn id="32" xr3:uid="{D9D6E9AA-C723-4AB4-961B-5D590695861B}" uniqueName="32" name="ro - r" queryTableFieldId="32"/>
    <tableColumn id="33" xr3:uid="{E5DF9883-B35C-4112-B23D-903BF6A07455}" uniqueName="33" name="ro - i" queryTableFieldId="33"/>
    <tableColumn id="34" xr3:uid="{FE3602E5-21FD-40CF-A59C-5134EBB26B4A}" uniqueName="34" name="ro - ri" queryTableFieldId="34"/>
    <tableColumn id="35" xr3:uid="{93C419B8-38B6-4565-A267-415071B6B4E4}" uniqueName="35" name="ro - o" queryTableFieldId="35"/>
    <tableColumn id="36" xr3:uid="{0D456F8B-9CD3-41BE-805B-88978BC7A8A7}" uniqueName="36" name="ro - ro" queryTableFieldId="36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22BE-B8C4-4472-8247-AE0973D52E40}">
  <dimension ref="A1:AM46"/>
  <sheetViews>
    <sheetView tabSelected="1"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3" bestFit="1" customWidth="1"/>
    <col min="38" max="38" width="6.85546875" style="1" bestFit="1" customWidth="1"/>
    <col min="39" max="39" width="7.7109375" style="1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s="5" t="s">
        <v>36</v>
      </c>
      <c r="AM1" s="5" t="s">
        <v>37</v>
      </c>
    </row>
    <row r="2" spans="1:39" x14ac:dyDescent="0.25">
      <c r="A2">
        <v>93</v>
      </c>
      <c r="B2">
        <v>93</v>
      </c>
      <c r="C2">
        <v>93</v>
      </c>
      <c r="D2">
        <v>93</v>
      </c>
      <c r="E2">
        <v>95</v>
      </c>
      <c r="F2">
        <v>92</v>
      </c>
      <c r="G2">
        <v>93</v>
      </c>
      <c r="H2">
        <v>91</v>
      </c>
      <c r="I2">
        <v>93</v>
      </c>
      <c r="J2">
        <v>92</v>
      </c>
      <c r="K2">
        <v>93</v>
      </c>
      <c r="L2">
        <v>94</v>
      </c>
      <c r="M2">
        <v>92</v>
      </c>
      <c r="N2">
        <v>91</v>
      </c>
      <c r="O2">
        <v>95</v>
      </c>
      <c r="P2">
        <v>91</v>
      </c>
      <c r="Q2">
        <v>93</v>
      </c>
      <c r="R2">
        <v>91</v>
      </c>
      <c r="S2">
        <v>90</v>
      </c>
      <c r="T2">
        <v>91</v>
      </c>
      <c r="U2">
        <v>90</v>
      </c>
      <c r="V2">
        <v>90</v>
      </c>
      <c r="W2">
        <v>96</v>
      </c>
      <c r="X2">
        <v>87</v>
      </c>
      <c r="Y2">
        <v>97</v>
      </c>
      <c r="Z2">
        <v>101</v>
      </c>
      <c r="AA2">
        <v>101</v>
      </c>
      <c r="AB2">
        <v>98</v>
      </c>
      <c r="AC2">
        <v>105</v>
      </c>
      <c r="AD2">
        <v>95</v>
      </c>
      <c r="AE2">
        <v>89</v>
      </c>
      <c r="AF2">
        <v>86</v>
      </c>
      <c r="AG2">
        <v>89</v>
      </c>
      <c r="AH2">
        <v>87</v>
      </c>
      <c r="AI2">
        <v>90</v>
      </c>
      <c r="AJ2">
        <v>87</v>
      </c>
      <c r="AL2" s="1">
        <f>MIN(results_length_random_250_0_2[#This Row])</f>
        <v>86</v>
      </c>
      <c r="AM2" s="1">
        <f>MAX(results_length_random_250_0_2[#This Row])</f>
        <v>105</v>
      </c>
    </row>
    <row r="3" spans="1:39" x14ac:dyDescent="0.25">
      <c r="A3">
        <v>73</v>
      </c>
      <c r="B3">
        <v>73</v>
      </c>
      <c r="C3">
        <v>74</v>
      </c>
      <c r="D3">
        <v>76</v>
      </c>
      <c r="E3">
        <v>74</v>
      </c>
      <c r="F3">
        <v>74</v>
      </c>
      <c r="G3">
        <v>75</v>
      </c>
      <c r="H3">
        <v>74</v>
      </c>
      <c r="I3">
        <v>79</v>
      </c>
      <c r="J3">
        <v>75</v>
      </c>
      <c r="K3">
        <v>74</v>
      </c>
      <c r="L3">
        <v>75</v>
      </c>
      <c r="M3">
        <v>71</v>
      </c>
      <c r="N3">
        <v>70</v>
      </c>
      <c r="O3">
        <v>70</v>
      </c>
      <c r="P3">
        <v>71</v>
      </c>
      <c r="Q3">
        <v>73</v>
      </c>
      <c r="R3">
        <v>70</v>
      </c>
      <c r="S3">
        <v>73</v>
      </c>
      <c r="T3">
        <v>73</v>
      </c>
      <c r="U3">
        <v>75</v>
      </c>
      <c r="V3">
        <v>72</v>
      </c>
      <c r="W3">
        <v>77</v>
      </c>
      <c r="X3">
        <v>71</v>
      </c>
      <c r="Y3">
        <v>79</v>
      </c>
      <c r="Z3">
        <v>80</v>
      </c>
      <c r="AA3">
        <v>79</v>
      </c>
      <c r="AB3">
        <v>79</v>
      </c>
      <c r="AC3">
        <v>80</v>
      </c>
      <c r="AD3">
        <v>76</v>
      </c>
      <c r="AE3">
        <v>75</v>
      </c>
      <c r="AF3">
        <v>74</v>
      </c>
      <c r="AG3">
        <v>74</v>
      </c>
      <c r="AH3">
        <v>73</v>
      </c>
      <c r="AI3">
        <v>73</v>
      </c>
      <c r="AJ3">
        <v>75</v>
      </c>
      <c r="AL3" s="1">
        <f>MIN(results_length_random_250_0_2[#This Row])</f>
        <v>70</v>
      </c>
      <c r="AM3" s="1">
        <f>MAX(results_length_random_250_0_2[#This Row])</f>
        <v>80</v>
      </c>
    </row>
    <row r="4" spans="1:39" x14ac:dyDescent="0.25">
      <c r="A4">
        <v>83</v>
      </c>
      <c r="B4">
        <v>83</v>
      </c>
      <c r="C4">
        <v>83</v>
      </c>
      <c r="D4">
        <v>82</v>
      </c>
      <c r="E4">
        <v>83</v>
      </c>
      <c r="F4">
        <v>82</v>
      </c>
      <c r="G4">
        <v>81</v>
      </c>
      <c r="H4">
        <v>80</v>
      </c>
      <c r="I4">
        <v>84</v>
      </c>
      <c r="J4">
        <v>82</v>
      </c>
      <c r="K4">
        <v>81</v>
      </c>
      <c r="L4">
        <v>82</v>
      </c>
      <c r="M4">
        <v>83</v>
      </c>
      <c r="N4">
        <v>84</v>
      </c>
      <c r="O4">
        <v>83</v>
      </c>
      <c r="P4">
        <v>83</v>
      </c>
      <c r="Q4">
        <v>85</v>
      </c>
      <c r="R4">
        <v>82</v>
      </c>
      <c r="S4">
        <v>81</v>
      </c>
      <c r="T4">
        <v>80</v>
      </c>
      <c r="U4">
        <v>82</v>
      </c>
      <c r="V4">
        <v>79</v>
      </c>
      <c r="W4">
        <v>82</v>
      </c>
      <c r="X4">
        <v>80</v>
      </c>
      <c r="Y4">
        <v>87</v>
      </c>
      <c r="Z4">
        <v>86</v>
      </c>
      <c r="AA4">
        <v>88</v>
      </c>
      <c r="AB4">
        <v>85</v>
      </c>
      <c r="AC4">
        <v>85</v>
      </c>
      <c r="AD4">
        <v>86</v>
      </c>
      <c r="AE4">
        <v>79</v>
      </c>
      <c r="AF4">
        <v>78</v>
      </c>
      <c r="AG4">
        <v>79</v>
      </c>
      <c r="AH4">
        <v>76</v>
      </c>
      <c r="AI4">
        <v>78</v>
      </c>
      <c r="AJ4">
        <v>76</v>
      </c>
      <c r="AL4" s="1">
        <f>MIN(results_length_random_250_0_2[#This Row])</f>
        <v>76</v>
      </c>
      <c r="AM4" s="1">
        <f>MAX(results_length_random_250_0_2[#This Row])</f>
        <v>88</v>
      </c>
    </row>
    <row r="5" spans="1:39" x14ac:dyDescent="0.25">
      <c r="A5">
        <v>60</v>
      </c>
      <c r="B5">
        <v>60</v>
      </c>
      <c r="C5">
        <v>60</v>
      </c>
      <c r="D5">
        <v>60</v>
      </c>
      <c r="E5">
        <v>62</v>
      </c>
      <c r="F5">
        <v>60</v>
      </c>
      <c r="G5">
        <v>61</v>
      </c>
      <c r="H5">
        <v>62</v>
      </c>
      <c r="I5">
        <v>63</v>
      </c>
      <c r="J5">
        <v>62</v>
      </c>
      <c r="K5">
        <v>60</v>
      </c>
      <c r="L5">
        <v>63</v>
      </c>
      <c r="M5">
        <v>63</v>
      </c>
      <c r="N5">
        <v>63</v>
      </c>
      <c r="O5">
        <v>62</v>
      </c>
      <c r="P5">
        <v>63</v>
      </c>
      <c r="Q5">
        <v>63</v>
      </c>
      <c r="R5">
        <v>62</v>
      </c>
      <c r="S5">
        <v>61</v>
      </c>
      <c r="T5">
        <v>61</v>
      </c>
      <c r="U5">
        <v>60</v>
      </c>
      <c r="V5">
        <v>60</v>
      </c>
      <c r="W5">
        <v>62</v>
      </c>
      <c r="X5">
        <v>61</v>
      </c>
      <c r="Y5">
        <v>65</v>
      </c>
      <c r="Z5">
        <v>65</v>
      </c>
      <c r="AA5">
        <v>65</v>
      </c>
      <c r="AB5">
        <v>64</v>
      </c>
      <c r="AC5">
        <v>66</v>
      </c>
      <c r="AD5">
        <v>64</v>
      </c>
      <c r="AE5">
        <v>60</v>
      </c>
      <c r="AF5">
        <v>57</v>
      </c>
      <c r="AG5">
        <v>59</v>
      </c>
      <c r="AH5">
        <v>59</v>
      </c>
      <c r="AI5">
        <v>58</v>
      </c>
      <c r="AJ5">
        <v>59</v>
      </c>
      <c r="AL5" s="1">
        <f>MIN(results_length_random_250_0_2[#This Row])</f>
        <v>57</v>
      </c>
      <c r="AM5" s="1">
        <f>MAX(results_length_random_250_0_2[#This Row])</f>
        <v>66</v>
      </c>
    </row>
    <row r="6" spans="1:39" x14ac:dyDescent="0.25">
      <c r="A6">
        <v>83</v>
      </c>
      <c r="B6">
        <v>80</v>
      </c>
      <c r="C6">
        <v>81</v>
      </c>
      <c r="D6">
        <v>83</v>
      </c>
      <c r="E6">
        <v>84</v>
      </c>
      <c r="F6">
        <v>81</v>
      </c>
      <c r="G6">
        <v>78</v>
      </c>
      <c r="H6">
        <v>79</v>
      </c>
      <c r="I6">
        <v>81</v>
      </c>
      <c r="J6">
        <v>80</v>
      </c>
      <c r="K6">
        <v>85</v>
      </c>
      <c r="L6">
        <v>79</v>
      </c>
      <c r="M6">
        <v>81</v>
      </c>
      <c r="N6">
        <v>81</v>
      </c>
      <c r="O6">
        <v>82</v>
      </c>
      <c r="P6">
        <v>81</v>
      </c>
      <c r="Q6">
        <v>81</v>
      </c>
      <c r="R6">
        <v>82</v>
      </c>
      <c r="S6">
        <v>76</v>
      </c>
      <c r="T6">
        <v>78</v>
      </c>
      <c r="U6">
        <v>75</v>
      </c>
      <c r="V6">
        <v>77</v>
      </c>
      <c r="W6">
        <v>80</v>
      </c>
      <c r="X6">
        <v>75</v>
      </c>
      <c r="Y6">
        <v>88</v>
      </c>
      <c r="Z6">
        <v>87</v>
      </c>
      <c r="AA6">
        <v>84</v>
      </c>
      <c r="AB6">
        <v>89</v>
      </c>
      <c r="AC6">
        <v>87</v>
      </c>
      <c r="AD6">
        <v>86</v>
      </c>
      <c r="AE6">
        <v>78</v>
      </c>
      <c r="AF6">
        <v>78</v>
      </c>
      <c r="AG6">
        <v>78</v>
      </c>
      <c r="AH6">
        <v>78</v>
      </c>
      <c r="AI6">
        <v>79</v>
      </c>
      <c r="AJ6">
        <v>78</v>
      </c>
      <c r="AL6" s="1">
        <f>MIN(results_length_random_250_0_2[#This Row])</f>
        <v>75</v>
      </c>
      <c r="AM6" s="1">
        <f>MAX(results_length_random_250_0_2[#This Row])</f>
        <v>89</v>
      </c>
    </row>
    <row r="7" spans="1:39" x14ac:dyDescent="0.25">
      <c r="A7">
        <v>84</v>
      </c>
      <c r="B7">
        <v>85</v>
      </c>
      <c r="C7">
        <v>85</v>
      </c>
      <c r="D7">
        <v>84</v>
      </c>
      <c r="E7">
        <v>85</v>
      </c>
      <c r="F7">
        <v>83</v>
      </c>
      <c r="G7">
        <v>92</v>
      </c>
      <c r="H7">
        <v>85</v>
      </c>
      <c r="I7">
        <v>87</v>
      </c>
      <c r="J7">
        <v>85</v>
      </c>
      <c r="K7">
        <v>94</v>
      </c>
      <c r="L7">
        <v>88</v>
      </c>
      <c r="M7">
        <v>90</v>
      </c>
      <c r="N7">
        <v>91</v>
      </c>
      <c r="O7">
        <v>88</v>
      </c>
      <c r="P7">
        <v>91</v>
      </c>
      <c r="Q7">
        <v>91</v>
      </c>
      <c r="R7">
        <v>89</v>
      </c>
      <c r="S7">
        <v>86</v>
      </c>
      <c r="T7">
        <v>85</v>
      </c>
      <c r="U7">
        <v>86</v>
      </c>
      <c r="V7">
        <v>82</v>
      </c>
      <c r="W7">
        <v>87</v>
      </c>
      <c r="X7">
        <v>83</v>
      </c>
      <c r="Y7">
        <v>95</v>
      </c>
      <c r="Z7">
        <v>93</v>
      </c>
      <c r="AA7">
        <v>97</v>
      </c>
      <c r="AB7">
        <v>91</v>
      </c>
      <c r="AC7">
        <v>92</v>
      </c>
      <c r="AD7">
        <v>92</v>
      </c>
      <c r="AE7">
        <v>83</v>
      </c>
      <c r="AF7">
        <v>83</v>
      </c>
      <c r="AG7">
        <v>82</v>
      </c>
      <c r="AH7">
        <v>82</v>
      </c>
      <c r="AI7">
        <v>82</v>
      </c>
      <c r="AJ7">
        <v>83</v>
      </c>
      <c r="AL7" s="1">
        <f>MIN(results_length_random_250_0_2[#This Row])</f>
        <v>82</v>
      </c>
      <c r="AM7" s="1">
        <f>MAX(results_length_random_250_0_2[#This Row])</f>
        <v>97</v>
      </c>
    </row>
    <row r="8" spans="1:39" x14ac:dyDescent="0.25">
      <c r="A8">
        <v>101</v>
      </c>
      <c r="B8">
        <v>100</v>
      </c>
      <c r="C8">
        <v>101</v>
      </c>
      <c r="D8">
        <v>102</v>
      </c>
      <c r="E8">
        <v>102</v>
      </c>
      <c r="F8">
        <v>100</v>
      </c>
      <c r="G8">
        <v>99</v>
      </c>
      <c r="H8">
        <v>96</v>
      </c>
      <c r="I8">
        <v>100</v>
      </c>
      <c r="J8">
        <v>98</v>
      </c>
      <c r="K8">
        <v>101</v>
      </c>
      <c r="L8">
        <v>97</v>
      </c>
      <c r="M8">
        <v>98</v>
      </c>
      <c r="N8">
        <v>102</v>
      </c>
      <c r="O8">
        <v>98</v>
      </c>
      <c r="P8">
        <v>99</v>
      </c>
      <c r="Q8">
        <v>103</v>
      </c>
      <c r="R8">
        <v>96</v>
      </c>
      <c r="S8">
        <v>97</v>
      </c>
      <c r="T8">
        <v>95</v>
      </c>
      <c r="U8">
        <v>95</v>
      </c>
      <c r="V8">
        <v>91</v>
      </c>
      <c r="W8">
        <v>101</v>
      </c>
      <c r="X8">
        <v>98</v>
      </c>
      <c r="Y8">
        <v>107</v>
      </c>
      <c r="Z8">
        <v>109</v>
      </c>
      <c r="AA8">
        <v>106</v>
      </c>
      <c r="AB8">
        <v>101</v>
      </c>
      <c r="AC8">
        <v>107</v>
      </c>
      <c r="AD8">
        <v>102</v>
      </c>
      <c r="AE8">
        <v>98</v>
      </c>
      <c r="AF8">
        <v>95</v>
      </c>
      <c r="AG8">
        <v>98</v>
      </c>
      <c r="AH8">
        <v>96</v>
      </c>
      <c r="AI8">
        <v>98</v>
      </c>
      <c r="AJ8">
        <v>96</v>
      </c>
      <c r="AL8" s="1">
        <f>MIN(results_length_random_250_0_2[#This Row])</f>
        <v>91</v>
      </c>
      <c r="AM8" s="1">
        <f>MAX(results_length_random_250_0_2[#This Row])</f>
        <v>109</v>
      </c>
    </row>
    <row r="9" spans="1:39" x14ac:dyDescent="0.25">
      <c r="A9">
        <v>96</v>
      </c>
      <c r="B9">
        <v>96</v>
      </c>
      <c r="C9">
        <v>95</v>
      </c>
      <c r="D9">
        <v>94</v>
      </c>
      <c r="E9">
        <v>95</v>
      </c>
      <c r="F9">
        <v>94</v>
      </c>
      <c r="G9">
        <v>91</v>
      </c>
      <c r="H9">
        <v>95</v>
      </c>
      <c r="I9">
        <v>93</v>
      </c>
      <c r="J9">
        <v>92</v>
      </c>
      <c r="K9">
        <v>98</v>
      </c>
      <c r="L9">
        <v>88</v>
      </c>
      <c r="M9">
        <v>97</v>
      </c>
      <c r="N9">
        <v>95</v>
      </c>
      <c r="O9">
        <v>95</v>
      </c>
      <c r="P9">
        <v>97</v>
      </c>
      <c r="Q9">
        <v>95</v>
      </c>
      <c r="R9">
        <v>95</v>
      </c>
      <c r="S9">
        <v>94</v>
      </c>
      <c r="T9">
        <v>94</v>
      </c>
      <c r="U9">
        <v>94</v>
      </c>
      <c r="V9">
        <v>93</v>
      </c>
      <c r="W9">
        <v>96</v>
      </c>
      <c r="X9">
        <v>89</v>
      </c>
      <c r="Y9">
        <v>104</v>
      </c>
      <c r="Z9">
        <v>105</v>
      </c>
      <c r="AA9">
        <v>110</v>
      </c>
      <c r="AB9">
        <v>101</v>
      </c>
      <c r="AC9">
        <v>106</v>
      </c>
      <c r="AD9">
        <v>102</v>
      </c>
      <c r="AE9">
        <v>88</v>
      </c>
      <c r="AF9">
        <v>92</v>
      </c>
      <c r="AG9">
        <v>88</v>
      </c>
      <c r="AH9">
        <v>91</v>
      </c>
      <c r="AI9">
        <v>93</v>
      </c>
      <c r="AJ9">
        <v>88</v>
      </c>
      <c r="AL9" s="1">
        <f>MIN(results_length_random_250_0_2[#This Row])</f>
        <v>88</v>
      </c>
      <c r="AM9" s="1">
        <f>MAX(results_length_random_250_0_2[#This Row])</f>
        <v>110</v>
      </c>
    </row>
    <row r="10" spans="1:39" x14ac:dyDescent="0.25">
      <c r="A10">
        <v>64</v>
      </c>
      <c r="B10">
        <v>64</v>
      </c>
      <c r="C10">
        <v>64</v>
      </c>
      <c r="D10">
        <v>65</v>
      </c>
      <c r="E10">
        <v>66</v>
      </c>
      <c r="F10">
        <v>64</v>
      </c>
      <c r="G10">
        <v>63</v>
      </c>
      <c r="H10">
        <v>64</v>
      </c>
      <c r="I10">
        <v>61</v>
      </c>
      <c r="J10">
        <v>62</v>
      </c>
      <c r="K10">
        <v>66</v>
      </c>
      <c r="L10">
        <v>63</v>
      </c>
      <c r="M10">
        <v>66</v>
      </c>
      <c r="N10">
        <v>66</v>
      </c>
      <c r="O10">
        <v>64</v>
      </c>
      <c r="P10">
        <v>67</v>
      </c>
      <c r="Q10">
        <v>67</v>
      </c>
      <c r="R10">
        <v>64</v>
      </c>
      <c r="S10">
        <v>63</v>
      </c>
      <c r="T10">
        <v>63</v>
      </c>
      <c r="U10">
        <v>63</v>
      </c>
      <c r="V10">
        <v>63</v>
      </c>
      <c r="W10">
        <v>64</v>
      </c>
      <c r="X10">
        <v>62</v>
      </c>
      <c r="Y10">
        <v>70</v>
      </c>
      <c r="Z10">
        <v>69</v>
      </c>
      <c r="AA10">
        <v>70</v>
      </c>
      <c r="AB10">
        <v>67</v>
      </c>
      <c r="AC10">
        <v>70</v>
      </c>
      <c r="AD10">
        <v>70</v>
      </c>
      <c r="AE10">
        <v>64</v>
      </c>
      <c r="AF10">
        <v>64</v>
      </c>
      <c r="AG10">
        <v>63</v>
      </c>
      <c r="AH10">
        <v>64</v>
      </c>
      <c r="AI10">
        <v>64</v>
      </c>
      <c r="AJ10">
        <v>62</v>
      </c>
      <c r="AL10" s="1">
        <f>MIN(results_length_random_250_0_2[#This Row])</f>
        <v>61</v>
      </c>
      <c r="AM10" s="1">
        <f>MAX(results_length_random_250_0_2[#This Row])</f>
        <v>70</v>
      </c>
    </row>
    <row r="11" spans="1:39" x14ac:dyDescent="0.25">
      <c r="A11">
        <v>102</v>
      </c>
      <c r="B11">
        <v>105</v>
      </c>
      <c r="C11">
        <v>104</v>
      </c>
      <c r="D11">
        <v>101</v>
      </c>
      <c r="E11">
        <v>105</v>
      </c>
      <c r="F11">
        <v>102</v>
      </c>
      <c r="G11">
        <v>101</v>
      </c>
      <c r="H11">
        <v>98</v>
      </c>
      <c r="I11">
        <v>99</v>
      </c>
      <c r="J11">
        <v>103</v>
      </c>
      <c r="K11">
        <v>107</v>
      </c>
      <c r="L11">
        <v>94</v>
      </c>
      <c r="M11">
        <v>104</v>
      </c>
      <c r="N11">
        <v>104</v>
      </c>
      <c r="O11">
        <v>105</v>
      </c>
      <c r="P11">
        <v>106</v>
      </c>
      <c r="Q11">
        <v>105</v>
      </c>
      <c r="R11">
        <v>104</v>
      </c>
      <c r="S11">
        <v>97</v>
      </c>
      <c r="T11">
        <v>101</v>
      </c>
      <c r="U11">
        <v>100</v>
      </c>
      <c r="V11">
        <v>97</v>
      </c>
      <c r="W11">
        <v>107</v>
      </c>
      <c r="X11">
        <v>96</v>
      </c>
      <c r="Y11">
        <v>109</v>
      </c>
      <c r="Z11">
        <v>110</v>
      </c>
      <c r="AA11">
        <v>113</v>
      </c>
      <c r="AB11">
        <v>108</v>
      </c>
      <c r="AC11">
        <v>115</v>
      </c>
      <c r="AD11">
        <v>106</v>
      </c>
      <c r="AE11">
        <v>100</v>
      </c>
      <c r="AF11">
        <v>98</v>
      </c>
      <c r="AG11">
        <v>100</v>
      </c>
      <c r="AH11">
        <v>102</v>
      </c>
      <c r="AI11">
        <v>104</v>
      </c>
      <c r="AJ11">
        <v>98</v>
      </c>
      <c r="AL11" s="1">
        <f>MIN(results_length_random_250_0_2[#This Row])</f>
        <v>94</v>
      </c>
      <c r="AM11" s="1">
        <f>MAX(results_length_random_250_0_2[#This Row])</f>
        <v>115</v>
      </c>
    </row>
    <row r="12" spans="1:39" x14ac:dyDescent="0.25">
      <c r="A12">
        <v>63</v>
      </c>
      <c r="B12">
        <v>64</v>
      </c>
      <c r="C12">
        <v>64</v>
      </c>
      <c r="D12">
        <v>64</v>
      </c>
      <c r="E12">
        <v>64</v>
      </c>
      <c r="F12">
        <v>64</v>
      </c>
      <c r="G12">
        <v>65</v>
      </c>
      <c r="H12">
        <v>63</v>
      </c>
      <c r="I12">
        <v>67</v>
      </c>
      <c r="J12">
        <v>67</v>
      </c>
      <c r="K12">
        <v>67</v>
      </c>
      <c r="L12">
        <v>63</v>
      </c>
      <c r="M12">
        <v>67</v>
      </c>
      <c r="N12">
        <v>67</v>
      </c>
      <c r="O12">
        <v>68</v>
      </c>
      <c r="P12">
        <v>67</v>
      </c>
      <c r="Q12">
        <v>67</v>
      </c>
      <c r="R12">
        <v>67</v>
      </c>
      <c r="S12">
        <v>62</v>
      </c>
      <c r="T12">
        <v>60</v>
      </c>
      <c r="U12">
        <v>61</v>
      </c>
      <c r="V12">
        <v>63</v>
      </c>
      <c r="W12">
        <v>62</v>
      </c>
      <c r="X12">
        <v>58</v>
      </c>
      <c r="Y12">
        <v>69</v>
      </c>
      <c r="Z12">
        <v>69</v>
      </c>
      <c r="AA12">
        <v>68</v>
      </c>
      <c r="AB12">
        <v>69</v>
      </c>
      <c r="AC12">
        <v>70</v>
      </c>
      <c r="AD12">
        <v>67</v>
      </c>
      <c r="AE12">
        <v>61</v>
      </c>
      <c r="AF12">
        <v>60</v>
      </c>
      <c r="AG12">
        <v>60</v>
      </c>
      <c r="AH12">
        <v>60</v>
      </c>
      <c r="AI12">
        <v>60</v>
      </c>
      <c r="AJ12">
        <v>63</v>
      </c>
      <c r="AL12" s="1">
        <f>MIN(results_length_random_250_0_2[#This Row])</f>
        <v>58</v>
      </c>
      <c r="AM12" s="1">
        <f>MAX(results_length_random_250_0_2[#This Row])</f>
        <v>70</v>
      </c>
    </row>
    <row r="13" spans="1:39" x14ac:dyDescent="0.25">
      <c r="A13">
        <v>98</v>
      </c>
      <c r="B13">
        <v>101</v>
      </c>
      <c r="C13">
        <v>100</v>
      </c>
      <c r="D13">
        <v>98</v>
      </c>
      <c r="E13">
        <v>99</v>
      </c>
      <c r="F13">
        <v>98</v>
      </c>
      <c r="G13">
        <v>97</v>
      </c>
      <c r="H13">
        <v>99</v>
      </c>
      <c r="I13">
        <v>96</v>
      </c>
      <c r="J13">
        <v>97</v>
      </c>
      <c r="K13">
        <v>100</v>
      </c>
      <c r="L13">
        <v>91</v>
      </c>
      <c r="M13">
        <v>96</v>
      </c>
      <c r="N13">
        <v>95</v>
      </c>
      <c r="O13">
        <v>98</v>
      </c>
      <c r="P13">
        <v>96</v>
      </c>
      <c r="Q13">
        <v>97</v>
      </c>
      <c r="R13">
        <v>95</v>
      </c>
      <c r="S13">
        <v>93</v>
      </c>
      <c r="T13">
        <v>95</v>
      </c>
      <c r="U13">
        <v>98</v>
      </c>
      <c r="V13">
        <v>91</v>
      </c>
      <c r="W13">
        <v>99</v>
      </c>
      <c r="X13">
        <v>94</v>
      </c>
      <c r="Y13">
        <v>104</v>
      </c>
      <c r="Z13">
        <v>105</v>
      </c>
      <c r="AA13">
        <v>109</v>
      </c>
      <c r="AB13">
        <v>103</v>
      </c>
      <c r="AC13">
        <v>110</v>
      </c>
      <c r="AD13">
        <v>102</v>
      </c>
      <c r="AE13">
        <v>90</v>
      </c>
      <c r="AF13">
        <v>92</v>
      </c>
      <c r="AG13">
        <v>91</v>
      </c>
      <c r="AH13">
        <v>90</v>
      </c>
      <c r="AI13">
        <v>94</v>
      </c>
      <c r="AJ13">
        <v>90</v>
      </c>
      <c r="AL13" s="1">
        <f>MIN(results_length_random_250_0_2[#This Row])</f>
        <v>90</v>
      </c>
      <c r="AM13" s="1">
        <f>MAX(results_length_random_250_0_2[#This Row])</f>
        <v>110</v>
      </c>
    </row>
    <row r="14" spans="1:39" x14ac:dyDescent="0.25">
      <c r="A14">
        <v>65</v>
      </c>
      <c r="B14">
        <v>65</v>
      </c>
      <c r="C14">
        <v>63</v>
      </c>
      <c r="D14">
        <v>64</v>
      </c>
      <c r="E14">
        <v>65</v>
      </c>
      <c r="F14">
        <v>64</v>
      </c>
      <c r="G14">
        <v>67</v>
      </c>
      <c r="H14">
        <v>63</v>
      </c>
      <c r="I14">
        <v>69</v>
      </c>
      <c r="J14">
        <v>68</v>
      </c>
      <c r="K14">
        <v>68</v>
      </c>
      <c r="L14">
        <v>66</v>
      </c>
      <c r="M14">
        <v>69</v>
      </c>
      <c r="N14">
        <v>67</v>
      </c>
      <c r="O14">
        <v>69</v>
      </c>
      <c r="P14">
        <v>66</v>
      </c>
      <c r="Q14">
        <v>67</v>
      </c>
      <c r="R14">
        <v>68</v>
      </c>
      <c r="S14">
        <v>63</v>
      </c>
      <c r="T14">
        <v>63</v>
      </c>
      <c r="U14">
        <v>62</v>
      </c>
      <c r="V14">
        <v>65</v>
      </c>
      <c r="W14">
        <v>66</v>
      </c>
      <c r="X14">
        <v>62</v>
      </c>
      <c r="Y14">
        <v>71</v>
      </c>
      <c r="Z14">
        <v>73</v>
      </c>
      <c r="AA14">
        <v>72</v>
      </c>
      <c r="AB14">
        <v>71</v>
      </c>
      <c r="AC14">
        <v>73</v>
      </c>
      <c r="AD14">
        <v>71</v>
      </c>
      <c r="AE14">
        <v>63</v>
      </c>
      <c r="AF14">
        <v>63</v>
      </c>
      <c r="AG14">
        <v>63</v>
      </c>
      <c r="AH14">
        <v>62</v>
      </c>
      <c r="AI14">
        <v>64</v>
      </c>
      <c r="AJ14">
        <v>63</v>
      </c>
      <c r="AL14" s="1">
        <f>MIN(results_length_random_250_0_2[#This Row])</f>
        <v>62</v>
      </c>
      <c r="AM14" s="1">
        <f>MAX(results_length_random_250_0_2[#This Row])</f>
        <v>73</v>
      </c>
    </row>
    <row r="15" spans="1:39" x14ac:dyDescent="0.25">
      <c r="A15">
        <v>61</v>
      </c>
      <c r="B15">
        <v>59</v>
      </c>
      <c r="C15">
        <v>61</v>
      </c>
      <c r="D15">
        <v>61</v>
      </c>
      <c r="E15">
        <v>61</v>
      </c>
      <c r="F15">
        <v>59</v>
      </c>
      <c r="G15">
        <v>62</v>
      </c>
      <c r="H15">
        <v>63</v>
      </c>
      <c r="I15">
        <v>61</v>
      </c>
      <c r="J15">
        <v>61</v>
      </c>
      <c r="K15">
        <v>62</v>
      </c>
      <c r="L15">
        <v>61</v>
      </c>
      <c r="M15">
        <v>61</v>
      </c>
      <c r="N15">
        <v>61</v>
      </c>
      <c r="O15">
        <v>61</v>
      </c>
      <c r="P15">
        <v>61</v>
      </c>
      <c r="Q15">
        <v>61</v>
      </c>
      <c r="R15">
        <v>61</v>
      </c>
      <c r="S15">
        <v>60</v>
      </c>
      <c r="T15">
        <v>60</v>
      </c>
      <c r="U15">
        <v>59</v>
      </c>
      <c r="V15">
        <v>59</v>
      </c>
      <c r="W15">
        <v>61</v>
      </c>
      <c r="X15">
        <v>60</v>
      </c>
      <c r="Y15">
        <v>61</v>
      </c>
      <c r="Z15">
        <v>62</v>
      </c>
      <c r="AA15">
        <v>61</v>
      </c>
      <c r="AB15">
        <v>61</v>
      </c>
      <c r="AC15">
        <v>63</v>
      </c>
      <c r="AD15">
        <v>61</v>
      </c>
      <c r="AE15">
        <v>58</v>
      </c>
      <c r="AF15">
        <v>58</v>
      </c>
      <c r="AG15">
        <v>58</v>
      </c>
      <c r="AH15">
        <v>58</v>
      </c>
      <c r="AI15">
        <v>58</v>
      </c>
      <c r="AJ15">
        <v>58</v>
      </c>
      <c r="AL15" s="1">
        <f>MIN(results_length_random_250_0_2[#This Row])</f>
        <v>58</v>
      </c>
      <c r="AM15" s="1">
        <f>MAX(results_length_random_250_0_2[#This Row])</f>
        <v>63</v>
      </c>
    </row>
    <row r="16" spans="1:39" x14ac:dyDescent="0.25">
      <c r="A16">
        <v>98</v>
      </c>
      <c r="B16">
        <v>96</v>
      </c>
      <c r="C16">
        <v>98</v>
      </c>
      <c r="D16">
        <v>97</v>
      </c>
      <c r="E16">
        <v>98</v>
      </c>
      <c r="F16">
        <v>97</v>
      </c>
      <c r="G16">
        <v>96</v>
      </c>
      <c r="H16">
        <v>96</v>
      </c>
      <c r="I16">
        <v>94</v>
      </c>
      <c r="J16">
        <v>93</v>
      </c>
      <c r="K16">
        <v>98</v>
      </c>
      <c r="L16">
        <v>94</v>
      </c>
      <c r="M16">
        <v>96</v>
      </c>
      <c r="N16">
        <v>96</v>
      </c>
      <c r="O16">
        <v>95</v>
      </c>
      <c r="P16">
        <v>95</v>
      </c>
      <c r="Q16">
        <v>98</v>
      </c>
      <c r="R16">
        <v>95</v>
      </c>
      <c r="S16">
        <v>92</v>
      </c>
      <c r="T16">
        <v>93</v>
      </c>
      <c r="U16">
        <v>93</v>
      </c>
      <c r="V16">
        <v>92</v>
      </c>
      <c r="W16">
        <v>98</v>
      </c>
      <c r="X16">
        <v>92</v>
      </c>
      <c r="Y16">
        <v>98</v>
      </c>
      <c r="Z16">
        <v>98</v>
      </c>
      <c r="AA16">
        <v>100</v>
      </c>
      <c r="AB16">
        <v>96</v>
      </c>
      <c r="AC16">
        <v>106</v>
      </c>
      <c r="AD16">
        <v>95</v>
      </c>
      <c r="AE16">
        <v>97</v>
      </c>
      <c r="AF16">
        <v>94</v>
      </c>
      <c r="AG16">
        <v>93</v>
      </c>
      <c r="AH16">
        <v>93</v>
      </c>
      <c r="AI16">
        <v>94</v>
      </c>
      <c r="AJ16">
        <v>96</v>
      </c>
      <c r="AL16" s="1">
        <f>MIN(results_length_random_250_0_2[#This Row])</f>
        <v>92</v>
      </c>
      <c r="AM16" s="1">
        <f>MAX(results_length_random_250_0_2[#This Row])</f>
        <v>106</v>
      </c>
    </row>
    <row r="17" spans="1:39" x14ac:dyDescent="0.25">
      <c r="A17">
        <v>76</v>
      </c>
      <c r="B17">
        <v>75</v>
      </c>
      <c r="C17">
        <v>75</v>
      </c>
      <c r="D17">
        <v>76</v>
      </c>
      <c r="E17">
        <v>76</v>
      </c>
      <c r="F17">
        <v>75</v>
      </c>
      <c r="G17">
        <v>74</v>
      </c>
      <c r="H17">
        <v>77</v>
      </c>
      <c r="I17">
        <v>78</v>
      </c>
      <c r="J17">
        <v>74</v>
      </c>
      <c r="K17">
        <v>77</v>
      </c>
      <c r="L17">
        <v>71</v>
      </c>
      <c r="M17">
        <v>78</v>
      </c>
      <c r="N17">
        <v>78</v>
      </c>
      <c r="O17">
        <v>78</v>
      </c>
      <c r="P17">
        <v>77</v>
      </c>
      <c r="Q17">
        <v>78</v>
      </c>
      <c r="R17">
        <v>77</v>
      </c>
      <c r="S17">
        <v>73</v>
      </c>
      <c r="T17">
        <v>71</v>
      </c>
      <c r="U17">
        <v>71</v>
      </c>
      <c r="V17">
        <v>73</v>
      </c>
      <c r="W17">
        <v>76</v>
      </c>
      <c r="X17">
        <v>73</v>
      </c>
      <c r="Y17">
        <v>82</v>
      </c>
      <c r="Z17">
        <v>84</v>
      </c>
      <c r="AA17">
        <v>83</v>
      </c>
      <c r="AB17">
        <v>81</v>
      </c>
      <c r="AC17">
        <v>82</v>
      </c>
      <c r="AD17">
        <v>84</v>
      </c>
      <c r="AE17">
        <v>72</v>
      </c>
      <c r="AF17">
        <v>72</v>
      </c>
      <c r="AG17">
        <v>71</v>
      </c>
      <c r="AH17">
        <v>72</v>
      </c>
      <c r="AI17">
        <v>74</v>
      </c>
      <c r="AJ17">
        <v>71</v>
      </c>
      <c r="AL17" s="1">
        <f>MIN(results_length_random_250_0_2[#This Row])</f>
        <v>71</v>
      </c>
      <c r="AM17" s="1">
        <f>MAX(results_length_random_250_0_2[#This Row])</f>
        <v>84</v>
      </c>
    </row>
    <row r="18" spans="1:39" x14ac:dyDescent="0.25">
      <c r="A18">
        <v>91</v>
      </c>
      <c r="B18">
        <v>91</v>
      </c>
      <c r="C18">
        <v>91</v>
      </c>
      <c r="D18">
        <v>93</v>
      </c>
      <c r="E18">
        <v>93</v>
      </c>
      <c r="F18">
        <v>89</v>
      </c>
      <c r="G18">
        <v>95</v>
      </c>
      <c r="H18">
        <v>93</v>
      </c>
      <c r="I18">
        <v>97</v>
      </c>
      <c r="J18">
        <v>94</v>
      </c>
      <c r="K18">
        <v>101</v>
      </c>
      <c r="L18">
        <v>99</v>
      </c>
      <c r="M18">
        <v>94</v>
      </c>
      <c r="N18">
        <v>95</v>
      </c>
      <c r="O18">
        <v>93</v>
      </c>
      <c r="P18">
        <v>95</v>
      </c>
      <c r="Q18">
        <v>95</v>
      </c>
      <c r="R18">
        <v>94</v>
      </c>
      <c r="S18">
        <v>95</v>
      </c>
      <c r="T18">
        <v>97</v>
      </c>
      <c r="U18">
        <v>93</v>
      </c>
      <c r="V18">
        <v>96</v>
      </c>
      <c r="W18">
        <v>98</v>
      </c>
      <c r="X18">
        <v>89</v>
      </c>
      <c r="Y18">
        <v>102</v>
      </c>
      <c r="Z18">
        <v>105</v>
      </c>
      <c r="AA18">
        <v>106</v>
      </c>
      <c r="AB18">
        <v>103</v>
      </c>
      <c r="AC18">
        <v>104</v>
      </c>
      <c r="AD18">
        <v>99</v>
      </c>
      <c r="AE18">
        <v>89</v>
      </c>
      <c r="AF18">
        <v>88</v>
      </c>
      <c r="AG18">
        <v>87</v>
      </c>
      <c r="AH18">
        <v>90</v>
      </c>
      <c r="AI18">
        <v>92</v>
      </c>
      <c r="AJ18">
        <v>87</v>
      </c>
      <c r="AL18" s="1">
        <f>MIN(results_length_random_250_0_2[#This Row])</f>
        <v>87</v>
      </c>
      <c r="AM18" s="1">
        <f>MAX(results_length_random_250_0_2[#This Row])</f>
        <v>106</v>
      </c>
    </row>
    <row r="19" spans="1:39" x14ac:dyDescent="0.25">
      <c r="A19">
        <v>95</v>
      </c>
      <c r="B19">
        <v>93</v>
      </c>
      <c r="C19">
        <v>95</v>
      </c>
      <c r="D19">
        <v>95</v>
      </c>
      <c r="E19">
        <v>98</v>
      </c>
      <c r="F19">
        <v>90</v>
      </c>
      <c r="G19">
        <v>103</v>
      </c>
      <c r="H19">
        <v>101</v>
      </c>
      <c r="I19">
        <v>97</v>
      </c>
      <c r="J19">
        <v>99</v>
      </c>
      <c r="K19">
        <v>102</v>
      </c>
      <c r="L19">
        <v>100</v>
      </c>
      <c r="M19">
        <v>101</v>
      </c>
      <c r="N19">
        <v>100</v>
      </c>
      <c r="O19">
        <v>102</v>
      </c>
      <c r="P19">
        <v>100</v>
      </c>
      <c r="Q19">
        <v>101</v>
      </c>
      <c r="R19">
        <v>100</v>
      </c>
      <c r="S19">
        <v>97</v>
      </c>
      <c r="T19">
        <v>91</v>
      </c>
      <c r="U19">
        <v>96</v>
      </c>
      <c r="V19">
        <v>95</v>
      </c>
      <c r="W19">
        <v>98</v>
      </c>
      <c r="X19">
        <v>92</v>
      </c>
      <c r="Y19">
        <v>106</v>
      </c>
      <c r="Z19">
        <v>105</v>
      </c>
      <c r="AA19">
        <v>105</v>
      </c>
      <c r="AB19">
        <v>103</v>
      </c>
      <c r="AC19">
        <v>106</v>
      </c>
      <c r="AD19">
        <v>103</v>
      </c>
      <c r="AE19">
        <v>93</v>
      </c>
      <c r="AF19">
        <v>93</v>
      </c>
      <c r="AG19">
        <v>93</v>
      </c>
      <c r="AH19">
        <v>94</v>
      </c>
      <c r="AI19">
        <v>95</v>
      </c>
      <c r="AJ19">
        <v>88</v>
      </c>
      <c r="AL19" s="1">
        <f>MIN(results_length_random_250_0_2[#This Row])</f>
        <v>88</v>
      </c>
      <c r="AM19" s="1">
        <f>MAX(results_length_random_250_0_2[#This Row])</f>
        <v>106</v>
      </c>
    </row>
    <row r="20" spans="1:39" x14ac:dyDescent="0.25">
      <c r="A20">
        <v>107</v>
      </c>
      <c r="B20">
        <v>108</v>
      </c>
      <c r="C20">
        <v>107</v>
      </c>
      <c r="D20">
        <v>106</v>
      </c>
      <c r="E20">
        <v>109</v>
      </c>
      <c r="F20">
        <v>106</v>
      </c>
      <c r="G20">
        <v>102</v>
      </c>
      <c r="H20">
        <v>102</v>
      </c>
      <c r="I20">
        <v>106</v>
      </c>
      <c r="J20">
        <v>102</v>
      </c>
      <c r="K20">
        <v>107</v>
      </c>
      <c r="L20">
        <v>99</v>
      </c>
      <c r="M20">
        <v>107</v>
      </c>
      <c r="N20">
        <v>106</v>
      </c>
      <c r="O20">
        <v>107</v>
      </c>
      <c r="P20">
        <v>107</v>
      </c>
      <c r="Q20">
        <v>109</v>
      </c>
      <c r="R20">
        <v>106</v>
      </c>
      <c r="S20">
        <v>102</v>
      </c>
      <c r="T20">
        <v>104</v>
      </c>
      <c r="U20">
        <v>100</v>
      </c>
      <c r="V20">
        <v>101</v>
      </c>
      <c r="W20">
        <v>106</v>
      </c>
      <c r="X20">
        <v>100</v>
      </c>
      <c r="Y20">
        <v>110</v>
      </c>
      <c r="Z20">
        <v>112</v>
      </c>
      <c r="AA20">
        <v>109</v>
      </c>
      <c r="AB20">
        <v>108</v>
      </c>
      <c r="AC20">
        <v>113</v>
      </c>
      <c r="AD20">
        <v>111</v>
      </c>
      <c r="AE20">
        <v>104</v>
      </c>
      <c r="AF20">
        <v>103</v>
      </c>
      <c r="AG20">
        <v>105</v>
      </c>
      <c r="AH20">
        <v>103</v>
      </c>
      <c r="AI20">
        <v>103</v>
      </c>
      <c r="AJ20">
        <v>104</v>
      </c>
      <c r="AL20" s="1">
        <f>MIN(results_length_random_250_0_2[#This Row])</f>
        <v>99</v>
      </c>
      <c r="AM20" s="1">
        <f>MAX(results_length_random_250_0_2[#This Row])</f>
        <v>113</v>
      </c>
    </row>
    <row r="21" spans="1:39" x14ac:dyDescent="0.25">
      <c r="A21">
        <v>90</v>
      </c>
      <c r="B21">
        <v>89</v>
      </c>
      <c r="C21">
        <v>89</v>
      </c>
      <c r="D21">
        <v>89</v>
      </c>
      <c r="E21">
        <v>90</v>
      </c>
      <c r="F21">
        <v>90</v>
      </c>
      <c r="G21">
        <v>90</v>
      </c>
      <c r="H21">
        <v>85</v>
      </c>
      <c r="I21">
        <v>92</v>
      </c>
      <c r="J21">
        <v>87</v>
      </c>
      <c r="K21">
        <v>94</v>
      </c>
      <c r="L21">
        <v>90</v>
      </c>
      <c r="M21">
        <v>93</v>
      </c>
      <c r="N21">
        <v>93</v>
      </c>
      <c r="O21">
        <v>92</v>
      </c>
      <c r="P21">
        <v>93</v>
      </c>
      <c r="Q21">
        <v>93</v>
      </c>
      <c r="R21">
        <v>92</v>
      </c>
      <c r="S21">
        <v>84</v>
      </c>
      <c r="T21">
        <v>87</v>
      </c>
      <c r="U21">
        <v>85</v>
      </c>
      <c r="V21">
        <v>85</v>
      </c>
      <c r="W21">
        <v>90</v>
      </c>
      <c r="X21">
        <v>82</v>
      </c>
      <c r="Y21">
        <v>97</v>
      </c>
      <c r="Z21">
        <v>95</v>
      </c>
      <c r="AA21">
        <v>96</v>
      </c>
      <c r="AB21">
        <v>95</v>
      </c>
      <c r="AC21">
        <v>99</v>
      </c>
      <c r="AD21">
        <v>95</v>
      </c>
      <c r="AE21">
        <v>85</v>
      </c>
      <c r="AF21">
        <v>86</v>
      </c>
      <c r="AG21">
        <v>86</v>
      </c>
      <c r="AH21">
        <v>85</v>
      </c>
      <c r="AI21">
        <v>87</v>
      </c>
      <c r="AJ21">
        <v>85</v>
      </c>
      <c r="AL21" s="1">
        <f>MIN(results_length_random_250_0_2[#This Row])</f>
        <v>82</v>
      </c>
      <c r="AM21" s="1">
        <f>MAX(results_length_random_250_0_2[#This Row])</f>
        <v>99</v>
      </c>
    </row>
    <row r="23" spans="1:39" x14ac:dyDescent="0.25">
      <c r="A23">
        <f>AVERAGE(results_length_random_250_0_2[s - s])</f>
        <v>84.15</v>
      </c>
      <c r="B23">
        <f>AVERAGE(results_length_random_250_0_2[s - r])</f>
        <v>84</v>
      </c>
      <c r="C23">
        <f>AVERAGE(results_length_random_250_0_2[s - i])</f>
        <v>84.15</v>
      </c>
      <c r="D23">
        <f>AVERAGE(results_length_random_250_0_2[s - ri])</f>
        <v>84.15</v>
      </c>
      <c r="E23">
        <f>AVERAGE(results_length_random_250_0_2[s - o])</f>
        <v>85.2</v>
      </c>
      <c r="F23">
        <f>AVERAGE(results_length_random_250_0_2[s - ro])</f>
        <v>83.2</v>
      </c>
      <c r="G23">
        <f>AVERAGE(results_length_random_250_0_2[r - s])</f>
        <v>84.25</v>
      </c>
      <c r="H23">
        <f>AVERAGE(results_length_random_250_0_2[r - r])</f>
        <v>83.3</v>
      </c>
      <c r="I23">
        <f>AVERAGE(results_length_random_250_0_2[r - i])</f>
        <v>84.85</v>
      </c>
      <c r="J23">
        <f>AVERAGE(results_length_random_250_0_2[r - ri])</f>
        <v>83.65</v>
      </c>
      <c r="K23">
        <f>AVERAGE(results_length_random_250_0_2[r - o])</f>
        <v>86.75</v>
      </c>
      <c r="L23">
        <f>AVERAGE(results_length_random_250_0_2[r - ro])</f>
        <v>82.85</v>
      </c>
      <c r="M23">
        <f>AVERAGE(results_length_random_250_0_2[i - s])</f>
        <v>85.35</v>
      </c>
      <c r="N23">
        <f>AVERAGE(results_length_random_250_0_2[i - r])</f>
        <v>85.25</v>
      </c>
      <c r="O23">
        <f>AVERAGE(results_length_random_250_0_2[i - i])</f>
        <v>85.25</v>
      </c>
      <c r="P23">
        <f>AVERAGE(results_length_random_250_0_2[i - ri])</f>
        <v>85.3</v>
      </c>
      <c r="Q23">
        <f>AVERAGE(results_length_random_250_0_2[i - o])</f>
        <v>86.1</v>
      </c>
      <c r="R23">
        <f>AVERAGE(results_length_random_250_0_2[i - ro])</f>
        <v>84.5</v>
      </c>
      <c r="S23">
        <f>AVERAGE(results_length_random_250_0_2[ri - s])</f>
        <v>81.95</v>
      </c>
      <c r="T23">
        <f>AVERAGE(results_length_random_250_0_2[ri - r])</f>
        <v>82.1</v>
      </c>
      <c r="U23">
        <f>AVERAGE(results_length_random_250_0_2[ri - i])</f>
        <v>81.900000000000006</v>
      </c>
      <c r="V23">
        <f>AVERAGE(results_length_random_250_0_2[ri - ri])</f>
        <v>81.2</v>
      </c>
      <c r="W23">
        <f>AVERAGE(results_length_random_250_0_2[ri - o])</f>
        <v>85.3</v>
      </c>
      <c r="X23">
        <f>AVERAGE(results_length_random_250_0_2[ri - ro])</f>
        <v>80.2</v>
      </c>
      <c r="Y23">
        <f>AVERAGE(results_length_random_250_0_2[o - s])</f>
        <v>90.05</v>
      </c>
      <c r="Z23">
        <f>AVERAGE(results_length_random_250_0_2[o - r])</f>
        <v>90.65</v>
      </c>
      <c r="AA23">
        <f>AVERAGE(results_length_random_250_0_2[o - i])</f>
        <v>91.1</v>
      </c>
      <c r="AB23">
        <f>AVERAGE(results_length_random_250_0_2[o - ri])</f>
        <v>88.65</v>
      </c>
      <c r="AC23">
        <f>AVERAGE(results_length_random_250_0_2[o - o])</f>
        <v>91.95</v>
      </c>
      <c r="AD23">
        <f>AVERAGE(results_length_random_250_0_2[o - ro])</f>
        <v>88.35</v>
      </c>
      <c r="AE23">
        <f>AVERAGE(results_length_random_250_0_2[ro - s])</f>
        <v>81.3</v>
      </c>
      <c r="AF23">
        <f>AVERAGE(results_length_random_250_0_2[ro - r])</f>
        <v>80.7</v>
      </c>
      <c r="AG23">
        <f>AVERAGE(results_length_random_250_0_2[ro - i])</f>
        <v>80.849999999999994</v>
      </c>
      <c r="AH23">
        <f>AVERAGE(results_length_random_250_0_2[ro - ri])</f>
        <v>80.75</v>
      </c>
      <c r="AI23">
        <f>AVERAGE(results_length_random_250_0_2[ro - o])</f>
        <v>82</v>
      </c>
      <c r="AJ23">
        <f>AVERAGE(results_length_random_250_0_2[ro - ro])</f>
        <v>80.349999999999994</v>
      </c>
      <c r="AK23" s="4" t="s">
        <v>38</v>
      </c>
      <c r="AL23" s="3">
        <f>MIN(A23:AJ23)</f>
        <v>80.2</v>
      </c>
      <c r="AM23" s="3">
        <f>MAX(A23:AJ23)</f>
        <v>91.95</v>
      </c>
    </row>
    <row r="25" spans="1:39" x14ac:dyDescent="0.25">
      <c r="A25">
        <f>IF(A2=MAX($A$2:$AJ$2),1,0)</f>
        <v>0</v>
      </c>
      <c r="B25">
        <f t="shared" ref="B25:AJ25" si="0">IF(B2=MAX($A$2:$AJ$2),1,0)</f>
        <v>0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G25">
        <f t="shared" si="0"/>
        <v>0</v>
      </c>
      <c r="H25">
        <f t="shared" si="0"/>
        <v>0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</v>
      </c>
      <c r="M25">
        <f t="shared" si="0"/>
        <v>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0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0</v>
      </c>
      <c r="W25">
        <f t="shared" si="0"/>
        <v>0</v>
      </c>
      <c r="X25">
        <f t="shared" si="0"/>
        <v>0</v>
      </c>
      <c r="Y25">
        <f t="shared" si="0"/>
        <v>0</v>
      </c>
      <c r="Z25">
        <f t="shared" si="0"/>
        <v>0</v>
      </c>
      <c r="AA25">
        <f t="shared" si="0"/>
        <v>0</v>
      </c>
      <c r="AB25">
        <f t="shared" si="0"/>
        <v>0</v>
      </c>
      <c r="AC25">
        <f t="shared" si="0"/>
        <v>1</v>
      </c>
      <c r="AD25">
        <f t="shared" si="0"/>
        <v>0</v>
      </c>
      <c r="AE25">
        <f t="shared" si="0"/>
        <v>0</v>
      </c>
      <c r="AF25">
        <f t="shared" si="0"/>
        <v>0</v>
      </c>
      <c r="AG25">
        <f t="shared" si="0"/>
        <v>0</v>
      </c>
      <c r="AH25">
        <f t="shared" si="0"/>
        <v>0</v>
      </c>
      <c r="AI25">
        <f t="shared" si="0"/>
        <v>0</v>
      </c>
      <c r="AJ25">
        <f t="shared" si="0"/>
        <v>0</v>
      </c>
    </row>
    <row r="26" spans="1:39" x14ac:dyDescent="0.25">
      <c r="A26">
        <f>IF(A3=MAX($A$3:$AJ$3),1,0)</f>
        <v>0</v>
      </c>
      <c r="B26">
        <f t="shared" ref="B26:AJ26" si="1">IF(B3=MAX($A$3:$AJ$3),1,0)</f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0</v>
      </c>
      <c r="V26">
        <f t="shared" si="1"/>
        <v>0</v>
      </c>
      <c r="W26">
        <f t="shared" si="1"/>
        <v>0</v>
      </c>
      <c r="X26">
        <f t="shared" si="1"/>
        <v>0</v>
      </c>
      <c r="Y26">
        <f t="shared" si="1"/>
        <v>0</v>
      </c>
      <c r="Z26">
        <f t="shared" si="1"/>
        <v>1</v>
      </c>
      <c r="AA26">
        <f t="shared" si="1"/>
        <v>0</v>
      </c>
      <c r="AB26">
        <f t="shared" si="1"/>
        <v>0</v>
      </c>
      <c r="AC26">
        <f t="shared" si="1"/>
        <v>1</v>
      </c>
      <c r="AD26">
        <f t="shared" si="1"/>
        <v>0</v>
      </c>
      <c r="AE26">
        <f t="shared" si="1"/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</row>
    <row r="27" spans="1:39" x14ac:dyDescent="0.25">
      <c r="A27">
        <f>IF(A4=MAX($A$4:$AJ$4),1,0)</f>
        <v>0</v>
      </c>
      <c r="B27">
        <f t="shared" ref="B27:AJ27" si="2">IF(B4=MAX($A$4:$AJ$4),1,0)</f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>IF(L4=MAX($A$4:$AJ$4),1,0)</f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  <c r="V27">
        <f t="shared" si="2"/>
        <v>0</v>
      </c>
      <c r="W27">
        <f t="shared" si="2"/>
        <v>0</v>
      </c>
      <c r="X27">
        <f t="shared" si="2"/>
        <v>0</v>
      </c>
      <c r="Y27">
        <f t="shared" si="2"/>
        <v>0</v>
      </c>
      <c r="Z27">
        <f t="shared" si="2"/>
        <v>0</v>
      </c>
      <c r="AA27">
        <f t="shared" si="2"/>
        <v>1</v>
      </c>
      <c r="AB27">
        <f t="shared" si="2"/>
        <v>0</v>
      </c>
      <c r="AC27">
        <f t="shared" si="2"/>
        <v>0</v>
      </c>
      <c r="AD27">
        <f t="shared" si="2"/>
        <v>0</v>
      </c>
      <c r="AE27">
        <f t="shared" si="2"/>
        <v>0</v>
      </c>
      <c r="AF27">
        <f t="shared" si="2"/>
        <v>0</v>
      </c>
      <c r="AG27">
        <f t="shared" si="2"/>
        <v>0</v>
      </c>
      <c r="AH27">
        <f t="shared" si="2"/>
        <v>0</v>
      </c>
      <c r="AI27">
        <f t="shared" si="2"/>
        <v>0</v>
      </c>
      <c r="AJ27">
        <f t="shared" si="2"/>
        <v>0</v>
      </c>
    </row>
    <row r="28" spans="1:39" x14ac:dyDescent="0.25">
      <c r="A28">
        <f>IF(A5=MAX($A$5:$AJ$5),1,0)</f>
        <v>0</v>
      </c>
      <c r="B28">
        <f t="shared" ref="B28:AJ28" si="3">IF(B5=MAX($A$5:$AJ$5),1,0)</f>
        <v>0</v>
      </c>
      <c r="C28">
        <f t="shared" si="3"/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3"/>
        <v>0</v>
      </c>
      <c r="Y28">
        <f t="shared" si="3"/>
        <v>0</v>
      </c>
      <c r="Z28">
        <f t="shared" si="3"/>
        <v>0</v>
      </c>
      <c r="AA28">
        <f t="shared" si="3"/>
        <v>0</v>
      </c>
      <c r="AB28">
        <f t="shared" si="3"/>
        <v>0</v>
      </c>
      <c r="AC28">
        <f t="shared" si="3"/>
        <v>1</v>
      </c>
      <c r="AD28">
        <f t="shared" si="3"/>
        <v>0</v>
      </c>
      <c r="AE28">
        <f t="shared" si="3"/>
        <v>0</v>
      </c>
      <c r="AF28">
        <f t="shared" si="3"/>
        <v>0</v>
      </c>
      <c r="AG28">
        <f t="shared" si="3"/>
        <v>0</v>
      </c>
      <c r="AH28">
        <f t="shared" si="3"/>
        <v>0</v>
      </c>
      <c r="AI28">
        <f t="shared" si="3"/>
        <v>0</v>
      </c>
      <c r="AJ28">
        <f t="shared" si="3"/>
        <v>0</v>
      </c>
    </row>
    <row r="29" spans="1:39" x14ac:dyDescent="0.25">
      <c r="A29">
        <f>IF(A6=MAX($A$6:$AJ$6),1,0)</f>
        <v>0</v>
      </c>
      <c r="B29">
        <f t="shared" ref="B29:AJ29" si="4">IF(B6=MAX($A$6:$AJ$6),1,0)</f>
        <v>0</v>
      </c>
      <c r="C29">
        <f t="shared" si="4"/>
        <v>0</v>
      </c>
      <c r="D29">
        <f t="shared" si="4"/>
        <v>0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4"/>
        <v>1</v>
      </c>
      <c r="AC29">
        <f t="shared" si="4"/>
        <v>0</v>
      </c>
      <c r="AD29">
        <f t="shared" si="4"/>
        <v>0</v>
      </c>
      <c r="AE29">
        <f t="shared" si="4"/>
        <v>0</v>
      </c>
      <c r="AF29">
        <f t="shared" si="4"/>
        <v>0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</row>
    <row r="30" spans="1:39" x14ac:dyDescent="0.25">
      <c r="A30">
        <f>IF(A7=MAX($A$7:$AJ$7),1,0)</f>
        <v>0</v>
      </c>
      <c r="B30">
        <f t="shared" ref="B30:AJ30" si="5">IF(B7=MAX($A$7:$AJ$7),1,0)</f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0</v>
      </c>
      <c r="AA30">
        <f t="shared" si="5"/>
        <v>1</v>
      </c>
      <c r="AB30">
        <f t="shared" si="5"/>
        <v>0</v>
      </c>
      <c r="AC30">
        <f t="shared" si="5"/>
        <v>0</v>
      </c>
      <c r="AD30">
        <f t="shared" si="5"/>
        <v>0</v>
      </c>
      <c r="AE30">
        <f t="shared" si="5"/>
        <v>0</v>
      </c>
      <c r="AF30">
        <f t="shared" si="5"/>
        <v>0</v>
      </c>
      <c r="AG30">
        <f t="shared" si="5"/>
        <v>0</v>
      </c>
      <c r="AH30">
        <f t="shared" si="5"/>
        <v>0</v>
      </c>
      <c r="AI30">
        <f t="shared" si="5"/>
        <v>0</v>
      </c>
      <c r="AJ30">
        <f t="shared" si="5"/>
        <v>0</v>
      </c>
    </row>
    <row r="31" spans="1:39" x14ac:dyDescent="0.25">
      <c r="A31">
        <f>IF(A8=MAX($A$8:$AJ$8),1,0)</f>
        <v>0</v>
      </c>
      <c r="B31">
        <f t="shared" ref="B31:AJ31" si="6">IF(B8=MAX($A$8:$AJ$8),1,0)</f>
        <v>0</v>
      </c>
      <c r="C31">
        <f t="shared" si="6"/>
        <v>0</v>
      </c>
      <c r="D31">
        <f t="shared" si="6"/>
        <v>0</v>
      </c>
      <c r="E31">
        <f t="shared" si="6"/>
        <v>0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0</v>
      </c>
      <c r="J31">
        <f t="shared" si="6"/>
        <v>0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1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0</v>
      </c>
    </row>
    <row r="32" spans="1:39" x14ac:dyDescent="0.25">
      <c r="A32">
        <f>IF(A9=MAX($A$9:$AJ$9),1,0)</f>
        <v>0</v>
      </c>
      <c r="B32">
        <f t="shared" ref="B32:AJ32" si="7">IF(B9=MAX($A$9:$AJ$9),1,0)</f>
        <v>0</v>
      </c>
      <c r="C32">
        <f t="shared" si="7"/>
        <v>0</v>
      </c>
      <c r="D32">
        <f t="shared" si="7"/>
        <v>0</v>
      </c>
      <c r="E32">
        <f t="shared" si="7"/>
        <v>0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1</v>
      </c>
      <c r="AB32">
        <f t="shared" si="7"/>
        <v>0</v>
      </c>
      <c r="AC32">
        <f t="shared" si="7"/>
        <v>0</v>
      </c>
      <c r="AD32">
        <f t="shared" si="7"/>
        <v>0</v>
      </c>
      <c r="AE32">
        <f t="shared" si="7"/>
        <v>0</v>
      </c>
      <c r="AF32">
        <f t="shared" si="7"/>
        <v>0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</row>
    <row r="33" spans="1:36" x14ac:dyDescent="0.25">
      <c r="A33">
        <f>IF(A10=MAX($A$10:$AJ$10),1,0)</f>
        <v>0</v>
      </c>
      <c r="B33">
        <f t="shared" ref="B33:AJ33" si="8">IF(B10=MAX($A$10:$AJ$10),1,0)</f>
        <v>0</v>
      </c>
      <c r="C33">
        <f t="shared" si="8"/>
        <v>0</v>
      </c>
      <c r="D33">
        <f t="shared" si="8"/>
        <v>0</v>
      </c>
      <c r="E33">
        <f t="shared" si="8"/>
        <v>0</v>
      </c>
      <c r="F33">
        <f t="shared" si="8"/>
        <v>0</v>
      </c>
      <c r="G33">
        <f t="shared" si="8"/>
        <v>0</v>
      </c>
      <c r="H33">
        <f t="shared" si="8"/>
        <v>0</v>
      </c>
      <c r="I33">
        <f t="shared" si="8"/>
        <v>0</v>
      </c>
      <c r="J33">
        <f t="shared" si="8"/>
        <v>0</v>
      </c>
      <c r="K33">
        <f t="shared" si="8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1</v>
      </c>
      <c r="AB33">
        <f t="shared" si="8"/>
        <v>0</v>
      </c>
      <c r="AC33">
        <f t="shared" si="8"/>
        <v>1</v>
      </c>
      <c r="AD33">
        <f t="shared" si="8"/>
        <v>1</v>
      </c>
      <c r="AE33">
        <f t="shared" si="8"/>
        <v>0</v>
      </c>
      <c r="AF33">
        <f t="shared" si="8"/>
        <v>0</v>
      </c>
      <c r="AG33">
        <f t="shared" si="8"/>
        <v>0</v>
      </c>
      <c r="AH33">
        <f t="shared" si="8"/>
        <v>0</v>
      </c>
      <c r="AI33">
        <f t="shared" si="8"/>
        <v>0</v>
      </c>
      <c r="AJ33">
        <f t="shared" si="8"/>
        <v>0</v>
      </c>
    </row>
    <row r="34" spans="1:36" x14ac:dyDescent="0.25">
      <c r="A34">
        <f>IF(A11=MAX($A$11:$AJ$11),1,0)</f>
        <v>0</v>
      </c>
      <c r="B34">
        <f t="shared" ref="B34:AJ34" si="9">IF(B11=MAX($A$11:$AJ$11),1,0)</f>
        <v>0</v>
      </c>
      <c r="C34">
        <f t="shared" si="9"/>
        <v>0</v>
      </c>
      <c r="D34">
        <f t="shared" si="9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0</v>
      </c>
      <c r="N34">
        <f t="shared" si="9"/>
        <v>0</v>
      </c>
      <c r="O34">
        <f t="shared" si="9"/>
        <v>0</v>
      </c>
      <c r="P34">
        <f t="shared" si="9"/>
        <v>0</v>
      </c>
      <c r="Q34">
        <f t="shared" si="9"/>
        <v>0</v>
      </c>
      <c r="R34">
        <f t="shared" si="9"/>
        <v>0</v>
      </c>
      <c r="S34">
        <f t="shared" si="9"/>
        <v>0</v>
      </c>
      <c r="T34">
        <f t="shared" si="9"/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1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9"/>
        <v>0</v>
      </c>
      <c r="AI34">
        <f t="shared" si="9"/>
        <v>0</v>
      </c>
      <c r="AJ34">
        <f t="shared" si="9"/>
        <v>0</v>
      </c>
    </row>
    <row r="35" spans="1:36" x14ac:dyDescent="0.25">
      <c r="A35">
        <f>IF(A12=MAX($A$12:$AJ$12),1,0)</f>
        <v>0</v>
      </c>
      <c r="B35">
        <f t="shared" ref="B35:AJ35" si="10">IF(B12=MAX($A$12:$AJ$12),1,0)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0"/>
        <v>0</v>
      </c>
      <c r="S35">
        <f t="shared" si="10"/>
        <v>0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  <c r="AC35">
        <f t="shared" si="10"/>
        <v>1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</row>
    <row r="36" spans="1:36" x14ac:dyDescent="0.25">
      <c r="A36">
        <f>IF(A13=MAX($A$13:$AJ$13),1,0)</f>
        <v>0</v>
      </c>
      <c r="B36">
        <f t="shared" ref="B36:AJ36" si="11">IF(B13=MAX($A$13:$AJ$13),1,0)</f>
        <v>0</v>
      </c>
      <c r="C36">
        <f t="shared" si="11"/>
        <v>0</v>
      </c>
      <c r="D36">
        <f t="shared" si="11"/>
        <v>0</v>
      </c>
      <c r="E36">
        <f t="shared" si="11"/>
        <v>0</v>
      </c>
      <c r="F36">
        <f t="shared" si="11"/>
        <v>0</v>
      </c>
      <c r="G36">
        <f t="shared" si="11"/>
        <v>0</v>
      </c>
      <c r="H36">
        <f t="shared" si="11"/>
        <v>0</v>
      </c>
      <c r="I36">
        <f t="shared" si="11"/>
        <v>0</v>
      </c>
      <c r="J36">
        <f t="shared" si="11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1"/>
        <v>0</v>
      </c>
      <c r="T36">
        <f t="shared" si="11"/>
        <v>0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0</v>
      </c>
      <c r="AB36">
        <f t="shared" si="11"/>
        <v>0</v>
      </c>
      <c r="AC36">
        <f t="shared" si="11"/>
        <v>1</v>
      </c>
      <c r="AD36">
        <f t="shared" si="11"/>
        <v>0</v>
      </c>
      <c r="AE36">
        <f t="shared" si="11"/>
        <v>0</v>
      </c>
      <c r="AF36">
        <f t="shared" si="11"/>
        <v>0</v>
      </c>
      <c r="AG36">
        <f t="shared" si="11"/>
        <v>0</v>
      </c>
      <c r="AH36">
        <f t="shared" si="11"/>
        <v>0</v>
      </c>
      <c r="AI36">
        <f t="shared" si="11"/>
        <v>0</v>
      </c>
      <c r="AJ36">
        <f t="shared" si="11"/>
        <v>0</v>
      </c>
    </row>
    <row r="37" spans="1:36" x14ac:dyDescent="0.25">
      <c r="A37">
        <f>IF(A14=MAX($A$14:$AJ$14),1,0)</f>
        <v>0</v>
      </c>
      <c r="B37">
        <f t="shared" ref="B37:AJ37" si="12">IF(B14=MAX($A$14:$AJ$14),1,0)</f>
        <v>0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1</v>
      </c>
      <c r="AA37">
        <f t="shared" si="12"/>
        <v>0</v>
      </c>
      <c r="AB37">
        <f t="shared" si="12"/>
        <v>0</v>
      </c>
      <c r="AC37">
        <f t="shared" si="12"/>
        <v>1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</row>
    <row r="38" spans="1:36" x14ac:dyDescent="0.25">
      <c r="A38">
        <f>IF(A15=MAX($A$15:$AJ$15),1,0)</f>
        <v>0</v>
      </c>
      <c r="B38">
        <f t="shared" ref="B38:AJ38" si="13">IF(B15=MAX($A$15:$AJ$15),1,0)</f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3"/>
        <v>0</v>
      </c>
      <c r="G38">
        <f t="shared" si="13"/>
        <v>0</v>
      </c>
      <c r="H38">
        <f t="shared" si="13"/>
        <v>1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0</v>
      </c>
      <c r="AB38">
        <f t="shared" si="13"/>
        <v>0</v>
      </c>
      <c r="AC38">
        <f t="shared" si="13"/>
        <v>1</v>
      </c>
      <c r="AD38">
        <f t="shared" si="13"/>
        <v>0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3"/>
        <v>0</v>
      </c>
      <c r="AI38">
        <f t="shared" si="13"/>
        <v>0</v>
      </c>
      <c r="AJ38">
        <f t="shared" si="13"/>
        <v>0</v>
      </c>
    </row>
    <row r="39" spans="1:36" x14ac:dyDescent="0.25">
      <c r="A39">
        <f>IF(A16=MAX($A$16:$AJ$16),1,0)</f>
        <v>0</v>
      </c>
      <c r="B39">
        <f t="shared" ref="B39:AJ39" si="14">IF(B16=MAX($A$16:$AJ$16),1,0)</f>
        <v>0</v>
      </c>
      <c r="C39">
        <f t="shared" si="14"/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1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</row>
    <row r="40" spans="1:36" x14ac:dyDescent="0.25">
      <c r="A40">
        <f>IF(A17=MAX($A$17:$AJ$17),1,0)</f>
        <v>0</v>
      </c>
      <c r="B40">
        <f t="shared" ref="B40:AJ40" si="15">IF(B17=MAX($A$17:$AJ$17),1,0)</f>
        <v>0</v>
      </c>
      <c r="C40">
        <f t="shared" si="15"/>
        <v>0</v>
      </c>
      <c r="D40">
        <f t="shared" si="15"/>
        <v>0</v>
      </c>
      <c r="E40">
        <f t="shared" si="15"/>
        <v>0</v>
      </c>
      <c r="F40">
        <f t="shared" si="15"/>
        <v>0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5"/>
        <v>0</v>
      </c>
      <c r="N40">
        <f t="shared" si="15"/>
        <v>0</v>
      </c>
      <c r="O40">
        <f t="shared" si="15"/>
        <v>0</v>
      </c>
      <c r="P40">
        <f t="shared" si="15"/>
        <v>0</v>
      </c>
      <c r="Q40">
        <f t="shared" si="15"/>
        <v>0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1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1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</row>
    <row r="41" spans="1:36" x14ac:dyDescent="0.25">
      <c r="A41">
        <f>IF(A18=MAX($A$18:$AJ$18),1,0)</f>
        <v>0</v>
      </c>
      <c r="B41">
        <f t="shared" ref="B41:AJ41" si="16">IF(B18=MAX($A$18:$AJ$18),1,0)</f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  <c r="V41">
        <f t="shared" si="16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1</v>
      </c>
      <c r="AB41">
        <f t="shared" si="16"/>
        <v>0</v>
      </c>
      <c r="AC41">
        <f t="shared" si="16"/>
        <v>0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</row>
    <row r="42" spans="1:36" x14ac:dyDescent="0.25">
      <c r="A42">
        <f>IF(A19=MAX($A$19:$AJ$19),1,0)</f>
        <v>0</v>
      </c>
      <c r="B42">
        <f t="shared" ref="B42:AJ42" si="17">IF(B19=MAX($A$19:$AJ$19),1,0)</f>
        <v>0</v>
      </c>
      <c r="C42">
        <f t="shared" si="17"/>
        <v>0</v>
      </c>
      <c r="D42">
        <f t="shared" si="17"/>
        <v>0</v>
      </c>
      <c r="E42">
        <f t="shared" si="17"/>
        <v>0</v>
      </c>
      <c r="F42">
        <f t="shared" si="17"/>
        <v>0</v>
      </c>
      <c r="G42">
        <f t="shared" si="17"/>
        <v>0</v>
      </c>
      <c r="H42">
        <f t="shared" si="17"/>
        <v>0</v>
      </c>
      <c r="I42">
        <f t="shared" si="17"/>
        <v>0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7"/>
        <v>0</v>
      </c>
      <c r="X42">
        <f t="shared" si="17"/>
        <v>0</v>
      </c>
      <c r="Y42">
        <f t="shared" si="17"/>
        <v>1</v>
      </c>
      <c r="Z42">
        <f t="shared" si="17"/>
        <v>0</v>
      </c>
      <c r="AA42">
        <f t="shared" si="17"/>
        <v>0</v>
      </c>
      <c r="AB42">
        <f t="shared" si="17"/>
        <v>0</v>
      </c>
      <c r="AC42">
        <f t="shared" si="17"/>
        <v>1</v>
      </c>
      <c r="AD42">
        <f t="shared" si="17"/>
        <v>0</v>
      </c>
      <c r="AE42">
        <f t="shared" si="17"/>
        <v>0</v>
      </c>
      <c r="AF42">
        <f t="shared" si="17"/>
        <v>0</v>
      </c>
      <c r="AG42">
        <f t="shared" si="17"/>
        <v>0</v>
      </c>
      <c r="AH42">
        <f t="shared" si="17"/>
        <v>0</v>
      </c>
      <c r="AI42">
        <f t="shared" si="17"/>
        <v>0</v>
      </c>
      <c r="AJ42">
        <f t="shared" si="17"/>
        <v>0</v>
      </c>
    </row>
    <row r="43" spans="1:36" x14ac:dyDescent="0.25">
      <c r="A43">
        <f>IF(A20=MAX($A$20:$AJ$20),1,0)</f>
        <v>0</v>
      </c>
      <c r="B43">
        <f t="shared" ref="B43:AJ43" si="18">IF(B20=MAX($A$20:$AJ$20),1,0)</f>
        <v>0</v>
      </c>
      <c r="C43">
        <f t="shared" si="18"/>
        <v>0</v>
      </c>
      <c r="D43">
        <f t="shared" si="18"/>
        <v>0</v>
      </c>
      <c r="E43">
        <f t="shared" si="18"/>
        <v>0</v>
      </c>
      <c r="F43">
        <f t="shared" si="18"/>
        <v>0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0</v>
      </c>
      <c r="W43">
        <f t="shared" si="18"/>
        <v>0</v>
      </c>
      <c r="X43">
        <f t="shared" si="18"/>
        <v>0</v>
      </c>
      <c r="Y43">
        <f t="shared" si="18"/>
        <v>0</v>
      </c>
      <c r="Z43">
        <f t="shared" si="18"/>
        <v>0</v>
      </c>
      <c r="AA43">
        <f t="shared" si="18"/>
        <v>0</v>
      </c>
      <c r="AB43">
        <f t="shared" si="18"/>
        <v>0</v>
      </c>
      <c r="AC43">
        <f t="shared" si="18"/>
        <v>1</v>
      </c>
      <c r="AD43">
        <f t="shared" si="18"/>
        <v>0</v>
      </c>
      <c r="AE43">
        <f t="shared" si="18"/>
        <v>0</v>
      </c>
      <c r="AF43">
        <f t="shared" si="18"/>
        <v>0</v>
      </c>
      <c r="AG43">
        <f t="shared" si="18"/>
        <v>0</v>
      </c>
      <c r="AH43">
        <f t="shared" si="18"/>
        <v>0</v>
      </c>
      <c r="AI43">
        <f t="shared" si="18"/>
        <v>0</v>
      </c>
      <c r="AJ43">
        <f t="shared" si="18"/>
        <v>0</v>
      </c>
    </row>
    <row r="44" spans="1:36" x14ac:dyDescent="0.25">
      <c r="A44">
        <f>IF(A21=MAX($A$21:$AJ$21),1,0)</f>
        <v>0</v>
      </c>
      <c r="B44">
        <f t="shared" ref="B44:AJ44" si="19">IF(B21=MAX($A$21:$AJ$21),1,0)</f>
        <v>0</v>
      </c>
      <c r="C44">
        <f t="shared" si="19"/>
        <v>0</v>
      </c>
      <c r="D44">
        <f t="shared" si="19"/>
        <v>0</v>
      </c>
      <c r="E44">
        <f t="shared" si="19"/>
        <v>0</v>
      </c>
      <c r="F44">
        <f t="shared" si="19"/>
        <v>0</v>
      </c>
      <c r="G44">
        <f t="shared" si="19"/>
        <v>0</v>
      </c>
      <c r="H44">
        <f t="shared" si="19"/>
        <v>0</v>
      </c>
      <c r="I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0</v>
      </c>
      <c r="M44">
        <f t="shared" si="19"/>
        <v>0</v>
      </c>
      <c r="N44">
        <f t="shared" si="19"/>
        <v>0</v>
      </c>
      <c r="O44">
        <f t="shared" si="19"/>
        <v>0</v>
      </c>
      <c r="P44">
        <f t="shared" si="19"/>
        <v>0</v>
      </c>
      <c r="Q44">
        <f t="shared" si="19"/>
        <v>0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1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9"/>
        <v>0</v>
      </c>
    </row>
    <row r="46" spans="1:36" x14ac:dyDescent="0.25">
      <c r="A46" s="2">
        <f>SUM(A25:A44)</f>
        <v>0</v>
      </c>
      <c r="B46" s="2">
        <f t="shared" ref="B46:AJ46" si="20">SUM(B25:B44)</f>
        <v>0</v>
      </c>
      <c r="C46" s="2">
        <f t="shared" si="20"/>
        <v>0</v>
      </c>
      <c r="D46" s="2">
        <f t="shared" si="20"/>
        <v>0</v>
      </c>
      <c r="E46" s="2">
        <f t="shared" si="20"/>
        <v>0</v>
      </c>
      <c r="F46" s="2">
        <f t="shared" si="20"/>
        <v>0</v>
      </c>
      <c r="G46" s="2">
        <f t="shared" si="20"/>
        <v>0</v>
      </c>
      <c r="H46" s="2">
        <f t="shared" si="20"/>
        <v>1</v>
      </c>
      <c r="I46" s="2">
        <f t="shared" si="20"/>
        <v>0</v>
      </c>
      <c r="J46" s="2">
        <f t="shared" si="20"/>
        <v>0</v>
      </c>
      <c r="K46" s="2">
        <f t="shared" si="20"/>
        <v>0</v>
      </c>
      <c r="L46" s="2">
        <f t="shared" si="20"/>
        <v>0</v>
      </c>
      <c r="M46" s="2">
        <f t="shared" si="20"/>
        <v>0</v>
      </c>
      <c r="N46" s="2">
        <f t="shared" si="20"/>
        <v>0</v>
      </c>
      <c r="O46" s="2">
        <f t="shared" si="20"/>
        <v>0</v>
      </c>
      <c r="P46" s="2">
        <f t="shared" si="20"/>
        <v>0</v>
      </c>
      <c r="Q46" s="2">
        <f t="shared" si="20"/>
        <v>0</v>
      </c>
      <c r="R46" s="2">
        <f t="shared" si="20"/>
        <v>0</v>
      </c>
      <c r="S46" s="2">
        <f t="shared" si="20"/>
        <v>0</v>
      </c>
      <c r="T46" s="2">
        <f t="shared" si="20"/>
        <v>0</v>
      </c>
      <c r="U46" s="2">
        <f t="shared" si="20"/>
        <v>0</v>
      </c>
      <c r="V46" s="2">
        <f t="shared" si="20"/>
        <v>0</v>
      </c>
      <c r="W46" s="2">
        <f t="shared" si="20"/>
        <v>0</v>
      </c>
      <c r="X46" s="2">
        <f t="shared" si="20"/>
        <v>0</v>
      </c>
      <c r="Y46" s="2">
        <f t="shared" si="20"/>
        <v>2</v>
      </c>
      <c r="Z46" s="2">
        <f t="shared" si="20"/>
        <v>4</v>
      </c>
      <c r="AA46" s="2">
        <f t="shared" si="20"/>
        <v>5</v>
      </c>
      <c r="AB46" s="2">
        <f t="shared" si="20"/>
        <v>1</v>
      </c>
      <c r="AC46" s="2">
        <f t="shared" si="20"/>
        <v>13</v>
      </c>
      <c r="AD46" s="2">
        <f t="shared" si="20"/>
        <v>2</v>
      </c>
      <c r="AE46" s="2">
        <f t="shared" si="20"/>
        <v>0</v>
      </c>
      <c r="AF46" s="2">
        <f t="shared" si="20"/>
        <v>0</v>
      </c>
      <c r="AG46" s="2">
        <f t="shared" si="20"/>
        <v>0</v>
      </c>
      <c r="AH46" s="2">
        <f t="shared" si="20"/>
        <v>0</v>
      </c>
      <c r="AI46" s="2">
        <f t="shared" si="20"/>
        <v>0</v>
      </c>
      <c r="AJ46" s="2">
        <f t="shared" si="20"/>
        <v>0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J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J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J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AJ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J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J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J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AJ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AJ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AJ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A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AJ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AJ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AJ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AJ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A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7A2A-9E2D-47C3-B763-BC0DD434F267}">
  <dimension ref="A1:AM46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3" bestFit="1" customWidth="1"/>
    <col min="38" max="38" width="6.85546875" style="1" bestFit="1" customWidth="1"/>
    <col min="39" max="39" width="7.7109375" style="1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s="5" t="s">
        <v>36</v>
      </c>
      <c r="AM1" s="5" t="s">
        <v>37</v>
      </c>
    </row>
    <row r="2" spans="1:39" x14ac:dyDescent="0.25">
      <c r="A2">
        <v>111</v>
      </c>
      <c r="B2">
        <v>110</v>
      </c>
      <c r="C2">
        <v>110</v>
      </c>
      <c r="D2">
        <v>111</v>
      </c>
      <c r="E2">
        <v>111</v>
      </c>
      <c r="F2">
        <v>109</v>
      </c>
      <c r="G2">
        <v>110</v>
      </c>
      <c r="H2">
        <v>106</v>
      </c>
      <c r="I2">
        <v>104</v>
      </c>
      <c r="J2">
        <v>105</v>
      </c>
      <c r="K2">
        <v>106</v>
      </c>
      <c r="L2">
        <v>105</v>
      </c>
      <c r="M2">
        <v>107</v>
      </c>
      <c r="N2">
        <v>109</v>
      </c>
      <c r="O2">
        <v>109</v>
      </c>
      <c r="P2">
        <v>107</v>
      </c>
      <c r="Q2">
        <v>109</v>
      </c>
      <c r="R2">
        <v>106</v>
      </c>
      <c r="S2">
        <v>103</v>
      </c>
      <c r="T2">
        <v>102</v>
      </c>
      <c r="U2">
        <v>102</v>
      </c>
      <c r="V2">
        <v>101</v>
      </c>
      <c r="W2">
        <v>111</v>
      </c>
      <c r="X2">
        <v>103</v>
      </c>
      <c r="Y2">
        <v>113</v>
      </c>
      <c r="Z2">
        <v>110</v>
      </c>
      <c r="AA2">
        <v>113</v>
      </c>
      <c r="AB2">
        <v>111</v>
      </c>
      <c r="AC2">
        <v>117</v>
      </c>
      <c r="AD2">
        <v>109</v>
      </c>
      <c r="AE2">
        <v>104</v>
      </c>
      <c r="AF2">
        <v>104</v>
      </c>
      <c r="AG2">
        <v>106</v>
      </c>
      <c r="AH2">
        <v>105</v>
      </c>
      <c r="AI2">
        <v>103</v>
      </c>
      <c r="AJ2">
        <v>103</v>
      </c>
      <c r="AL2" s="1">
        <f>MIN(results_length_random_250_0_4[#This Row])</f>
        <v>101</v>
      </c>
      <c r="AM2" s="1">
        <f>MAX(results_length_random_250_0_4[#This Row])</f>
        <v>117</v>
      </c>
    </row>
    <row r="3" spans="1:39" x14ac:dyDescent="0.25">
      <c r="A3">
        <v>103</v>
      </c>
      <c r="B3">
        <v>102</v>
      </c>
      <c r="C3">
        <v>105</v>
      </c>
      <c r="D3">
        <v>102</v>
      </c>
      <c r="E3">
        <v>103</v>
      </c>
      <c r="F3">
        <v>102</v>
      </c>
      <c r="G3">
        <v>102</v>
      </c>
      <c r="H3">
        <v>99</v>
      </c>
      <c r="I3">
        <v>104</v>
      </c>
      <c r="J3">
        <v>98</v>
      </c>
      <c r="K3">
        <v>105</v>
      </c>
      <c r="L3">
        <v>98</v>
      </c>
      <c r="M3">
        <v>101</v>
      </c>
      <c r="N3">
        <v>98</v>
      </c>
      <c r="O3">
        <v>102</v>
      </c>
      <c r="P3">
        <v>100</v>
      </c>
      <c r="Q3">
        <v>100</v>
      </c>
      <c r="R3">
        <v>101</v>
      </c>
      <c r="S3">
        <v>97</v>
      </c>
      <c r="T3">
        <v>95</v>
      </c>
      <c r="U3">
        <v>96</v>
      </c>
      <c r="V3">
        <v>96</v>
      </c>
      <c r="W3">
        <v>98</v>
      </c>
      <c r="X3">
        <v>96</v>
      </c>
      <c r="Y3">
        <v>108</v>
      </c>
      <c r="Z3">
        <v>110</v>
      </c>
      <c r="AA3">
        <v>111</v>
      </c>
      <c r="AB3">
        <v>108</v>
      </c>
      <c r="AC3">
        <v>111</v>
      </c>
      <c r="AD3">
        <v>104</v>
      </c>
      <c r="AE3">
        <v>98</v>
      </c>
      <c r="AF3">
        <v>99</v>
      </c>
      <c r="AG3">
        <v>97</v>
      </c>
      <c r="AH3">
        <v>97</v>
      </c>
      <c r="AI3">
        <v>97</v>
      </c>
      <c r="AJ3">
        <v>97</v>
      </c>
      <c r="AL3" s="1">
        <f>MIN(results_length_random_250_0_4[#This Row])</f>
        <v>95</v>
      </c>
      <c r="AM3" s="1">
        <f>MAX(results_length_random_250_0_4[#This Row])</f>
        <v>111</v>
      </c>
    </row>
    <row r="4" spans="1:39" x14ac:dyDescent="0.25">
      <c r="A4">
        <v>95</v>
      </c>
      <c r="B4">
        <v>95</v>
      </c>
      <c r="C4">
        <v>96</v>
      </c>
      <c r="D4">
        <v>95</v>
      </c>
      <c r="E4">
        <v>98</v>
      </c>
      <c r="F4">
        <v>93</v>
      </c>
      <c r="G4">
        <v>91</v>
      </c>
      <c r="H4">
        <v>91</v>
      </c>
      <c r="I4">
        <v>90</v>
      </c>
      <c r="J4">
        <v>91</v>
      </c>
      <c r="K4">
        <v>96</v>
      </c>
      <c r="L4">
        <v>93</v>
      </c>
      <c r="M4">
        <v>89</v>
      </c>
      <c r="N4">
        <v>90</v>
      </c>
      <c r="O4">
        <v>91</v>
      </c>
      <c r="P4">
        <v>89</v>
      </c>
      <c r="Q4">
        <v>90</v>
      </c>
      <c r="R4">
        <v>89</v>
      </c>
      <c r="S4">
        <v>92</v>
      </c>
      <c r="T4">
        <v>90</v>
      </c>
      <c r="U4">
        <v>95</v>
      </c>
      <c r="V4">
        <v>86</v>
      </c>
      <c r="W4">
        <v>94</v>
      </c>
      <c r="X4">
        <v>88</v>
      </c>
      <c r="Y4">
        <v>96</v>
      </c>
      <c r="Z4">
        <v>103</v>
      </c>
      <c r="AA4">
        <v>99</v>
      </c>
      <c r="AB4">
        <v>95</v>
      </c>
      <c r="AC4">
        <v>99</v>
      </c>
      <c r="AD4">
        <v>96</v>
      </c>
      <c r="AE4">
        <v>90</v>
      </c>
      <c r="AF4">
        <v>92</v>
      </c>
      <c r="AG4">
        <v>93</v>
      </c>
      <c r="AH4">
        <v>93</v>
      </c>
      <c r="AI4">
        <v>95</v>
      </c>
      <c r="AJ4">
        <v>91</v>
      </c>
      <c r="AL4" s="1">
        <f>MIN(results_length_random_250_0_4[#This Row])</f>
        <v>86</v>
      </c>
      <c r="AM4" s="1">
        <f>MAX(results_length_random_250_0_4[#This Row])</f>
        <v>103</v>
      </c>
    </row>
    <row r="5" spans="1:39" x14ac:dyDescent="0.25">
      <c r="A5">
        <v>102</v>
      </c>
      <c r="B5">
        <v>100</v>
      </c>
      <c r="C5">
        <v>101</v>
      </c>
      <c r="D5">
        <v>102</v>
      </c>
      <c r="E5">
        <v>101</v>
      </c>
      <c r="F5">
        <v>97</v>
      </c>
      <c r="G5">
        <v>95</v>
      </c>
      <c r="H5">
        <v>103</v>
      </c>
      <c r="I5">
        <v>101</v>
      </c>
      <c r="J5">
        <v>99</v>
      </c>
      <c r="K5">
        <v>101</v>
      </c>
      <c r="L5">
        <v>90</v>
      </c>
      <c r="M5">
        <v>100</v>
      </c>
      <c r="N5">
        <v>99</v>
      </c>
      <c r="O5">
        <v>98</v>
      </c>
      <c r="P5">
        <v>99</v>
      </c>
      <c r="Q5">
        <v>100</v>
      </c>
      <c r="R5">
        <v>98</v>
      </c>
      <c r="S5">
        <v>93</v>
      </c>
      <c r="T5">
        <v>94</v>
      </c>
      <c r="U5">
        <v>95</v>
      </c>
      <c r="V5">
        <v>94</v>
      </c>
      <c r="W5">
        <v>97</v>
      </c>
      <c r="X5">
        <v>92</v>
      </c>
      <c r="Y5">
        <v>105</v>
      </c>
      <c r="Z5">
        <v>106</v>
      </c>
      <c r="AA5">
        <v>109</v>
      </c>
      <c r="AB5">
        <v>101</v>
      </c>
      <c r="AC5">
        <v>106</v>
      </c>
      <c r="AD5">
        <v>104</v>
      </c>
      <c r="AE5">
        <v>94</v>
      </c>
      <c r="AF5">
        <v>97</v>
      </c>
      <c r="AG5">
        <v>96</v>
      </c>
      <c r="AH5">
        <v>95</v>
      </c>
      <c r="AI5">
        <v>96</v>
      </c>
      <c r="AJ5">
        <v>94</v>
      </c>
      <c r="AL5" s="1">
        <f>MIN(results_length_random_250_0_4[#This Row])</f>
        <v>90</v>
      </c>
      <c r="AM5" s="1">
        <f>MAX(results_length_random_250_0_4[#This Row])</f>
        <v>109</v>
      </c>
    </row>
    <row r="6" spans="1:39" x14ac:dyDescent="0.25">
      <c r="A6">
        <v>103</v>
      </c>
      <c r="B6">
        <v>105</v>
      </c>
      <c r="C6">
        <v>106</v>
      </c>
      <c r="D6">
        <v>104</v>
      </c>
      <c r="E6">
        <v>106</v>
      </c>
      <c r="F6">
        <v>104</v>
      </c>
      <c r="G6">
        <v>106</v>
      </c>
      <c r="H6">
        <v>105</v>
      </c>
      <c r="I6">
        <v>103</v>
      </c>
      <c r="J6">
        <v>106</v>
      </c>
      <c r="K6">
        <v>108</v>
      </c>
      <c r="L6">
        <v>99</v>
      </c>
      <c r="M6">
        <v>107</v>
      </c>
      <c r="N6">
        <v>108</v>
      </c>
      <c r="O6">
        <v>108</v>
      </c>
      <c r="P6">
        <v>107</v>
      </c>
      <c r="Q6">
        <v>108</v>
      </c>
      <c r="R6">
        <v>107</v>
      </c>
      <c r="S6">
        <v>100</v>
      </c>
      <c r="T6">
        <v>101</v>
      </c>
      <c r="U6">
        <v>99</v>
      </c>
      <c r="V6">
        <v>100</v>
      </c>
      <c r="W6">
        <v>103</v>
      </c>
      <c r="X6">
        <v>102</v>
      </c>
      <c r="Y6">
        <v>111</v>
      </c>
      <c r="Z6">
        <v>110</v>
      </c>
      <c r="AA6">
        <v>110</v>
      </c>
      <c r="AB6">
        <v>112</v>
      </c>
      <c r="AC6">
        <v>116</v>
      </c>
      <c r="AD6">
        <v>107</v>
      </c>
      <c r="AE6">
        <v>100</v>
      </c>
      <c r="AF6">
        <v>104</v>
      </c>
      <c r="AG6">
        <v>100</v>
      </c>
      <c r="AH6">
        <v>100</v>
      </c>
      <c r="AI6">
        <v>103</v>
      </c>
      <c r="AJ6">
        <v>95</v>
      </c>
      <c r="AL6" s="1">
        <f>MIN(results_length_random_250_0_4[#This Row])</f>
        <v>95</v>
      </c>
      <c r="AM6" s="1">
        <f>MAX(results_length_random_250_0_4[#This Row])</f>
        <v>116</v>
      </c>
    </row>
    <row r="7" spans="1:39" x14ac:dyDescent="0.25">
      <c r="A7">
        <v>107</v>
      </c>
      <c r="B7">
        <v>107</v>
      </c>
      <c r="C7">
        <v>107</v>
      </c>
      <c r="D7">
        <v>108</v>
      </c>
      <c r="E7">
        <v>108</v>
      </c>
      <c r="F7">
        <v>106</v>
      </c>
      <c r="G7">
        <v>106</v>
      </c>
      <c r="H7">
        <v>107</v>
      </c>
      <c r="I7">
        <v>104</v>
      </c>
      <c r="J7">
        <v>105</v>
      </c>
      <c r="K7">
        <v>109</v>
      </c>
      <c r="L7">
        <v>103</v>
      </c>
      <c r="M7">
        <v>108</v>
      </c>
      <c r="N7">
        <v>108</v>
      </c>
      <c r="O7">
        <v>109</v>
      </c>
      <c r="P7">
        <v>109</v>
      </c>
      <c r="Q7">
        <v>108</v>
      </c>
      <c r="R7">
        <v>106</v>
      </c>
      <c r="S7">
        <v>97</v>
      </c>
      <c r="T7">
        <v>100</v>
      </c>
      <c r="U7">
        <v>99</v>
      </c>
      <c r="V7">
        <v>97</v>
      </c>
      <c r="W7">
        <v>104</v>
      </c>
      <c r="X7">
        <v>99</v>
      </c>
      <c r="Y7">
        <v>113</v>
      </c>
      <c r="Z7">
        <v>115</v>
      </c>
      <c r="AA7">
        <v>115</v>
      </c>
      <c r="AB7">
        <v>109</v>
      </c>
      <c r="AC7">
        <v>114</v>
      </c>
      <c r="AD7">
        <v>111</v>
      </c>
      <c r="AE7">
        <v>102</v>
      </c>
      <c r="AF7">
        <v>102</v>
      </c>
      <c r="AG7">
        <v>101</v>
      </c>
      <c r="AH7">
        <v>101</v>
      </c>
      <c r="AI7">
        <v>100</v>
      </c>
      <c r="AJ7">
        <v>100</v>
      </c>
      <c r="AL7" s="1">
        <f>MIN(results_length_random_250_0_4[#This Row])</f>
        <v>97</v>
      </c>
      <c r="AM7" s="1">
        <f>MAX(results_length_random_250_0_4[#This Row])</f>
        <v>115</v>
      </c>
    </row>
    <row r="8" spans="1:39" x14ac:dyDescent="0.25">
      <c r="A8">
        <v>106</v>
      </c>
      <c r="B8">
        <v>105</v>
      </c>
      <c r="C8">
        <v>103</v>
      </c>
      <c r="D8">
        <v>104</v>
      </c>
      <c r="E8">
        <v>106</v>
      </c>
      <c r="F8">
        <v>104</v>
      </c>
      <c r="G8">
        <v>101</v>
      </c>
      <c r="H8">
        <v>102</v>
      </c>
      <c r="I8">
        <v>101</v>
      </c>
      <c r="J8">
        <v>99</v>
      </c>
      <c r="K8">
        <v>109</v>
      </c>
      <c r="L8">
        <v>98</v>
      </c>
      <c r="M8">
        <v>106</v>
      </c>
      <c r="N8">
        <v>105</v>
      </c>
      <c r="O8">
        <v>105</v>
      </c>
      <c r="P8">
        <v>103</v>
      </c>
      <c r="Q8">
        <v>104</v>
      </c>
      <c r="R8">
        <v>106</v>
      </c>
      <c r="S8">
        <v>102</v>
      </c>
      <c r="T8">
        <v>101</v>
      </c>
      <c r="U8">
        <v>96</v>
      </c>
      <c r="V8">
        <v>99</v>
      </c>
      <c r="W8">
        <v>105</v>
      </c>
      <c r="X8">
        <v>97</v>
      </c>
      <c r="Y8">
        <v>109</v>
      </c>
      <c r="Z8">
        <v>110</v>
      </c>
      <c r="AA8">
        <v>111</v>
      </c>
      <c r="AB8">
        <v>106</v>
      </c>
      <c r="AC8">
        <v>116</v>
      </c>
      <c r="AD8">
        <v>107</v>
      </c>
      <c r="AE8">
        <v>98</v>
      </c>
      <c r="AF8">
        <v>101</v>
      </c>
      <c r="AG8">
        <v>99</v>
      </c>
      <c r="AH8">
        <v>98</v>
      </c>
      <c r="AI8">
        <v>104</v>
      </c>
      <c r="AJ8">
        <v>97</v>
      </c>
      <c r="AL8" s="1">
        <f>MIN(results_length_random_250_0_4[#This Row])</f>
        <v>96</v>
      </c>
      <c r="AM8" s="1">
        <f>MAX(results_length_random_250_0_4[#This Row])</f>
        <v>116</v>
      </c>
    </row>
    <row r="9" spans="1:39" x14ac:dyDescent="0.25">
      <c r="A9">
        <v>90</v>
      </c>
      <c r="B9">
        <v>92</v>
      </c>
      <c r="C9">
        <v>87</v>
      </c>
      <c r="D9">
        <v>90</v>
      </c>
      <c r="E9">
        <v>92</v>
      </c>
      <c r="F9">
        <v>88</v>
      </c>
      <c r="G9">
        <v>91</v>
      </c>
      <c r="H9">
        <v>92</v>
      </c>
      <c r="I9">
        <v>90</v>
      </c>
      <c r="J9">
        <v>85</v>
      </c>
      <c r="K9">
        <v>91</v>
      </c>
      <c r="L9">
        <v>87</v>
      </c>
      <c r="M9">
        <v>90</v>
      </c>
      <c r="N9">
        <v>91</v>
      </c>
      <c r="O9">
        <v>91</v>
      </c>
      <c r="P9">
        <v>88</v>
      </c>
      <c r="Q9">
        <v>91</v>
      </c>
      <c r="R9">
        <v>89</v>
      </c>
      <c r="S9">
        <v>82</v>
      </c>
      <c r="T9">
        <v>87</v>
      </c>
      <c r="U9">
        <v>86</v>
      </c>
      <c r="V9">
        <v>82</v>
      </c>
      <c r="W9">
        <v>89</v>
      </c>
      <c r="X9">
        <v>79</v>
      </c>
      <c r="Y9">
        <v>90</v>
      </c>
      <c r="Z9">
        <v>94</v>
      </c>
      <c r="AA9">
        <v>94</v>
      </c>
      <c r="AB9">
        <v>90</v>
      </c>
      <c r="AC9">
        <v>96</v>
      </c>
      <c r="AD9">
        <v>88</v>
      </c>
      <c r="AE9">
        <v>84</v>
      </c>
      <c r="AF9">
        <v>87</v>
      </c>
      <c r="AG9">
        <v>84</v>
      </c>
      <c r="AH9">
        <v>86</v>
      </c>
      <c r="AI9">
        <v>88</v>
      </c>
      <c r="AJ9">
        <v>82</v>
      </c>
      <c r="AL9" s="1">
        <f>MIN(results_length_random_250_0_4[#This Row])</f>
        <v>79</v>
      </c>
      <c r="AM9" s="1">
        <f>MAX(results_length_random_250_0_4[#This Row])</f>
        <v>96</v>
      </c>
    </row>
    <row r="10" spans="1:39" x14ac:dyDescent="0.25">
      <c r="A10">
        <v>109</v>
      </c>
      <c r="B10">
        <v>110</v>
      </c>
      <c r="C10">
        <v>109</v>
      </c>
      <c r="D10">
        <v>111</v>
      </c>
      <c r="E10">
        <v>112</v>
      </c>
      <c r="F10">
        <v>104</v>
      </c>
      <c r="G10">
        <v>104</v>
      </c>
      <c r="H10">
        <v>104</v>
      </c>
      <c r="I10">
        <v>108</v>
      </c>
      <c r="J10">
        <v>107</v>
      </c>
      <c r="K10">
        <v>109</v>
      </c>
      <c r="L10">
        <v>105</v>
      </c>
      <c r="M10">
        <v>103</v>
      </c>
      <c r="N10">
        <v>106</v>
      </c>
      <c r="O10">
        <v>103</v>
      </c>
      <c r="P10">
        <v>105</v>
      </c>
      <c r="Q10">
        <v>106</v>
      </c>
      <c r="R10">
        <v>104</v>
      </c>
      <c r="S10">
        <v>106</v>
      </c>
      <c r="T10">
        <v>106</v>
      </c>
      <c r="U10">
        <v>107</v>
      </c>
      <c r="V10">
        <v>104</v>
      </c>
      <c r="W10">
        <v>109</v>
      </c>
      <c r="X10">
        <v>103</v>
      </c>
      <c r="Y10">
        <v>111</v>
      </c>
      <c r="Z10">
        <v>112</v>
      </c>
      <c r="AA10">
        <v>113</v>
      </c>
      <c r="AB10">
        <v>111</v>
      </c>
      <c r="AC10">
        <v>112</v>
      </c>
      <c r="AD10">
        <v>110</v>
      </c>
      <c r="AE10">
        <v>101</v>
      </c>
      <c r="AF10">
        <v>102</v>
      </c>
      <c r="AG10">
        <v>100</v>
      </c>
      <c r="AH10">
        <v>102</v>
      </c>
      <c r="AI10">
        <v>103</v>
      </c>
      <c r="AJ10">
        <v>102</v>
      </c>
      <c r="AL10" s="1">
        <f>MIN(results_length_random_250_0_4[#This Row])</f>
        <v>100</v>
      </c>
      <c r="AM10" s="1">
        <f>MAX(results_length_random_250_0_4[#This Row])</f>
        <v>113</v>
      </c>
    </row>
    <row r="11" spans="1:39" x14ac:dyDescent="0.25">
      <c r="A11">
        <v>90</v>
      </c>
      <c r="B11">
        <v>90</v>
      </c>
      <c r="C11">
        <v>90</v>
      </c>
      <c r="D11">
        <v>90</v>
      </c>
      <c r="E11">
        <v>91</v>
      </c>
      <c r="F11">
        <v>87</v>
      </c>
      <c r="G11">
        <v>91</v>
      </c>
      <c r="H11">
        <v>89</v>
      </c>
      <c r="I11">
        <v>85</v>
      </c>
      <c r="J11">
        <v>88</v>
      </c>
      <c r="K11">
        <v>94</v>
      </c>
      <c r="L11">
        <v>86</v>
      </c>
      <c r="M11">
        <v>89</v>
      </c>
      <c r="N11">
        <v>88</v>
      </c>
      <c r="O11">
        <v>89</v>
      </c>
      <c r="P11">
        <v>89</v>
      </c>
      <c r="Q11">
        <v>92</v>
      </c>
      <c r="R11">
        <v>88</v>
      </c>
      <c r="S11">
        <v>91</v>
      </c>
      <c r="T11">
        <v>89</v>
      </c>
      <c r="U11">
        <v>88</v>
      </c>
      <c r="V11">
        <v>88</v>
      </c>
      <c r="W11">
        <v>90</v>
      </c>
      <c r="X11">
        <v>84</v>
      </c>
      <c r="Y11">
        <v>93</v>
      </c>
      <c r="Z11">
        <v>95</v>
      </c>
      <c r="AA11">
        <v>97</v>
      </c>
      <c r="AB11">
        <v>94</v>
      </c>
      <c r="AC11">
        <v>99</v>
      </c>
      <c r="AD11">
        <v>94</v>
      </c>
      <c r="AE11">
        <v>84</v>
      </c>
      <c r="AF11">
        <v>86</v>
      </c>
      <c r="AG11">
        <v>84</v>
      </c>
      <c r="AH11">
        <v>84</v>
      </c>
      <c r="AI11">
        <v>87</v>
      </c>
      <c r="AJ11">
        <v>83</v>
      </c>
      <c r="AL11" s="1">
        <f>MIN(results_length_random_250_0_4[#This Row])</f>
        <v>83</v>
      </c>
      <c r="AM11" s="1">
        <f>MAX(results_length_random_250_0_4[#This Row])</f>
        <v>99</v>
      </c>
    </row>
    <row r="12" spans="1:39" x14ac:dyDescent="0.25">
      <c r="A12">
        <v>101</v>
      </c>
      <c r="B12">
        <v>102</v>
      </c>
      <c r="C12">
        <v>101</v>
      </c>
      <c r="D12">
        <v>101</v>
      </c>
      <c r="E12">
        <v>103</v>
      </c>
      <c r="F12">
        <v>99</v>
      </c>
      <c r="G12">
        <v>102</v>
      </c>
      <c r="H12">
        <v>104</v>
      </c>
      <c r="I12">
        <v>101</v>
      </c>
      <c r="J12">
        <v>98</v>
      </c>
      <c r="K12">
        <v>107</v>
      </c>
      <c r="L12">
        <v>96</v>
      </c>
      <c r="M12">
        <v>103</v>
      </c>
      <c r="N12">
        <v>102</v>
      </c>
      <c r="O12">
        <v>103</v>
      </c>
      <c r="P12">
        <v>104</v>
      </c>
      <c r="Q12">
        <v>105</v>
      </c>
      <c r="R12">
        <v>102</v>
      </c>
      <c r="S12">
        <v>96</v>
      </c>
      <c r="T12">
        <v>95</v>
      </c>
      <c r="U12">
        <v>96</v>
      </c>
      <c r="V12">
        <v>95</v>
      </c>
      <c r="W12">
        <v>105</v>
      </c>
      <c r="X12">
        <v>92</v>
      </c>
      <c r="Y12">
        <v>110</v>
      </c>
      <c r="Z12">
        <v>106</v>
      </c>
      <c r="AA12">
        <v>106</v>
      </c>
      <c r="AB12">
        <v>110</v>
      </c>
      <c r="AC12">
        <v>113</v>
      </c>
      <c r="AD12">
        <v>106</v>
      </c>
      <c r="AE12">
        <v>94</v>
      </c>
      <c r="AF12">
        <v>96</v>
      </c>
      <c r="AG12">
        <v>96</v>
      </c>
      <c r="AH12">
        <v>94</v>
      </c>
      <c r="AI12">
        <v>98</v>
      </c>
      <c r="AJ12">
        <v>95</v>
      </c>
      <c r="AL12" s="1">
        <f>MIN(results_length_random_250_0_4[#This Row])</f>
        <v>92</v>
      </c>
      <c r="AM12" s="1">
        <f>MAX(results_length_random_250_0_4[#This Row])</f>
        <v>113</v>
      </c>
    </row>
    <row r="13" spans="1:39" x14ac:dyDescent="0.25">
      <c r="A13">
        <v>95</v>
      </c>
      <c r="B13">
        <v>92</v>
      </c>
      <c r="C13">
        <v>93</v>
      </c>
      <c r="D13">
        <v>94</v>
      </c>
      <c r="E13">
        <v>93</v>
      </c>
      <c r="F13">
        <v>91</v>
      </c>
      <c r="G13">
        <v>93</v>
      </c>
      <c r="H13">
        <v>92</v>
      </c>
      <c r="I13">
        <v>92</v>
      </c>
      <c r="J13">
        <v>91</v>
      </c>
      <c r="K13">
        <v>90</v>
      </c>
      <c r="L13">
        <v>90</v>
      </c>
      <c r="M13">
        <v>95</v>
      </c>
      <c r="N13">
        <v>95</v>
      </c>
      <c r="O13">
        <v>95</v>
      </c>
      <c r="P13">
        <v>96</v>
      </c>
      <c r="Q13">
        <v>96</v>
      </c>
      <c r="R13">
        <v>95</v>
      </c>
      <c r="S13">
        <v>89</v>
      </c>
      <c r="T13">
        <v>92</v>
      </c>
      <c r="U13">
        <v>90</v>
      </c>
      <c r="V13">
        <v>92</v>
      </c>
      <c r="W13">
        <v>93</v>
      </c>
      <c r="X13">
        <v>93</v>
      </c>
      <c r="Y13">
        <v>98</v>
      </c>
      <c r="Z13">
        <v>98</v>
      </c>
      <c r="AA13">
        <v>103</v>
      </c>
      <c r="AB13">
        <v>96</v>
      </c>
      <c r="AC13">
        <v>102</v>
      </c>
      <c r="AD13">
        <v>95</v>
      </c>
      <c r="AE13">
        <v>90</v>
      </c>
      <c r="AF13">
        <v>90</v>
      </c>
      <c r="AG13">
        <v>90</v>
      </c>
      <c r="AH13">
        <v>91</v>
      </c>
      <c r="AI13">
        <v>91</v>
      </c>
      <c r="AJ13">
        <v>90</v>
      </c>
      <c r="AL13" s="1">
        <f>MIN(results_length_random_250_0_4[#This Row])</f>
        <v>89</v>
      </c>
      <c r="AM13" s="1">
        <f>MAX(results_length_random_250_0_4[#This Row])</f>
        <v>103</v>
      </c>
    </row>
    <row r="14" spans="1:39" x14ac:dyDescent="0.25">
      <c r="A14">
        <v>104</v>
      </c>
      <c r="B14">
        <v>108</v>
      </c>
      <c r="C14">
        <v>103</v>
      </c>
      <c r="D14">
        <v>104</v>
      </c>
      <c r="E14">
        <v>107</v>
      </c>
      <c r="F14">
        <v>102</v>
      </c>
      <c r="G14">
        <v>103</v>
      </c>
      <c r="H14">
        <v>104</v>
      </c>
      <c r="I14">
        <v>103</v>
      </c>
      <c r="J14">
        <v>104</v>
      </c>
      <c r="K14">
        <v>105</v>
      </c>
      <c r="L14">
        <v>103</v>
      </c>
      <c r="M14">
        <v>106</v>
      </c>
      <c r="N14">
        <v>106</v>
      </c>
      <c r="O14">
        <v>107</v>
      </c>
      <c r="P14">
        <v>105</v>
      </c>
      <c r="Q14">
        <v>109</v>
      </c>
      <c r="R14">
        <v>105</v>
      </c>
      <c r="S14">
        <v>98</v>
      </c>
      <c r="T14">
        <v>96</v>
      </c>
      <c r="U14">
        <v>100</v>
      </c>
      <c r="V14">
        <v>96</v>
      </c>
      <c r="W14">
        <v>104</v>
      </c>
      <c r="X14">
        <v>91</v>
      </c>
      <c r="Y14">
        <v>109</v>
      </c>
      <c r="Z14">
        <v>113</v>
      </c>
      <c r="AA14">
        <v>112</v>
      </c>
      <c r="AB14">
        <v>109</v>
      </c>
      <c r="AC14">
        <v>112</v>
      </c>
      <c r="AD14">
        <v>107</v>
      </c>
      <c r="AE14">
        <v>102</v>
      </c>
      <c r="AF14">
        <v>100</v>
      </c>
      <c r="AG14">
        <v>100</v>
      </c>
      <c r="AH14">
        <v>100</v>
      </c>
      <c r="AI14">
        <v>105</v>
      </c>
      <c r="AJ14">
        <v>98</v>
      </c>
      <c r="AL14" s="1">
        <f>MIN(results_length_random_250_0_4[#This Row])</f>
        <v>91</v>
      </c>
      <c r="AM14" s="1">
        <f>MAX(results_length_random_250_0_4[#This Row])</f>
        <v>113</v>
      </c>
    </row>
    <row r="15" spans="1:39" x14ac:dyDescent="0.25">
      <c r="A15">
        <v>102</v>
      </c>
      <c r="B15">
        <v>101</v>
      </c>
      <c r="C15">
        <v>106</v>
      </c>
      <c r="D15">
        <v>102</v>
      </c>
      <c r="E15">
        <v>104</v>
      </c>
      <c r="F15">
        <v>101</v>
      </c>
      <c r="G15">
        <v>97</v>
      </c>
      <c r="H15">
        <v>95</v>
      </c>
      <c r="I15">
        <v>98</v>
      </c>
      <c r="J15">
        <v>98</v>
      </c>
      <c r="K15">
        <v>95</v>
      </c>
      <c r="L15">
        <v>96</v>
      </c>
      <c r="M15">
        <v>97</v>
      </c>
      <c r="N15">
        <v>97</v>
      </c>
      <c r="O15">
        <v>97</v>
      </c>
      <c r="P15">
        <v>95</v>
      </c>
      <c r="Q15">
        <v>97</v>
      </c>
      <c r="R15">
        <v>96</v>
      </c>
      <c r="S15">
        <v>95</v>
      </c>
      <c r="T15">
        <v>97</v>
      </c>
      <c r="U15">
        <v>94</v>
      </c>
      <c r="V15">
        <v>92</v>
      </c>
      <c r="W15">
        <v>98</v>
      </c>
      <c r="X15">
        <v>92</v>
      </c>
      <c r="Y15">
        <v>101</v>
      </c>
      <c r="Z15">
        <v>101</v>
      </c>
      <c r="AA15">
        <v>106</v>
      </c>
      <c r="AB15">
        <v>99</v>
      </c>
      <c r="AC15">
        <v>103</v>
      </c>
      <c r="AD15">
        <v>100</v>
      </c>
      <c r="AE15">
        <v>95</v>
      </c>
      <c r="AF15">
        <v>91</v>
      </c>
      <c r="AG15">
        <v>95</v>
      </c>
      <c r="AH15">
        <v>94</v>
      </c>
      <c r="AI15">
        <v>96</v>
      </c>
      <c r="AJ15">
        <v>92</v>
      </c>
      <c r="AL15" s="1">
        <f>MIN(results_length_random_250_0_4[#This Row])</f>
        <v>91</v>
      </c>
      <c r="AM15" s="1">
        <f>MAX(results_length_random_250_0_4[#This Row])</f>
        <v>106</v>
      </c>
    </row>
    <row r="16" spans="1:39" x14ac:dyDescent="0.25">
      <c r="A16">
        <v>103</v>
      </c>
      <c r="B16">
        <v>103</v>
      </c>
      <c r="C16">
        <v>103</v>
      </c>
      <c r="D16">
        <v>102</v>
      </c>
      <c r="E16">
        <v>103</v>
      </c>
      <c r="F16">
        <v>101</v>
      </c>
      <c r="G16">
        <v>99</v>
      </c>
      <c r="H16">
        <v>99</v>
      </c>
      <c r="I16">
        <v>102</v>
      </c>
      <c r="J16">
        <v>98</v>
      </c>
      <c r="K16">
        <v>99</v>
      </c>
      <c r="L16">
        <v>96</v>
      </c>
      <c r="M16">
        <v>103</v>
      </c>
      <c r="N16">
        <v>103</v>
      </c>
      <c r="O16">
        <v>104</v>
      </c>
      <c r="P16">
        <v>103</v>
      </c>
      <c r="Q16">
        <v>104</v>
      </c>
      <c r="R16">
        <v>103</v>
      </c>
      <c r="S16">
        <v>99</v>
      </c>
      <c r="T16">
        <v>97</v>
      </c>
      <c r="U16">
        <v>100</v>
      </c>
      <c r="V16">
        <v>96</v>
      </c>
      <c r="W16">
        <v>104</v>
      </c>
      <c r="X16">
        <v>93</v>
      </c>
      <c r="Y16">
        <v>104</v>
      </c>
      <c r="Z16">
        <v>103</v>
      </c>
      <c r="AA16">
        <v>106</v>
      </c>
      <c r="AB16">
        <v>102</v>
      </c>
      <c r="AC16">
        <v>101</v>
      </c>
      <c r="AD16">
        <v>100</v>
      </c>
      <c r="AE16">
        <v>98</v>
      </c>
      <c r="AF16">
        <v>95</v>
      </c>
      <c r="AG16">
        <v>97</v>
      </c>
      <c r="AH16">
        <v>96</v>
      </c>
      <c r="AI16">
        <v>98</v>
      </c>
      <c r="AJ16">
        <v>93</v>
      </c>
      <c r="AL16" s="1">
        <f>MIN(results_length_random_250_0_4[#This Row])</f>
        <v>93</v>
      </c>
      <c r="AM16" s="1">
        <f>MAX(results_length_random_250_0_4[#This Row])</f>
        <v>106</v>
      </c>
    </row>
    <row r="17" spans="1:39" x14ac:dyDescent="0.25">
      <c r="A17">
        <v>100</v>
      </c>
      <c r="B17">
        <v>101</v>
      </c>
      <c r="C17">
        <v>103</v>
      </c>
      <c r="D17">
        <v>101</v>
      </c>
      <c r="E17">
        <v>104</v>
      </c>
      <c r="F17">
        <v>101</v>
      </c>
      <c r="G17">
        <v>101</v>
      </c>
      <c r="H17">
        <v>104</v>
      </c>
      <c r="I17">
        <v>105</v>
      </c>
      <c r="J17">
        <v>98</v>
      </c>
      <c r="K17">
        <v>103</v>
      </c>
      <c r="L17">
        <v>97</v>
      </c>
      <c r="M17">
        <v>103</v>
      </c>
      <c r="N17">
        <v>101</v>
      </c>
      <c r="O17">
        <v>102</v>
      </c>
      <c r="P17">
        <v>101</v>
      </c>
      <c r="Q17">
        <v>102</v>
      </c>
      <c r="R17">
        <v>101</v>
      </c>
      <c r="S17">
        <v>101</v>
      </c>
      <c r="T17">
        <v>101</v>
      </c>
      <c r="U17">
        <v>102</v>
      </c>
      <c r="V17">
        <v>97</v>
      </c>
      <c r="W17">
        <v>104</v>
      </c>
      <c r="X17">
        <v>94</v>
      </c>
      <c r="Y17">
        <v>108</v>
      </c>
      <c r="Z17">
        <v>108</v>
      </c>
      <c r="AA17">
        <v>113</v>
      </c>
      <c r="AB17">
        <v>107</v>
      </c>
      <c r="AC17">
        <v>109</v>
      </c>
      <c r="AD17">
        <v>108</v>
      </c>
      <c r="AE17">
        <v>96</v>
      </c>
      <c r="AF17">
        <v>97</v>
      </c>
      <c r="AG17">
        <v>96</v>
      </c>
      <c r="AH17">
        <v>97</v>
      </c>
      <c r="AI17">
        <v>97</v>
      </c>
      <c r="AJ17">
        <v>99</v>
      </c>
      <c r="AL17" s="1">
        <f>MIN(results_length_random_250_0_4[#This Row])</f>
        <v>94</v>
      </c>
      <c r="AM17" s="1">
        <f>MAX(results_length_random_250_0_4[#This Row])</f>
        <v>113</v>
      </c>
    </row>
    <row r="18" spans="1:39" x14ac:dyDescent="0.25">
      <c r="A18">
        <v>106</v>
      </c>
      <c r="B18">
        <v>104</v>
      </c>
      <c r="C18">
        <v>107</v>
      </c>
      <c r="D18">
        <v>105</v>
      </c>
      <c r="E18">
        <v>110</v>
      </c>
      <c r="F18">
        <v>105</v>
      </c>
      <c r="G18">
        <v>107</v>
      </c>
      <c r="H18">
        <v>109</v>
      </c>
      <c r="I18">
        <v>106</v>
      </c>
      <c r="J18">
        <v>99</v>
      </c>
      <c r="K18">
        <v>112</v>
      </c>
      <c r="L18">
        <v>100</v>
      </c>
      <c r="M18">
        <v>108</v>
      </c>
      <c r="N18">
        <v>107</v>
      </c>
      <c r="O18">
        <v>108</v>
      </c>
      <c r="P18">
        <v>105</v>
      </c>
      <c r="Q18">
        <v>107</v>
      </c>
      <c r="R18">
        <v>106</v>
      </c>
      <c r="S18">
        <v>101</v>
      </c>
      <c r="T18">
        <v>102</v>
      </c>
      <c r="U18">
        <v>102</v>
      </c>
      <c r="V18">
        <v>103</v>
      </c>
      <c r="W18">
        <v>107</v>
      </c>
      <c r="X18">
        <v>97</v>
      </c>
      <c r="Y18">
        <v>108</v>
      </c>
      <c r="Z18">
        <v>111</v>
      </c>
      <c r="AA18">
        <v>116</v>
      </c>
      <c r="AB18">
        <v>108</v>
      </c>
      <c r="AC18">
        <v>115</v>
      </c>
      <c r="AD18">
        <v>106</v>
      </c>
      <c r="AE18">
        <v>102</v>
      </c>
      <c r="AF18">
        <v>102</v>
      </c>
      <c r="AG18">
        <v>103</v>
      </c>
      <c r="AH18">
        <v>101</v>
      </c>
      <c r="AI18">
        <v>105</v>
      </c>
      <c r="AJ18">
        <v>99</v>
      </c>
      <c r="AL18" s="1">
        <f>MIN(results_length_random_250_0_4[#This Row])</f>
        <v>97</v>
      </c>
      <c r="AM18" s="1">
        <f>MAX(results_length_random_250_0_4[#This Row])</f>
        <v>116</v>
      </c>
    </row>
    <row r="19" spans="1:39" x14ac:dyDescent="0.25">
      <c r="A19">
        <v>76</v>
      </c>
      <c r="B19">
        <v>77</v>
      </c>
      <c r="C19">
        <v>76</v>
      </c>
      <c r="D19">
        <v>76</v>
      </c>
      <c r="E19">
        <v>77</v>
      </c>
      <c r="F19">
        <v>73</v>
      </c>
      <c r="G19">
        <v>72</v>
      </c>
      <c r="H19">
        <v>74</v>
      </c>
      <c r="I19">
        <v>75</v>
      </c>
      <c r="J19">
        <v>74</v>
      </c>
      <c r="K19">
        <v>70</v>
      </c>
      <c r="L19">
        <v>73</v>
      </c>
      <c r="M19">
        <v>74</v>
      </c>
      <c r="N19">
        <v>75</v>
      </c>
      <c r="O19">
        <v>76</v>
      </c>
      <c r="P19">
        <v>74</v>
      </c>
      <c r="Q19">
        <v>75</v>
      </c>
      <c r="R19">
        <v>75</v>
      </c>
      <c r="S19">
        <v>71</v>
      </c>
      <c r="T19">
        <v>72</v>
      </c>
      <c r="U19">
        <v>71</v>
      </c>
      <c r="V19">
        <v>69</v>
      </c>
      <c r="W19">
        <v>72</v>
      </c>
      <c r="X19">
        <v>68</v>
      </c>
      <c r="Y19">
        <v>75</v>
      </c>
      <c r="Z19">
        <v>76</v>
      </c>
      <c r="AA19">
        <v>76</v>
      </c>
      <c r="AB19">
        <v>74</v>
      </c>
      <c r="AC19">
        <v>77</v>
      </c>
      <c r="AD19">
        <v>75</v>
      </c>
      <c r="AE19">
        <v>72</v>
      </c>
      <c r="AF19">
        <v>70</v>
      </c>
      <c r="AG19">
        <v>73</v>
      </c>
      <c r="AH19">
        <v>72</v>
      </c>
      <c r="AI19">
        <v>73</v>
      </c>
      <c r="AJ19">
        <v>71</v>
      </c>
      <c r="AL19" s="1">
        <f>MIN(results_length_random_250_0_4[#This Row])</f>
        <v>68</v>
      </c>
      <c r="AM19" s="1">
        <f>MAX(results_length_random_250_0_4[#This Row])</f>
        <v>77</v>
      </c>
    </row>
    <row r="20" spans="1:39" x14ac:dyDescent="0.25">
      <c r="A20">
        <v>98</v>
      </c>
      <c r="B20">
        <v>99</v>
      </c>
      <c r="C20">
        <v>99</v>
      </c>
      <c r="D20">
        <v>99</v>
      </c>
      <c r="E20">
        <v>98</v>
      </c>
      <c r="F20">
        <v>99</v>
      </c>
      <c r="G20">
        <v>98</v>
      </c>
      <c r="H20">
        <v>101</v>
      </c>
      <c r="I20">
        <v>99</v>
      </c>
      <c r="J20">
        <v>101</v>
      </c>
      <c r="K20">
        <v>98</v>
      </c>
      <c r="L20">
        <v>93</v>
      </c>
      <c r="M20">
        <v>98</v>
      </c>
      <c r="N20">
        <v>98</v>
      </c>
      <c r="O20">
        <v>100</v>
      </c>
      <c r="P20">
        <v>97</v>
      </c>
      <c r="Q20">
        <v>99</v>
      </c>
      <c r="R20">
        <v>98</v>
      </c>
      <c r="S20">
        <v>92</v>
      </c>
      <c r="T20">
        <v>92</v>
      </c>
      <c r="U20">
        <v>96</v>
      </c>
      <c r="V20">
        <v>92</v>
      </c>
      <c r="W20">
        <v>98</v>
      </c>
      <c r="X20">
        <v>93</v>
      </c>
      <c r="Y20">
        <v>103</v>
      </c>
      <c r="Z20">
        <v>105</v>
      </c>
      <c r="AA20">
        <v>104</v>
      </c>
      <c r="AB20">
        <v>100</v>
      </c>
      <c r="AC20">
        <v>106</v>
      </c>
      <c r="AD20">
        <v>98</v>
      </c>
      <c r="AE20">
        <v>92</v>
      </c>
      <c r="AF20">
        <v>90</v>
      </c>
      <c r="AG20">
        <v>90</v>
      </c>
      <c r="AH20">
        <v>89</v>
      </c>
      <c r="AI20">
        <v>92</v>
      </c>
      <c r="AJ20">
        <v>89</v>
      </c>
      <c r="AL20" s="1">
        <f>MIN(results_length_random_250_0_4[#This Row])</f>
        <v>89</v>
      </c>
      <c r="AM20" s="1">
        <f>MAX(results_length_random_250_0_4[#This Row])</f>
        <v>106</v>
      </c>
    </row>
    <row r="21" spans="1:39" x14ac:dyDescent="0.25">
      <c r="A21">
        <v>103</v>
      </c>
      <c r="B21">
        <v>101</v>
      </c>
      <c r="C21">
        <v>105</v>
      </c>
      <c r="D21">
        <v>100</v>
      </c>
      <c r="E21">
        <v>104</v>
      </c>
      <c r="F21">
        <v>101</v>
      </c>
      <c r="G21">
        <v>103</v>
      </c>
      <c r="H21">
        <v>101</v>
      </c>
      <c r="I21">
        <v>103</v>
      </c>
      <c r="J21">
        <v>99</v>
      </c>
      <c r="K21">
        <v>107</v>
      </c>
      <c r="L21">
        <v>99</v>
      </c>
      <c r="M21">
        <v>106</v>
      </c>
      <c r="N21">
        <v>105</v>
      </c>
      <c r="O21">
        <v>108</v>
      </c>
      <c r="P21">
        <v>105</v>
      </c>
      <c r="Q21">
        <v>108</v>
      </c>
      <c r="R21">
        <v>105</v>
      </c>
      <c r="S21">
        <v>98</v>
      </c>
      <c r="T21">
        <v>98</v>
      </c>
      <c r="U21">
        <v>99</v>
      </c>
      <c r="V21">
        <v>96</v>
      </c>
      <c r="W21">
        <v>105</v>
      </c>
      <c r="X21">
        <v>92</v>
      </c>
      <c r="Y21">
        <v>103</v>
      </c>
      <c r="Z21">
        <v>104</v>
      </c>
      <c r="AA21">
        <v>104</v>
      </c>
      <c r="AB21">
        <v>105</v>
      </c>
      <c r="AC21">
        <v>107</v>
      </c>
      <c r="AD21">
        <v>104</v>
      </c>
      <c r="AE21">
        <v>98</v>
      </c>
      <c r="AF21">
        <v>98</v>
      </c>
      <c r="AG21">
        <v>98</v>
      </c>
      <c r="AH21">
        <v>96</v>
      </c>
      <c r="AI21">
        <v>98</v>
      </c>
      <c r="AJ21">
        <v>98</v>
      </c>
      <c r="AL21" s="1">
        <f>MIN(results_length_random_250_0_4[#This Row])</f>
        <v>92</v>
      </c>
      <c r="AM21" s="1">
        <f>MAX(results_length_random_250_0_4[#This Row])</f>
        <v>108</v>
      </c>
    </row>
    <row r="23" spans="1:39" x14ac:dyDescent="0.25">
      <c r="A23">
        <f>AVERAGE(results_length_random_250_0_4[s - s])</f>
        <v>100.2</v>
      </c>
      <c r="B23">
        <f>AVERAGE(results_length_random_250_0_4[s - r])</f>
        <v>100.2</v>
      </c>
      <c r="C23">
        <f>AVERAGE(results_length_random_250_0_4[s - i])</f>
        <v>100.5</v>
      </c>
      <c r="D23">
        <f>AVERAGE(results_length_random_250_0_4[s - ri])</f>
        <v>100.05</v>
      </c>
      <c r="E23">
        <f>AVERAGE(results_length_random_250_0_4[s - o])</f>
        <v>101.55</v>
      </c>
      <c r="F23">
        <f>AVERAGE(results_length_random_250_0_4[s - ro])</f>
        <v>98.35</v>
      </c>
      <c r="G23">
        <f>AVERAGE(results_length_random_250_0_4[r - s])</f>
        <v>98.6</v>
      </c>
      <c r="H23">
        <f>AVERAGE(results_length_random_250_0_4[r - r])</f>
        <v>99.05</v>
      </c>
      <c r="I23">
        <f>AVERAGE(results_length_random_250_0_4[r - i])</f>
        <v>98.7</v>
      </c>
      <c r="J23">
        <f>AVERAGE(results_length_random_250_0_4[r - ri])</f>
        <v>97.15</v>
      </c>
      <c r="K23">
        <f>AVERAGE(results_length_random_250_0_4[r - o])</f>
        <v>100.7</v>
      </c>
      <c r="L23">
        <f>AVERAGE(results_length_random_250_0_4[r - ro])</f>
        <v>95.35</v>
      </c>
      <c r="M23">
        <f>AVERAGE(results_length_random_250_0_4[i - s])</f>
        <v>99.65</v>
      </c>
      <c r="N23">
        <f>AVERAGE(results_length_random_250_0_4[i - r])</f>
        <v>99.55</v>
      </c>
      <c r="O23">
        <f>AVERAGE(results_length_random_250_0_4[i - i])</f>
        <v>100.25</v>
      </c>
      <c r="P23">
        <f>AVERAGE(results_length_random_250_0_4[i - ri])</f>
        <v>99.05</v>
      </c>
      <c r="Q23">
        <f>AVERAGE(results_length_random_250_0_4[i - o])</f>
        <v>100.5</v>
      </c>
      <c r="R23">
        <f>AVERAGE(results_length_random_250_0_4[i - ro])</f>
        <v>99</v>
      </c>
      <c r="S23">
        <f>AVERAGE(results_length_random_250_0_4[ri - s])</f>
        <v>95.15</v>
      </c>
      <c r="T23">
        <f>AVERAGE(results_length_random_250_0_4[ri - r])</f>
        <v>95.35</v>
      </c>
      <c r="U23">
        <f>AVERAGE(results_length_random_250_0_4[ri - i])</f>
        <v>95.65</v>
      </c>
      <c r="V23">
        <f>AVERAGE(results_length_random_250_0_4[ri - ri])</f>
        <v>93.75</v>
      </c>
      <c r="W23">
        <f>AVERAGE(results_length_random_250_0_4[ri - o])</f>
        <v>99.5</v>
      </c>
      <c r="X23">
        <f>AVERAGE(results_length_random_250_0_4[ri - ro])</f>
        <v>92.4</v>
      </c>
      <c r="Y23">
        <f>AVERAGE(results_length_random_250_0_4[o - s])</f>
        <v>103.4</v>
      </c>
      <c r="Z23">
        <f>AVERAGE(results_length_random_250_0_4[o - r])</f>
        <v>104.5</v>
      </c>
      <c r="AA23">
        <f>AVERAGE(results_length_random_250_0_4[o - i])</f>
        <v>105.9</v>
      </c>
      <c r="AB23">
        <f>AVERAGE(results_length_random_250_0_4[o - ri])</f>
        <v>102.35</v>
      </c>
      <c r="AC23">
        <f>AVERAGE(results_length_random_250_0_4[o - o])</f>
        <v>106.55</v>
      </c>
      <c r="AD23">
        <f>AVERAGE(results_length_random_250_0_4[o - ro])</f>
        <v>101.45</v>
      </c>
      <c r="AE23">
        <f>AVERAGE(results_length_random_250_0_4[ro - s])</f>
        <v>94.7</v>
      </c>
      <c r="AF23">
        <f>AVERAGE(results_length_random_250_0_4[ro - r])</f>
        <v>95.15</v>
      </c>
      <c r="AG23">
        <f>AVERAGE(results_length_random_250_0_4[ro - i])</f>
        <v>94.9</v>
      </c>
      <c r="AH23">
        <f>AVERAGE(results_length_random_250_0_4[ro - ri])</f>
        <v>94.55</v>
      </c>
      <c r="AI23">
        <f>AVERAGE(results_length_random_250_0_4[ro - o])</f>
        <v>96.45</v>
      </c>
      <c r="AJ23">
        <f>AVERAGE(results_length_random_250_0_4[ro - ro])</f>
        <v>93.4</v>
      </c>
      <c r="AK23" s="4" t="s">
        <v>38</v>
      </c>
      <c r="AL23" s="3">
        <f>MIN(A23:AJ23)</f>
        <v>92.4</v>
      </c>
      <c r="AM23" s="3">
        <f>MAX(A23:AJ23)</f>
        <v>106.55</v>
      </c>
    </row>
    <row r="25" spans="1:39" x14ac:dyDescent="0.25">
      <c r="A25">
        <f>IF(A2=MAX($A$2:$AJ$2),1,0)</f>
        <v>0</v>
      </c>
      <c r="B25">
        <f t="shared" ref="B25:AJ25" si="0">IF(B2=MAX($A$2:$AJ$2),1,0)</f>
        <v>0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G25">
        <f t="shared" si="0"/>
        <v>0</v>
      </c>
      <c r="H25">
        <f t="shared" si="0"/>
        <v>0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</v>
      </c>
      <c r="M25">
        <f t="shared" si="0"/>
        <v>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0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0</v>
      </c>
      <c r="W25">
        <f t="shared" si="0"/>
        <v>0</v>
      </c>
      <c r="X25">
        <f t="shared" si="0"/>
        <v>0</v>
      </c>
      <c r="Y25">
        <f t="shared" si="0"/>
        <v>0</v>
      </c>
      <c r="Z25">
        <f t="shared" si="0"/>
        <v>0</v>
      </c>
      <c r="AA25">
        <f t="shared" si="0"/>
        <v>0</v>
      </c>
      <c r="AB25">
        <f t="shared" si="0"/>
        <v>0</v>
      </c>
      <c r="AC25">
        <f t="shared" si="0"/>
        <v>1</v>
      </c>
      <c r="AD25">
        <f t="shared" si="0"/>
        <v>0</v>
      </c>
      <c r="AE25">
        <f t="shared" si="0"/>
        <v>0</v>
      </c>
      <c r="AF25">
        <f t="shared" si="0"/>
        <v>0</v>
      </c>
      <c r="AG25">
        <f t="shared" si="0"/>
        <v>0</v>
      </c>
      <c r="AH25">
        <f t="shared" si="0"/>
        <v>0</v>
      </c>
      <c r="AI25">
        <f t="shared" si="0"/>
        <v>0</v>
      </c>
      <c r="AJ25">
        <f t="shared" si="0"/>
        <v>0</v>
      </c>
    </row>
    <row r="26" spans="1:39" x14ac:dyDescent="0.25">
      <c r="A26">
        <f>IF(A3=MAX($A$3:$AJ$3),1,0)</f>
        <v>0</v>
      </c>
      <c r="B26">
        <f t="shared" ref="B26:AJ26" si="1">IF(B3=MAX($A$3:$AJ$3),1,0)</f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0</v>
      </c>
      <c r="V26">
        <f t="shared" si="1"/>
        <v>0</v>
      </c>
      <c r="W26">
        <f t="shared" si="1"/>
        <v>0</v>
      </c>
      <c r="X26">
        <f t="shared" si="1"/>
        <v>0</v>
      </c>
      <c r="Y26">
        <f t="shared" si="1"/>
        <v>0</v>
      </c>
      <c r="Z26">
        <f t="shared" si="1"/>
        <v>0</v>
      </c>
      <c r="AA26">
        <f t="shared" si="1"/>
        <v>1</v>
      </c>
      <c r="AB26">
        <f t="shared" si="1"/>
        <v>0</v>
      </c>
      <c r="AC26">
        <f t="shared" si="1"/>
        <v>1</v>
      </c>
      <c r="AD26">
        <f t="shared" si="1"/>
        <v>0</v>
      </c>
      <c r="AE26">
        <f t="shared" si="1"/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</row>
    <row r="27" spans="1:39" x14ac:dyDescent="0.25">
      <c r="A27">
        <f>IF(A4=MAX($A$4:$AJ$4),1,0)</f>
        <v>0</v>
      </c>
      <c r="B27">
        <f t="shared" ref="B27:AJ27" si="2">IF(B4=MAX($A$4:$AJ$4),1,0)</f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>IF(L4=MAX($A$4:$AJ$4),1,0)</f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  <c r="V27">
        <f t="shared" si="2"/>
        <v>0</v>
      </c>
      <c r="W27">
        <f t="shared" si="2"/>
        <v>0</v>
      </c>
      <c r="X27">
        <f t="shared" si="2"/>
        <v>0</v>
      </c>
      <c r="Y27">
        <f t="shared" si="2"/>
        <v>0</v>
      </c>
      <c r="Z27">
        <f t="shared" si="2"/>
        <v>1</v>
      </c>
      <c r="AA27">
        <f t="shared" si="2"/>
        <v>0</v>
      </c>
      <c r="AB27">
        <f t="shared" si="2"/>
        <v>0</v>
      </c>
      <c r="AC27">
        <f t="shared" si="2"/>
        <v>0</v>
      </c>
      <c r="AD27">
        <f t="shared" si="2"/>
        <v>0</v>
      </c>
      <c r="AE27">
        <f t="shared" si="2"/>
        <v>0</v>
      </c>
      <c r="AF27">
        <f t="shared" si="2"/>
        <v>0</v>
      </c>
      <c r="AG27">
        <f t="shared" si="2"/>
        <v>0</v>
      </c>
      <c r="AH27">
        <f t="shared" si="2"/>
        <v>0</v>
      </c>
      <c r="AI27">
        <f t="shared" si="2"/>
        <v>0</v>
      </c>
      <c r="AJ27">
        <f t="shared" si="2"/>
        <v>0</v>
      </c>
    </row>
    <row r="28" spans="1:39" x14ac:dyDescent="0.25">
      <c r="A28">
        <f>IF(A5=MAX($A$5:$AJ$5),1,0)</f>
        <v>0</v>
      </c>
      <c r="B28">
        <f t="shared" ref="B28:AJ28" si="3">IF(B5=MAX($A$5:$AJ$5),1,0)</f>
        <v>0</v>
      </c>
      <c r="C28">
        <f t="shared" si="3"/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3"/>
        <v>0</v>
      </c>
      <c r="Y28">
        <f t="shared" si="3"/>
        <v>0</v>
      </c>
      <c r="Z28">
        <f t="shared" si="3"/>
        <v>0</v>
      </c>
      <c r="AA28">
        <f t="shared" si="3"/>
        <v>1</v>
      </c>
      <c r="AB28">
        <f t="shared" si="3"/>
        <v>0</v>
      </c>
      <c r="AC28">
        <f t="shared" si="3"/>
        <v>0</v>
      </c>
      <c r="AD28">
        <f t="shared" si="3"/>
        <v>0</v>
      </c>
      <c r="AE28">
        <f t="shared" si="3"/>
        <v>0</v>
      </c>
      <c r="AF28">
        <f t="shared" si="3"/>
        <v>0</v>
      </c>
      <c r="AG28">
        <f t="shared" si="3"/>
        <v>0</v>
      </c>
      <c r="AH28">
        <f t="shared" si="3"/>
        <v>0</v>
      </c>
      <c r="AI28">
        <f t="shared" si="3"/>
        <v>0</v>
      </c>
      <c r="AJ28">
        <f t="shared" si="3"/>
        <v>0</v>
      </c>
    </row>
    <row r="29" spans="1:39" x14ac:dyDescent="0.25">
      <c r="A29">
        <f>IF(A6=MAX($A$6:$AJ$6),1,0)</f>
        <v>0</v>
      </c>
      <c r="B29">
        <f t="shared" ref="B29:AJ29" si="4">IF(B6=MAX($A$6:$AJ$6),1,0)</f>
        <v>0</v>
      </c>
      <c r="C29">
        <f t="shared" si="4"/>
        <v>0</v>
      </c>
      <c r="D29">
        <f t="shared" si="4"/>
        <v>0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4"/>
        <v>0</v>
      </c>
      <c r="AC29">
        <f t="shared" si="4"/>
        <v>1</v>
      </c>
      <c r="AD29">
        <f t="shared" si="4"/>
        <v>0</v>
      </c>
      <c r="AE29">
        <f t="shared" si="4"/>
        <v>0</v>
      </c>
      <c r="AF29">
        <f t="shared" si="4"/>
        <v>0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</row>
    <row r="30" spans="1:39" x14ac:dyDescent="0.25">
      <c r="A30">
        <f>IF(A7=MAX($A$7:$AJ$7),1,0)</f>
        <v>0</v>
      </c>
      <c r="B30">
        <f t="shared" ref="B30:AJ30" si="5">IF(B7=MAX($A$7:$AJ$7),1,0)</f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1</v>
      </c>
      <c r="AA30">
        <f t="shared" si="5"/>
        <v>1</v>
      </c>
      <c r="AB30">
        <f t="shared" si="5"/>
        <v>0</v>
      </c>
      <c r="AC30">
        <f t="shared" si="5"/>
        <v>0</v>
      </c>
      <c r="AD30">
        <f t="shared" si="5"/>
        <v>0</v>
      </c>
      <c r="AE30">
        <f t="shared" si="5"/>
        <v>0</v>
      </c>
      <c r="AF30">
        <f t="shared" si="5"/>
        <v>0</v>
      </c>
      <c r="AG30">
        <f t="shared" si="5"/>
        <v>0</v>
      </c>
      <c r="AH30">
        <f t="shared" si="5"/>
        <v>0</v>
      </c>
      <c r="AI30">
        <f t="shared" si="5"/>
        <v>0</v>
      </c>
      <c r="AJ30">
        <f t="shared" si="5"/>
        <v>0</v>
      </c>
    </row>
    <row r="31" spans="1:39" x14ac:dyDescent="0.25">
      <c r="A31">
        <f>IF(A8=MAX($A$8:$AJ$8),1,0)</f>
        <v>0</v>
      </c>
      <c r="B31">
        <f t="shared" ref="B31:AJ31" si="6">IF(B8=MAX($A$8:$AJ$8),1,0)</f>
        <v>0</v>
      </c>
      <c r="C31">
        <f t="shared" si="6"/>
        <v>0</v>
      </c>
      <c r="D31">
        <f t="shared" si="6"/>
        <v>0</v>
      </c>
      <c r="E31">
        <f t="shared" si="6"/>
        <v>0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0</v>
      </c>
      <c r="J31">
        <f t="shared" si="6"/>
        <v>0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0</v>
      </c>
      <c r="AA31">
        <f t="shared" si="6"/>
        <v>0</v>
      </c>
      <c r="AB31">
        <f t="shared" si="6"/>
        <v>0</v>
      </c>
      <c r="AC31">
        <f t="shared" si="6"/>
        <v>1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0</v>
      </c>
    </row>
    <row r="32" spans="1:39" x14ac:dyDescent="0.25">
      <c r="A32">
        <f>IF(A9=MAX($A$9:$AJ$9),1,0)</f>
        <v>0</v>
      </c>
      <c r="B32">
        <f t="shared" ref="B32:AJ32" si="7">IF(B9=MAX($A$9:$AJ$9),1,0)</f>
        <v>0</v>
      </c>
      <c r="C32">
        <f t="shared" si="7"/>
        <v>0</v>
      </c>
      <c r="D32">
        <f t="shared" si="7"/>
        <v>0</v>
      </c>
      <c r="E32">
        <f t="shared" si="7"/>
        <v>0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1</v>
      </c>
      <c r="AD32">
        <f t="shared" si="7"/>
        <v>0</v>
      </c>
      <c r="AE32">
        <f t="shared" si="7"/>
        <v>0</v>
      </c>
      <c r="AF32">
        <f t="shared" si="7"/>
        <v>0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</row>
    <row r="33" spans="1:36" x14ac:dyDescent="0.25">
      <c r="A33">
        <f>IF(A10=MAX($A$10:$AJ$10),1,0)</f>
        <v>0</v>
      </c>
      <c r="B33">
        <f t="shared" ref="B33:AJ33" si="8">IF(B10=MAX($A$10:$AJ$10),1,0)</f>
        <v>0</v>
      </c>
      <c r="C33">
        <f t="shared" si="8"/>
        <v>0</v>
      </c>
      <c r="D33">
        <f t="shared" si="8"/>
        <v>0</v>
      </c>
      <c r="E33">
        <f t="shared" si="8"/>
        <v>0</v>
      </c>
      <c r="F33">
        <f t="shared" si="8"/>
        <v>0</v>
      </c>
      <c r="G33">
        <f t="shared" si="8"/>
        <v>0</v>
      </c>
      <c r="H33">
        <f t="shared" si="8"/>
        <v>0</v>
      </c>
      <c r="I33">
        <f t="shared" si="8"/>
        <v>0</v>
      </c>
      <c r="J33">
        <f t="shared" si="8"/>
        <v>0</v>
      </c>
      <c r="K33">
        <f t="shared" si="8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8"/>
        <v>0</v>
      </c>
      <c r="AA33">
        <f t="shared" si="8"/>
        <v>1</v>
      </c>
      <c r="AB33">
        <f t="shared" si="8"/>
        <v>0</v>
      </c>
      <c r="AC33">
        <f t="shared" si="8"/>
        <v>0</v>
      </c>
      <c r="AD33">
        <f t="shared" si="8"/>
        <v>0</v>
      </c>
      <c r="AE33">
        <f t="shared" si="8"/>
        <v>0</v>
      </c>
      <c r="AF33">
        <f t="shared" si="8"/>
        <v>0</v>
      </c>
      <c r="AG33">
        <f t="shared" si="8"/>
        <v>0</v>
      </c>
      <c r="AH33">
        <f t="shared" si="8"/>
        <v>0</v>
      </c>
      <c r="AI33">
        <f t="shared" si="8"/>
        <v>0</v>
      </c>
      <c r="AJ33">
        <f t="shared" si="8"/>
        <v>0</v>
      </c>
    </row>
    <row r="34" spans="1:36" x14ac:dyDescent="0.25">
      <c r="A34">
        <f>IF(A11=MAX($A$11:$AJ$11),1,0)</f>
        <v>0</v>
      </c>
      <c r="B34">
        <f t="shared" ref="B34:AJ34" si="9">IF(B11=MAX($A$11:$AJ$11),1,0)</f>
        <v>0</v>
      </c>
      <c r="C34">
        <f t="shared" si="9"/>
        <v>0</v>
      </c>
      <c r="D34">
        <f t="shared" si="9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0</v>
      </c>
      <c r="N34">
        <f t="shared" si="9"/>
        <v>0</v>
      </c>
      <c r="O34">
        <f t="shared" si="9"/>
        <v>0</v>
      </c>
      <c r="P34">
        <f t="shared" si="9"/>
        <v>0</v>
      </c>
      <c r="Q34">
        <f t="shared" si="9"/>
        <v>0</v>
      </c>
      <c r="R34">
        <f t="shared" si="9"/>
        <v>0</v>
      </c>
      <c r="S34">
        <f t="shared" si="9"/>
        <v>0</v>
      </c>
      <c r="T34">
        <f t="shared" si="9"/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1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9"/>
        <v>0</v>
      </c>
      <c r="AI34">
        <f t="shared" si="9"/>
        <v>0</v>
      </c>
      <c r="AJ34">
        <f t="shared" si="9"/>
        <v>0</v>
      </c>
    </row>
    <row r="35" spans="1:36" x14ac:dyDescent="0.25">
      <c r="A35">
        <f>IF(A12=MAX($A$12:$AJ$12),1,0)</f>
        <v>0</v>
      </c>
      <c r="B35">
        <f t="shared" ref="B35:AJ35" si="10">IF(B12=MAX($A$12:$AJ$12),1,0)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0"/>
        <v>0</v>
      </c>
      <c r="S35">
        <f t="shared" si="10"/>
        <v>0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  <c r="AC35">
        <f t="shared" si="10"/>
        <v>1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</row>
    <row r="36" spans="1:36" x14ac:dyDescent="0.25">
      <c r="A36">
        <f>IF(A13=MAX($A$13:$AJ$13),1,0)</f>
        <v>0</v>
      </c>
      <c r="B36">
        <f t="shared" ref="B36:AJ36" si="11">IF(B13=MAX($A$13:$AJ$13),1,0)</f>
        <v>0</v>
      </c>
      <c r="C36">
        <f t="shared" si="11"/>
        <v>0</v>
      </c>
      <c r="D36">
        <f t="shared" si="11"/>
        <v>0</v>
      </c>
      <c r="E36">
        <f t="shared" si="11"/>
        <v>0</v>
      </c>
      <c r="F36">
        <f t="shared" si="11"/>
        <v>0</v>
      </c>
      <c r="G36">
        <f t="shared" si="11"/>
        <v>0</v>
      </c>
      <c r="H36">
        <f t="shared" si="11"/>
        <v>0</v>
      </c>
      <c r="I36">
        <f t="shared" si="11"/>
        <v>0</v>
      </c>
      <c r="J36">
        <f t="shared" si="11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1"/>
        <v>0</v>
      </c>
      <c r="T36">
        <f t="shared" si="11"/>
        <v>0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1</v>
      </c>
      <c r="AB36">
        <f t="shared" si="11"/>
        <v>0</v>
      </c>
      <c r="AC36">
        <f t="shared" si="11"/>
        <v>0</v>
      </c>
      <c r="AD36">
        <f t="shared" si="11"/>
        <v>0</v>
      </c>
      <c r="AE36">
        <f t="shared" si="11"/>
        <v>0</v>
      </c>
      <c r="AF36">
        <f t="shared" si="11"/>
        <v>0</v>
      </c>
      <c r="AG36">
        <f t="shared" si="11"/>
        <v>0</v>
      </c>
      <c r="AH36">
        <f t="shared" si="11"/>
        <v>0</v>
      </c>
      <c r="AI36">
        <f t="shared" si="11"/>
        <v>0</v>
      </c>
      <c r="AJ36">
        <f t="shared" si="11"/>
        <v>0</v>
      </c>
    </row>
    <row r="37" spans="1:36" x14ac:dyDescent="0.25">
      <c r="A37">
        <f>IF(A14=MAX($A$14:$AJ$14),1,0)</f>
        <v>0</v>
      </c>
      <c r="B37">
        <f t="shared" ref="B37:AJ37" si="12">IF(B14=MAX($A$14:$AJ$14),1,0)</f>
        <v>0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1</v>
      </c>
      <c r="AA37">
        <f t="shared" si="12"/>
        <v>0</v>
      </c>
      <c r="AB37">
        <f t="shared" si="12"/>
        <v>0</v>
      </c>
      <c r="AC37">
        <f t="shared" si="12"/>
        <v>0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</row>
    <row r="38" spans="1:36" x14ac:dyDescent="0.25">
      <c r="A38">
        <f>IF(A15=MAX($A$15:$AJ$15),1,0)</f>
        <v>0</v>
      </c>
      <c r="B38">
        <f t="shared" ref="B38:AJ38" si="13">IF(B15=MAX($A$15:$AJ$15),1,0)</f>
        <v>0</v>
      </c>
      <c r="C38">
        <f t="shared" si="13"/>
        <v>1</v>
      </c>
      <c r="D38">
        <f t="shared" si="13"/>
        <v>0</v>
      </c>
      <c r="E38">
        <f t="shared" si="13"/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1</v>
      </c>
      <c r="AB38">
        <f t="shared" si="13"/>
        <v>0</v>
      </c>
      <c r="AC38">
        <f t="shared" si="13"/>
        <v>0</v>
      </c>
      <c r="AD38">
        <f t="shared" si="13"/>
        <v>0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3"/>
        <v>0</v>
      </c>
      <c r="AI38">
        <f t="shared" si="13"/>
        <v>0</v>
      </c>
      <c r="AJ38">
        <f t="shared" si="13"/>
        <v>0</v>
      </c>
    </row>
    <row r="39" spans="1:36" x14ac:dyDescent="0.25">
      <c r="A39">
        <f>IF(A16=MAX($A$16:$AJ$16),1,0)</f>
        <v>0</v>
      </c>
      <c r="B39">
        <f t="shared" ref="B39:AJ39" si="14">IF(B16=MAX($A$16:$AJ$16),1,0)</f>
        <v>0</v>
      </c>
      <c r="C39">
        <f t="shared" si="14"/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1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</row>
    <row r="40" spans="1:36" x14ac:dyDescent="0.25">
      <c r="A40">
        <f>IF(A17=MAX($A$17:$AJ$17),1,0)</f>
        <v>0</v>
      </c>
      <c r="B40">
        <f t="shared" ref="B40:AJ40" si="15">IF(B17=MAX($A$17:$AJ$17),1,0)</f>
        <v>0</v>
      </c>
      <c r="C40">
        <f t="shared" si="15"/>
        <v>0</v>
      </c>
      <c r="D40">
        <f t="shared" si="15"/>
        <v>0</v>
      </c>
      <c r="E40">
        <f t="shared" si="15"/>
        <v>0</v>
      </c>
      <c r="F40">
        <f t="shared" si="15"/>
        <v>0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5"/>
        <v>0</v>
      </c>
      <c r="N40">
        <f t="shared" si="15"/>
        <v>0</v>
      </c>
      <c r="O40">
        <f t="shared" si="15"/>
        <v>0</v>
      </c>
      <c r="P40">
        <f t="shared" si="15"/>
        <v>0</v>
      </c>
      <c r="Q40">
        <f t="shared" si="15"/>
        <v>0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1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</row>
    <row r="41" spans="1:36" x14ac:dyDescent="0.25">
      <c r="A41">
        <f>IF(A18=MAX($A$18:$AJ$18),1,0)</f>
        <v>0</v>
      </c>
      <c r="B41">
        <f t="shared" ref="B41:AJ41" si="16">IF(B18=MAX($A$18:$AJ$18),1,0)</f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  <c r="V41">
        <f t="shared" si="16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1</v>
      </c>
      <c r="AB41">
        <f t="shared" si="16"/>
        <v>0</v>
      </c>
      <c r="AC41">
        <f t="shared" si="16"/>
        <v>0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</row>
    <row r="42" spans="1:36" x14ac:dyDescent="0.25">
      <c r="A42">
        <f>IF(A19=MAX($A$19:$AJ$19),1,0)</f>
        <v>0</v>
      </c>
      <c r="B42">
        <f t="shared" ref="B42:AJ42" si="17">IF(B19=MAX($A$19:$AJ$19),1,0)</f>
        <v>1</v>
      </c>
      <c r="C42">
        <f t="shared" si="17"/>
        <v>0</v>
      </c>
      <c r="D42">
        <f t="shared" si="17"/>
        <v>0</v>
      </c>
      <c r="E42">
        <f t="shared" si="17"/>
        <v>1</v>
      </c>
      <c r="F42">
        <f t="shared" si="17"/>
        <v>0</v>
      </c>
      <c r="G42">
        <f t="shared" si="17"/>
        <v>0</v>
      </c>
      <c r="H42">
        <f t="shared" si="17"/>
        <v>0</v>
      </c>
      <c r="I42">
        <f t="shared" si="17"/>
        <v>0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7"/>
        <v>0</v>
      </c>
      <c r="X42">
        <f t="shared" si="17"/>
        <v>0</v>
      </c>
      <c r="Y42">
        <f t="shared" si="17"/>
        <v>0</v>
      </c>
      <c r="Z42">
        <f t="shared" si="17"/>
        <v>0</v>
      </c>
      <c r="AA42">
        <f t="shared" si="17"/>
        <v>0</v>
      </c>
      <c r="AB42">
        <f t="shared" si="17"/>
        <v>0</v>
      </c>
      <c r="AC42">
        <f t="shared" si="17"/>
        <v>1</v>
      </c>
      <c r="AD42">
        <f t="shared" si="17"/>
        <v>0</v>
      </c>
      <c r="AE42">
        <f t="shared" si="17"/>
        <v>0</v>
      </c>
      <c r="AF42">
        <f t="shared" si="17"/>
        <v>0</v>
      </c>
      <c r="AG42">
        <f t="shared" si="17"/>
        <v>0</v>
      </c>
      <c r="AH42">
        <f t="shared" si="17"/>
        <v>0</v>
      </c>
      <c r="AI42">
        <f t="shared" si="17"/>
        <v>0</v>
      </c>
      <c r="AJ42">
        <f t="shared" si="17"/>
        <v>0</v>
      </c>
    </row>
    <row r="43" spans="1:36" x14ac:dyDescent="0.25">
      <c r="A43">
        <f>IF(A20=MAX($A$20:$AJ$20),1,0)</f>
        <v>0</v>
      </c>
      <c r="B43">
        <f t="shared" ref="B43:AJ43" si="18">IF(B20=MAX($A$20:$AJ$20),1,0)</f>
        <v>0</v>
      </c>
      <c r="C43">
        <f t="shared" si="18"/>
        <v>0</v>
      </c>
      <c r="D43">
        <f t="shared" si="18"/>
        <v>0</v>
      </c>
      <c r="E43">
        <f t="shared" si="18"/>
        <v>0</v>
      </c>
      <c r="F43">
        <f t="shared" si="18"/>
        <v>0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0</v>
      </c>
      <c r="W43">
        <f t="shared" si="18"/>
        <v>0</v>
      </c>
      <c r="X43">
        <f t="shared" si="18"/>
        <v>0</v>
      </c>
      <c r="Y43">
        <f t="shared" si="18"/>
        <v>0</v>
      </c>
      <c r="Z43">
        <f t="shared" si="18"/>
        <v>0</v>
      </c>
      <c r="AA43">
        <f t="shared" si="18"/>
        <v>0</v>
      </c>
      <c r="AB43">
        <f t="shared" si="18"/>
        <v>0</v>
      </c>
      <c r="AC43">
        <f t="shared" si="18"/>
        <v>1</v>
      </c>
      <c r="AD43">
        <f t="shared" si="18"/>
        <v>0</v>
      </c>
      <c r="AE43">
        <f t="shared" si="18"/>
        <v>0</v>
      </c>
      <c r="AF43">
        <f t="shared" si="18"/>
        <v>0</v>
      </c>
      <c r="AG43">
        <f t="shared" si="18"/>
        <v>0</v>
      </c>
      <c r="AH43">
        <f t="shared" si="18"/>
        <v>0</v>
      </c>
      <c r="AI43">
        <f t="shared" si="18"/>
        <v>0</v>
      </c>
      <c r="AJ43">
        <f t="shared" si="18"/>
        <v>0</v>
      </c>
    </row>
    <row r="44" spans="1:36" x14ac:dyDescent="0.25">
      <c r="A44">
        <f>IF(A21=MAX($A$21:$AJ$21),1,0)</f>
        <v>0</v>
      </c>
      <c r="B44">
        <f t="shared" ref="B44:AJ44" si="19">IF(B21=MAX($A$21:$AJ$21),1,0)</f>
        <v>0</v>
      </c>
      <c r="C44">
        <f t="shared" si="19"/>
        <v>0</v>
      </c>
      <c r="D44">
        <f t="shared" si="19"/>
        <v>0</v>
      </c>
      <c r="E44">
        <f t="shared" si="19"/>
        <v>0</v>
      </c>
      <c r="F44">
        <f t="shared" si="19"/>
        <v>0</v>
      </c>
      <c r="G44">
        <f t="shared" si="19"/>
        <v>0</v>
      </c>
      <c r="H44">
        <f t="shared" si="19"/>
        <v>0</v>
      </c>
      <c r="I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0</v>
      </c>
      <c r="M44">
        <f t="shared" si="19"/>
        <v>0</v>
      </c>
      <c r="N44">
        <f t="shared" si="19"/>
        <v>0</v>
      </c>
      <c r="O44">
        <f t="shared" si="19"/>
        <v>1</v>
      </c>
      <c r="P44">
        <f t="shared" si="19"/>
        <v>0</v>
      </c>
      <c r="Q44">
        <f t="shared" si="19"/>
        <v>1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9"/>
        <v>0</v>
      </c>
    </row>
    <row r="46" spans="1:36" x14ac:dyDescent="0.25">
      <c r="A46" s="2">
        <f>SUM(A25:A44)</f>
        <v>0</v>
      </c>
      <c r="B46" s="2">
        <f t="shared" ref="B46:AJ46" si="20">SUM(B25:B44)</f>
        <v>1</v>
      </c>
      <c r="C46" s="2">
        <f t="shared" si="20"/>
        <v>1</v>
      </c>
      <c r="D46" s="2">
        <f t="shared" si="20"/>
        <v>0</v>
      </c>
      <c r="E46" s="2">
        <f t="shared" si="20"/>
        <v>1</v>
      </c>
      <c r="F46" s="2">
        <f t="shared" si="20"/>
        <v>0</v>
      </c>
      <c r="G46" s="2">
        <f t="shared" si="20"/>
        <v>0</v>
      </c>
      <c r="H46" s="2">
        <f t="shared" si="20"/>
        <v>0</v>
      </c>
      <c r="I46" s="2">
        <f t="shared" si="20"/>
        <v>0</v>
      </c>
      <c r="J46" s="2">
        <f t="shared" si="20"/>
        <v>0</v>
      </c>
      <c r="K46" s="2">
        <f t="shared" si="20"/>
        <v>0</v>
      </c>
      <c r="L46" s="2">
        <f t="shared" si="20"/>
        <v>0</v>
      </c>
      <c r="M46" s="2">
        <f t="shared" si="20"/>
        <v>0</v>
      </c>
      <c r="N46" s="2">
        <f t="shared" si="20"/>
        <v>0</v>
      </c>
      <c r="O46" s="2">
        <f t="shared" si="20"/>
        <v>1</v>
      </c>
      <c r="P46" s="2">
        <f t="shared" si="20"/>
        <v>0</v>
      </c>
      <c r="Q46" s="2">
        <f t="shared" si="20"/>
        <v>1</v>
      </c>
      <c r="R46" s="2">
        <f t="shared" si="20"/>
        <v>0</v>
      </c>
      <c r="S46" s="2">
        <f t="shared" si="20"/>
        <v>0</v>
      </c>
      <c r="T46" s="2">
        <f t="shared" si="20"/>
        <v>0</v>
      </c>
      <c r="U46" s="2">
        <f t="shared" si="20"/>
        <v>0</v>
      </c>
      <c r="V46" s="2">
        <f t="shared" si="20"/>
        <v>0</v>
      </c>
      <c r="W46" s="2">
        <f t="shared" si="20"/>
        <v>0</v>
      </c>
      <c r="X46" s="2">
        <f t="shared" si="20"/>
        <v>0</v>
      </c>
      <c r="Y46" s="2">
        <f t="shared" si="20"/>
        <v>0</v>
      </c>
      <c r="Z46" s="2">
        <f t="shared" si="20"/>
        <v>3</v>
      </c>
      <c r="AA46" s="2">
        <f t="shared" si="20"/>
        <v>9</v>
      </c>
      <c r="AB46" s="2">
        <f t="shared" si="20"/>
        <v>0</v>
      </c>
      <c r="AC46" s="2">
        <f t="shared" si="20"/>
        <v>9</v>
      </c>
      <c r="AD46" s="2">
        <f t="shared" si="20"/>
        <v>0</v>
      </c>
      <c r="AE46" s="2">
        <f t="shared" si="20"/>
        <v>0</v>
      </c>
      <c r="AF46" s="2">
        <f t="shared" si="20"/>
        <v>0</v>
      </c>
      <c r="AG46" s="2">
        <f t="shared" si="20"/>
        <v>0</v>
      </c>
      <c r="AH46" s="2">
        <f t="shared" si="20"/>
        <v>0</v>
      </c>
      <c r="AI46" s="2">
        <f t="shared" si="20"/>
        <v>0</v>
      </c>
      <c r="AJ46" s="2">
        <f t="shared" si="20"/>
        <v>0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J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J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J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AJ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J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J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J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AJ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AJ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AJ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A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AJ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AJ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AJ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AJ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A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3A2C-6BAE-419C-9F8F-C60115AAA7A4}">
  <dimension ref="A1:AM46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3" bestFit="1" customWidth="1"/>
    <col min="38" max="38" width="6.85546875" style="1" bestFit="1" customWidth="1"/>
    <col min="39" max="39" width="8.5703125" style="1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s="5" t="s">
        <v>36</v>
      </c>
      <c r="AM1" s="5" t="s">
        <v>37</v>
      </c>
    </row>
    <row r="2" spans="1:39" x14ac:dyDescent="0.25">
      <c r="A2">
        <v>111</v>
      </c>
      <c r="B2">
        <v>111</v>
      </c>
      <c r="C2">
        <v>109</v>
      </c>
      <c r="D2">
        <v>108</v>
      </c>
      <c r="E2">
        <v>110</v>
      </c>
      <c r="F2">
        <v>108</v>
      </c>
      <c r="G2">
        <v>102</v>
      </c>
      <c r="H2">
        <v>109</v>
      </c>
      <c r="I2">
        <v>108</v>
      </c>
      <c r="J2">
        <v>105</v>
      </c>
      <c r="K2">
        <v>111</v>
      </c>
      <c r="L2">
        <v>106</v>
      </c>
      <c r="M2">
        <v>110</v>
      </c>
      <c r="N2">
        <v>110</v>
      </c>
      <c r="O2">
        <v>112</v>
      </c>
      <c r="P2">
        <v>110</v>
      </c>
      <c r="Q2">
        <v>111</v>
      </c>
      <c r="R2">
        <v>110</v>
      </c>
      <c r="S2">
        <v>104</v>
      </c>
      <c r="T2">
        <v>101</v>
      </c>
      <c r="U2">
        <v>103</v>
      </c>
      <c r="V2">
        <v>100</v>
      </c>
      <c r="W2">
        <v>105</v>
      </c>
      <c r="X2">
        <v>102</v>
      </c>
      <c r="Y2">
        <v>110</v>
      </c>
      <c r="Z2">
        <v>113</v>
      </c>
      <c r="AA2">
        <v>111</v>
      </c>
      <c r="AB2">
        <v>113</v>
      </c>
      <c r="AC2">
        <v>114</v>
      </c>
      <c r="AD2">
        <v>111</v>
      </c>
      <c r="AE2">
        <v>108</v>
      </c>
      <c r="AF2">
        <v>108</v>
      </c>
      <c r="AG2">
        <v>105</v>
      </c>
      <c r="AH2">
        <v>107</v>
      </c>
      <c r="AI2">
        <v>106</v>
      </c>
      <c r="AJ2">
        <v>105</v>
      </c>
      <c r="AL2" s="1">
        <f>MIN(results_length_random_250_0_6[#This Row])</f>
        <v>100</v>
      </c>
      <c r="AM2" s="1">
        <f>MAX(results_length_random_250_0_6[#This Row])</f>
        <v>114</v>
      </c>
    </row>
    <row r="3" spans="1:39" x14ac:dyDescent="0.25">
      <c r="A3">
        <v>87</v>
      </c>
      <c r="B3">
        <v>84</v>
      </c>
      <c r="C3">
        <v>85</v>
      </c>
      <c r="D3">
        <v>83</v>
      </c>
      <c r="E3">
        <v>86</v>
      </c>
      <c r="F3">
        <v>83</v>
      </c>
      <c r="G3">
        <v>85</v>
      </c>
      <c r="H3">
        <v>81</v>
      </c>
      <c r="I3">
        <v>88</v>
      </c>
      <c r="J3">
        <v>84</v>
      </c>
      <c r="K3">
        <v>87</v>
      </c>
      <c r="L3">
        <v>84</v>
      </c>
      <c r="M3">
        <v>86</v>
      </c>
      <c r="N3">
        <v>85</v>
      </c>
      <c r="O3">
        <v>87</v>
      </c>
      <c r="P3">
        <v>86</v>
      </c>
      <c r="Q3">
        <v>87</v>
      </c>
      <c r="R3">
        <v>86</v>
      </c>
      <c r="S3">
        <v>83</v>
      </c>
      <c r="T3">
        <v>80</v>
      </c>
      <c r="U3">
        <v>81</v>
      </c>
      <c r="V3">
        <v>84</v>
      </c>
      <c r="W3">
        <v>83</v>
      </c>
      <c r="X3">
        <v>77</v>
      </c>
      <c r="Y3">
        <v>91</v>
      </c>
      <c r="Z3">
        <v>90</v>
      </c>
      <c r="AA3">
        <v>92</v>
      </c>
      <c r="AB3">
        <v>89</v>
      </c>
      <c r="AC3">
        <v>93</v>
      </c>
      <c r="AD3">
        <v>87</v>
      </c>
      <c r="AE3">
        <v>81</v>
      </c>
      <c r="AF3">
        <v>79</v>
      </c>
      <c r="AG3">
        <v>81</v>
      </c>
      <c r="AH3">
        <v>79</v>
      </c>
      <c r="AI3">
        <v>83</v>
      </c>
      <c r="AJ3">
        <v>79</v>
      </c>
      <c r="AL3" s="1">
        <f>MIN(results_length_random_250_0_6[#This Row])</f>
        <v>77</v>
      </c>
      <c r="AM3" s="1">
        <f>MAX(results_length_random_250_0_6[#This Row])</f>
        <v>93</v>
      </c>
    </row>
    <row r="4" spans="1:39" x14ac:dyDescent="0.25">
      <c r="A4">
        <v>111</v>
      </c>
      <c r="B4">
        <v>113</v>
      </c>
      <c r="C4">
        <v>109</v>
      </c>
      <c r="D4">
        <v>111</v>
      </c>
      <c r="E4">
        <v>113</v>
      </c>
      <c r="F4">
        <v>107</v>
      </c>
      <c r="G4">
        <v>104</v>
      </c>
      <c r="H4">
        <v>108</v>
      </c>
      <c r="I4">
        <v>106</v>
      </c>
      <c r="J4">
        <v>104</v>
      </c>
      <c r="K4">
        <v>113</v>
      </c>
      <c r="L4">
        <v>104</v>
      </c>
      <c r="M4">
        <v>110</v>
      </c>
      <c r="N4">
        <v>110</v>
      </c>
      <c r="O4">
        <v>110</v>
      </c>
      <c r="P4">
        <v>109</v>
      </c>
      <c r="Q4">
        <v>109</v>
      </c>
      <c r="R4">
        <v>109</v>
      </c>
      <c r="S4">
        <v>103</v>
      </c>
      <c r="T4">
        <v>102</v>
      </c>
      <c r="U4">
        <v>101</v>
      </c>
      <c r="V4">
        <v>99</v>
      </c>
      <c r="W4">
        <v>107</v>
      </c>
      <c r="X4">
        <v>98</v>
      </c>
      <c r="Y4">
        <v>111</v>
      </c>
      <c r="Z4">
        <v>111</v>
      </c>
      <c r="AA4">
        <v>115</v>
      </c>
      <c r="AB4">
        <v>109</v>
      </c>
      <c r="AC4">
        <v>118</v>
      </c>
      <c r="AD4">
        <v>113</v>
      </c>
      <c r="AE4">
        <v>108</v>
      </c>
      <c r="AF4">
        <v>106</v>
      </c>
      <c r="AG4">
        <v>107</v>
      </c>
      <c r="AH4">
        <v>107</v>
      </c>
      <c r="AI4">
        <v>106</v>
      </c>
      <c r="AJ4">
        <v>105</v>
      </c>
      <c r="AL4" s="1">
        <f>MIN(results_length_random_250_0_6[#This Row])</f>
        <v>98</v>
      </c>
      <c r="AM4" s="1">
        <f>MAX(results_length_random_250_0_6[#This Row])</f>
        <v>118</v>
      </c>
    </row>
    <row r="5" spans="1:39" x14ac:dyDescent="0.25">
      <c r="A5">
        <v>109</v>
      </c>
      <c r="B5">
        <v>107</v>
      </c>
      <c r="C5">
        <v>110</v>
      </c>
      <c r="D5">
        <v>108</v>
      </c>
      <c r="E5">
        <v>110</v>
      </c>
      <c r="F5">
        <v>108</v>
      </c>
      <c r="G5">
        <v>104</v>
      </c>
      <c r="H5">
        <v>103</v>
      </c>
      <c r="I5">
        <v>107</v>
      </c>
      <c r="J5">
        <v>104</v>
      </c>
      <c r="K5">
        <v>105</v>
      </c>
      <c r="L5">
        <v>101</v>
      </c>
      <c r="M5">
        <v>111</v>
      </c>
      <c r="N5">
        <v>108</v>
      </c>
      <c r="O5">
        <v>112</v>
      </c>
      <c r="P5">
        <v>106</v>
      </c>
      <c r="Q5">
        <v>109</v>
      </c>
      <c r="R5">
        <v>107</v>
      </c>
      <c r="S5">
        <v>97</v>
      </c>
      <c r="T5">
        <v>103</v>
      </c>
      <c r="U5">
        <v>99</v>
      </c>
      <c r="V5">
        <v>101</v>
      </c>
      <c r="W5">
        <v>105</v>
      </c>
      <c r="X5">
        <v>100</v>
      </c>
      <c r="Y5">
        <v>108</v>
      </c>
      <c r="Z5">
        <v>108</v>
      </c>
      <c r="AA5">
        <v>113</v>
      </c>
      <c r="AB5">
        <v>107</v>
      </c>
      <c r="AC5">
        <v>112</v>
      </c>
      <c r="AD5">
        <v>106</v>
      </c>
      <c r="AE5">
        <v>106</v>
      </c>
      <c r="AF5">
        <v>102</v>
      </c>
      <c r="AG5">
        <v>104</v>
      </c>
      <c r="AH5">
        <v>102</v>
      </c>
      <c r="AI5">
        <v>103</v>
      </c>
      <c r="AJ5">
        <v>103</v>
      </c>
      <c r="AL5" s="1">
        <f>MIN(results_length_random_250_0_6[#This Row])</f>
        <v>97</v>
      </c>
      <c r="AM5" s="1">
        <f>MAX(results_length_random_250_0_6[#This Row])</f>
        <v>113</v>
      </c>
    </row>
    <row r="6" spans="1:39" x14ac:dyDescent="0.25">
      <c r="A6">
        <v>108</v>
      </c>
      <c r="B6">
        <v>112</v>
      </c>
      <c r="C6">
        <v>109</v>
      </c>
      <c r="D6">
        <v>110</v>
      </c>
      <c r="E6">
        <v>111</v>
      </c>
      <c r="F6">
        <v>110</v>
      </c>
      <c r="G6">
        <v>106</v>
      </c>
      <c r="H6">
        <v>104</v>
      </c>
      <c r="I6">
        <v>107</v>
      </c>
      <c r="J6">
        <v>104</v>
      </c>
      <c r="K6">
        <v>108</v>
      </c>
      <c r="L6">
        <v>108</v>
      </c>
      <c r="M6">
        <v>109</v>
      </c>
      <c r="N6">
        <v>109</v>
      </c>
      <c r="O6">
        <v>111</v>
      </c>
      <c r="P6">
        <v>107</v>
      </c>
      <c r="Q6">
        <v>111</v>
      </c>
      <c r="R6">
        <v>107</v>
      </c>
      <c r="S6">
        <v>100</v>
      </c>
      <c r="T6">
        <v>101</v>
      </c>
      <c r="U6">
        <v>102</v>
      </c>
      <c r="V6">
        <v>100</v>
      </c>
      <c r="W6">
        <v>106</v>
      </c>
      <c r="X6">
        <v>98</v>
      </c>
      <c r="Y6">
        <v>112</v>
      </c>
      <c r="Z6">
        <v>115</v>
      </c>
      <c r="AA6">
        <v>115</v>
      </c>
      <c r="AB6">
        <v>110</v>
      </c>
      <c r="AC6">
        <v>114</v>
      </c>
      <c r="AD6">
        <v>108</v>
      </c>
      <c r="AE6">
        <v>103</v>
      </c>
      <c r="AF6">
        <v>104</v>
      </c>
      <c r="AG6">
        <v>101</v>
      </c>
      <c r="AH6">
        <v>104</v>
      </c>
      <c r="AI6">
        <v>104</v>
      </c>
      <c r="AJ6">
        <v>103</v>
      </c>
      <c r="AL6" s="1">
        <f>MIN(results_length_random_250_0_6[#This Row])</f>
        <v>98</v>
      </c>
      <c r="AM6" s="1">
        <f>MAX(results_length_random_250_0_6[#This Row])</f>
        <v>115</v>
      </c>
    </row>
    <row r="7" spans="1:39" x14ac:dyDescent="0.25">
      <c r="A7">
        <v>113</v>
      </c>
      <c r="B7">
        <v>112</v>
      </c>
      <c r="C7">
        <v>113</v>
      </c>
      <c r="D7">
        <v>113</v>
      </c>
      <c r="E7">
        <v>115</v>
      </c>
      <c r="F7">
        <v>110</v>
      </c>
      <c r="G7">
        <v>107</v>
      </c>
      <c r="H7">
        <v>102</v>
      </c>
      <c r="I7">
        <v>109</v>
      </c>
      <c r="J7">
        <v>104</v>
      </c>
      <c r="K7">
        <v>111</v>
      </c>
      <c r="L7">
        <v>102</v>
      </c>
      <c r="M7">
        <v>109</v>
      </c>
      <c r="N7">
        <v>111</v>
      </c>
      <c r="O7">
        <v>112</v>
      </c>
      <c r="P7">
        <v>106</v>
      </c>
      <c r="Q7">
        <v>112</v>
      </c>
      <c r="R7">
        <v>108</v>
      </c>
      <c r="S7">
        <v>101</v>
      </c>
      <c r="T7">
        <v>105</v>
      </c>
      <c r="U7">
        <v>105</v>
      </c>
      <c r="V7">
        <v>103</v>
      </c>
      <c r="W7">
        <v>105</v>
      </c>
      <c r="X7">
        <v>99</v>
      </c>
      <c r="Y7">
        <v>112</v>
      </c>
      <c r="Z7">
        <v>113</v>
      </c>
      <c r="AA7">
        <v>117</v>
      </c>
      <c r="AB7">
        <v>111</v>
      </c>
      <c r="AC7">
        <v>114</v>
      </c>
      <c r="AD7">
        <v>109</v>
      </c>
      <c r="AE7">
        <v>105</v>
      </c>
      <c r="AF7">
        <v>108</v>
      </c>
      <c r="AG7">
        <v>105</v>
      </c>
      <c r="AH7">
        <v>104</v>
      </c>
      <c r="AI7">
        <v>107</v>
      </c>
      <c r="AJ7">
        <v>103</v>
      </c>
      <c r="AL7" s="1">
        <f>MIN(results_length_random_250_0_6[#This Row])</f>
        <v>99</v>
      </c>
      <c r="AM7" s="1">
        <f>MAX(results_length_random_250_0_6[#This Row])</f>
        <v>117</v>
      </c>
    </row>
    <row r="8" spans="1:39" x14ac:dyDescent="0.25">
      <c r="A8">
        <v>113</v>
      </c>
      <c r="B8">
        <v>112</v>
      </c>
      <c r="C8">
        <v>109</v>
      </c>
      <c r="D8">
        <v>112</v>
      </c>
      <c r="E8">
        <v>112</v>
      </c>
      <c r="F8">
        <v>108</v>
      </c>
      <c r="G8">
        <v>104</v>
      </c>
      <c r="H8">
        <v>108</v>
      </c>
      <c r="I8">
        <v>109</v>
      </c>
      <c r="J8">
        <v>106</v>
      </c>
      <c r="K8">
        <v>106</v>
      </c>
      <c r="L8">
        <v>104</v>
      </c>
      <c r="M8">
        <v>109</v>
      </c>
      <c r="N8">
        <v>110</v>
      </c>
      <c r="O8">
        <v>110</v>
      </c>
      <c r="P8">
        <v>109</v>
      </c>
      <c r="Q8">
        <v>111</v>
      </c>
      <c r="R8">
        <v>108</v>
      </c>
      <c r="S8">
        <v>108</v>
      </c>
      <c r="T8">
        <v>102</v>
      </c>
      <c r="U8">
        <v>104</v>
      </c>
      <c r="V8">
        <v>103</v>
      </c>
      <c r="W8">
        <v>105</v>
      </c>
      <c r="X8">
        <v>97</v>
      </c>
      <c r="Y8">
        <v>111</v>
      </c>
      <c r="Z8">
        <v>111</v>
      </c>
      <c r="AA8">
        <v>112</v>
      </c>
      <c r="AB8">
        <v>107</v>
      </c>
      <c r="AC8">
        <v>110</v>
      </c>
      <c r="AD8">
        <v>107</v>
      </c>
      <c r="AE8">
        <v>105</v>
      </c>
      <c r="AF8">
        <v>105</v>
      </c>
      <c r="AG8">
        <v>104</v>
      </c>
      <c r="AH8">
        <v>105</v>
      </c>
      <c r="AI8">
        <v>108</v>
      </c>
      <c r="AJ8">
        <v>104</v>
      </c>
      <c r="AL8" s="1">
        <f>MIN(results_length_random_250_0_6[#This Row])</f>
        <v>97</v>
      </c>
      <c r="AM8" s="1">
        <f>MAX(results_length_random_250_0_6[#This Row])</f>
        <v>113</v>
      </c>
    </row>
    <row r="9" spans="1:39" x14ac:dyDescent="0.25">
      <c r="A9">
        <v>106</v>
      </c>
      <c r="B9">
        <v>108</v>
      </c>
      <c r="C9">
        <v>103</v>
      </c>
      <c r="D9">
        <v>107</v>
      </c>
      <c r="E9">
        <v>107</v>
      </c>
      <c r="F9">
        <v>103</v>
      </c>
      <c r="G9">
        <v>105</v>
      </c>
      <c r="H9">
        <v>105</v>
      </c>
      <c r="I9">
        <v>107</v>
      </c>
      <c r="J9">
        <v>104</v>
      </c>
      <c r="K9">
        <v>110</v>
      </c>
      <c r="L9">
        <v>99</v>
      </c>
      <c r="M9">
        <v>104</v>
      </c>
      <c r="N9">
        <v>106</v>
      </c>
      <c r="O9">
        <v>104</v>
      </c>
      <c r="P9">
        <v>103</v>
      </c>
      <c r="Q9">
        <v>104</v>
      </c>
      <c r="R9">
        <v>104</v>
      </c>
      <c r="S9">
        <v>101</v>
      </c>
      <c r="T9">
        <v>107</v>
      </c>
      <c r="U9">
        <v>104</v>
      </c>
      <c r="V9">
        <v>101</v>
      </c>
      <c r="W9">
        <v>106</v>
      </c>
      <c r="X9">
        <v>96</v>
      </c>
      <c r="Y9">
        <v>117</v>
      </c>
      <c r="Z9">
        <v>112</v>
      </c>
      <c r="AA9">
        <v>114</v>
      </c>
      <c r="AB9">
        <v>113</v>
      </c>
      <c r="AC9">
        <v>116</v>
      </c>
      <c r="AD9">
        <v>111</v>
      </c>
      <c r="AE9">
        <v>96</v>
      </c>
      <c r="AF9">
        <v>98</v>
      </c>
      <c r="AG9">
        <v>98</v>
      </c>
      <c r="AH9">
        <v>93</v>
      </c>
      <c r="AI9">
        <v>99</v>
      </c>
      <c r="AJ9">
        <v>95</v>
      </c>
      <c r="AL9" s="1">
        <f>MIN(results_length_random_250_0_6[#This Row])</f>
        <v>93</v>
      </c>
      <c r="AM9" s="1">
        <f>MAX(results_length_random_250_0_6[#This Row])</f>
        <v>117</v>
      </c>
    </row>
    <row r="10" spans="1:39" x14ac:dyDescent="0.25">
      <c r="A10">
        <v>111</v>
      </c>
      <c r="B10">
        <v>111</v>
      </c>
      <c r="C10">
        <v>111</v>
      </c>
      <c r="D10">
        <v>112</v>
      </c>
      <c r="E10">
        <v>113</v>
      </c>
      <c r="F10">
        <v>111</v>
      </c>
      <c r="G10">
        <v>104</v>
      </c>
      <c r="H10">
        <v>109</v>
      </c>
      <c r="I10">
        <v>107</v>
      </c>
      <c r="J10">
        <v>107</v>
      </c>
      <c r="K10">
        <v>109</v>
      </c>
      <c r="L10">
        <v>107</v>
      </c>
      <c r="M10">
        <v>105</v>
      </c>
      <c r="N10">
        <v>105</v>
      </c>
      <c r="O10">
        <v>106</v>
      </c>
      <c r="P10">
        <v>103</v>
      </c>
      <c r="Q10">
        <v>105</v>
      </c>
      <c r="R10">
        <v>105</v>
      </c>
      <c r="S10">
        <v>102</v>
      </c>
      <c r="T10">
        <v>102</v>
      </c>
      <c r="U10">
        <v>102</v>
      </c>
      <c r="V10">
        <v>100</v>
      </c>
      <c r="W10">
        <v>107</v>
      </c>
      <c r="X10">
        <v>99</v>
      </c>
      <c r="Y10">
        <v>109</v>
      </c>
      <c r="Z10">
        <v>112</v>
      </c>
      <c r="AA10">
        <v>111</v>
      </c>
      <c r="AB10">
        <v>106</v>
      </c>
      <c r="AC10">
        <v>113</v>
      </c>
      <c r="AD10">
        <v>109</v>
      </c>
      <c r="AE10">
        <v>104</v>
      </c>
      <c r="AF10">
        <v>105</v>
      </c>
      <c r="AG10">
        <v>106</v>
      </c>
      <c r="AH10">
        <v>107</v>
      </c>
      <c r="AI10">
        <v>104</v>
      </c>
      <c r="AJ10">
        <v>102</v>
      </c>
      <c r="AL10" s="1">
        <f>MIN(results_length_random_250_0_6[#This Row])</f>
        <v>99</v>
      </c>
      <c r="AM10" s="1">
        <f>MAX(results_length_random_250_0_6[#This Row])</f>
        <v>113</v>
      </c>
    </row>
    <row r="11" spans="1:39" x14ac:dyDescent="0.25">
      <c r="A11">
        <v>108</v>
      </c>
      <c r="B11">
        <v>112</v>
      </c>
      <c r="C11">
        <v>110</v>
      </c>
      <c r="D11">
        <v>109</v>
      </c>
      <c r="E11">
        <v>111</v>
      </c>
      <c r="F11">
        <v>108</v>
      </c>
      <c r="G11">
        <v>104</v>
      </c>
      <c r="H11">
        <v>107</v>
      </c>
      <c r="I11">
        <v>109</v>
      </c>
      <c r="J11">
        <v>106</v>
      </c>
      <c r="K11">
        <v>108</v>
      </c>
      <c r="L11">
        <v>102</v>
      </c>
      <c r="M11">
        <v>108</v>
      </c>
      <c r="N11">
        <v>108</v>
      </c>
      <c r="O11">
        <v>109</v>
      </c>
      <c r="P11">
        <v>105</v>
      </c>
      <c r="Q11">
        <v>107</v>
      </c>
      <c r="R11">
        <v>105</v>
      </c>
      <c r="S11">
        <v>103</v>
      </c>
      <c r="T11">
        <v>100</v>
      </c>
      <c r="U11">
        <v>99</v>
      </c>
      <c r="V11">
        <v>105</v>
      </c>
      <c r="W11">
        <v>109</v>
      </c>
      <c r="X11">
        <v>101</v>
      </c>
      <c r="Y11">
        <v>109</v>
      </c>
      <c r="Z11">
        <v>109</v>
      </c>
      <c r="AA11">
        <v>114</v>
      </c>
      <c r="AB11">
        <v>108</v>
      </c>
      <c r="AC11">
        <v>117</v>
      </c>
      <c r="AD11">
        <v>107</v>
      </c>
      <c r="AE11">
        <v>102</v>
      </c>
      <c r="AF11">
        <v>104</v>
      </c>
      <c r="AG11">
        <v>106</v>
      </c>
      <c r="AH11">
        <v>102</v>
      </c>
      <c r="AI11">
        <v>107</v>
      </c>
      <c r="AJ11">
        <v>104</v>
      </c>
      <c r="AL11" s="1">
        <f>MIN(results_length_random_250_0_6[#This Row])</f>
        <v>99</v>
      </c>
      <c r="AM11" s="1">
        <f>MAX(results_length_random_250_0_6[#This Row])</f>
        <v>117</v>
      </c>
    </row>
    <row r="12" spans="1:39" x14ac:dyDescent="0.25">
      <c r="A12">
        <v>111</v>
      </c>
      <c r="B12">
        <v>110</v>
      </c>
      <c r="C12">
        <v>111</v>
      </c>
      <c r="D12">
        <v>109</v>
      </c>
      <c r="E12">
        <v>112</v>
      </c>
      <c r="F12">
        <v>110</v>
      </c>
      <c r="G12">
        <v>104</v>
      </c>
      <c r="H12">
        <v>105</v>
      </c>
      <c r="I12">
        <v>109</v>
      </c>
      <c r="J12">
        <v>104</v>
      </c>
      <c r="K12">
        <v>105</v>
      </c>
      <c r="L12">
        <v>99</v>
      </c>
      <c r="M12">
        <v>108</v>
      </c>
      <c r="N12">
        <v>109</v>
      </c>
      <c r="O12">
        <v>108</v>
      </c>
      <c r="P12">
        <v>108</v>
      </c>
      <c r="Q12">
        <v>109</v>
      </c>
      <c r="R12">
        <v>108</v>
      </c>
      <c r="S12">
        <v>100</v>
      </c>
      <c r="T12">
        <v>103</v>
      </c>
      <c r="U12">
        <v>104</v>
      </c>
      <c r="V12">
        <v>98</v>
      </c>
      <c r="W12">
        <v>108</v>
      </c>
      <c r="X12">
        <v>98</v>
      </c>
      <c r="Y12">
        <v>112</v>
      </c>
      <c r="Z12">
        <v>113</v>
      </c>
      <c r="AA12">
        <v>114</v>
      </c>
      <c r="AB12">
        <v>109</v>
      </c>
      <c r="AC12">
        <v>117</v>
      </c>
      <c r="AD12">
        <v>108</v>
      </c>
      <c r="AE12">
        <v>102</v>
      </c>
      <c r="AF12">
        <v>105</v>
      </c>
      <c r="AG12">
        <v>103</v>
      </c>
      <c r="AH12">
        <v>104</v>
      </c>
      <c r="AI12">
        <v>106</v>
      </c>
      <c r="AJ12">
        <v>102</v>
      </c>
      <c r="AL12" s="1">
        <f>MIN(results_length_random_250_0_6[#This Row])</f>
        <v>98</v>
      </c>
      <c r="AM12" s="1">
        <f>MAX(results_length_random_250_0_6[#This Row])</f>
        <v>117</v>
      </c>
    </row>
    <row r="13" spans="1:39" x14ac:dyDescent="0.25">
      <c r="A13">
        <v>62</v>
      </c>
      <c r="B13">
        <v>64</v>
      </c>
      <c r="C13">
        <v>63</v>
      </c>
      <c r="D13">
        <v>63</v>
      </c>
      <c r="E13">
        <v>62</v>
      </c>
      <c r="F13">
        <v>62</v>
      </c>
      <c r="G13">
        <v>60</v>
      </c>
      <c r="H13">
        <v>62</v>
      </c>
      <c r="I13">
        <v>62</v>
      </c>
      <c r="J13">
        <v>61</v>
      </c>
      <c r="K13">
        <v>62</v>
      </c>
      <c r="L13">
        <v>61</v>
      </c>
      <c r="M13">
        <v>64</v>
      </c>
      <c r="N13">
        <v>64</v>
      </c>
      <c r="O13">
        <v>66</v>
      </c>
      <c r="P13">
        <v>63</v>
      </c>
      <c r="Q13">
        <v>65</v>
      </c>
      <c r="R13">
        <v>64</v>
      </c>
      <c r="S13">
        <v>58</v>
      </c>
      <c r="T13">
        <v>58</v>
      </c>
      <c r="U13">
        <v>60</v>
      </c>
      <c r="V13">
        <v>60</v>
      </c>
      <c r="W13">
        <v>60</v>
      </c>
      <c r="X13">
        <v>61</v>
      </c>
      <c r="Y13">
        <v>65</v>
      </c>
      <c r="Z13">
        <v>66</v>
      </c>
      <c r="AA13">
        <v>67</v>
      </c>
      <c r="AB13">
        <v>64</v>
      </c>
      <c r="AC13">
        <v>67</v>
      </c>
      <c r="AD13">
        <v>65</v>
      </c>
      <c r="AE13">
        <v>58</v>
      </c>
      <c r="AF13">
        <v>60</v>
      </c>
      <c r="AG13">
        <v>58</v>
      </c>
      <c r="AH13">
        <v>60</v>
      </c>
      <c r="AI13">
        <v>58</v>
      </c>
      <c r="AJ13">
        <v>59</v>
      </c>
      <c r="AL13" s="1">
        <f>MIN(results_length_random_250_0_6[#This Row])</f>
        <v>58</v>
      </c>
      <c r="AM13" s="1">
        <f>MAX(results_length_random_250_0_6[#This Row])</f>
        <v>67</v>
      </c>
    </row>
    <row r="14" spans="1:39" x14ac:dyDescent="0.25">
      <c r="A14">
        <v>112</v>
      </c>
      <c r="B14">
        <v>112</v>
      </c>
      <c r="C14">
        <v>110</v>
      </c>
      <c r="D14">
        <v>114</v>
      </c>
      <c r="E14">
        <v>114</v>
      </c>
      <c r="F14">
        <v>112</v>
      </c>
      <c r="G14">
        <v>109</v>
      </c>
      <c r="H14">
        <v>108</v>
      </c>
      <c r="I14">
        <v>107</v>
      </c>
      <c r="J14">
        <v>105</v>
      </c>
      <c r="K14">
        <v>113</v>
      </c>
      <c r="L14">
        <v>107</v>
      </c>
      <c r="M14">
        <v>110</v>
      </c>
      <c r="N14">
        <v>111</v>
      </c>
      <c r="O14">
        <v>112</v>
      </c>
      <c r="P14">
        <v>108</v>
      </c>
      <c r="Q14">
        <v>111</v>
      </c>
      <c r="R14">
        <v>109</v>
      </c>
      <c r="S14">
        <v>107</v>
      </c>
      <c r="T14">
        <v>106</v>
      </c>
      <c r="U14">
        <v>106</v>
      </c>
      <c r="V14">
        <v>108</v>
      </c>
      <c r="W14">
        <v>112</v>
      </c>
      <c r="X14">
        <v>105</v>
      </c>
      <c r="Y14">
        <v>113</v>
      </c>
      <c r="Z14">
        <v>112</v>
      </c>
      <c r="AA14">
        <v>111</v>
      </c>
      <c r="AB14">
        <v>108</v>
      </c>
      <c r="AC14">
        <v>115</v>
      </c>
      <c r="AD14">
        <v>110</v>
      </c>
      <c r="AE14">
        <v>107</v>
      </c>
      <c r="AF14">
        <v>106</v>
      </c>
      <c r="AG14">
        <v>110</v>
      </c>
      <c r="AH14">
        <v>104</v>
      </c>
      <c r="AI14">
        <v>110</v>
      </c>
      <c r="AJ14">
        <v>107</v>
      </c>
      <c r="AL14" s="1">
        <f>MIN(results_length_random_250_0_6[#This Row])</f>
        <v>104</v>
      </c>
      <c r="AM14" s="1">
        <f>MAX(results_length_random_250_0_6[#This Row])</f>
        <v>115</v>
      </c>
    </row>
    <row r="15" spans="1:39" x14ac:dyDescent="0.25">
      <c r="A15">
        <v>111</v>
      </c>
      <c r="B15">
        <v>109</v>
      </c>
      <c r="C15">
        <v>110</v>
      </c>
      <c r="D15">
        <v>108</v>
      </c>
      <c r="E15">
        <v>110</v>
      </c>
      <c r="F15">
        <v>108</v>
      </c>
      <c r="G15">
        <v>108</v>
      </c>
      <c r="H15">
        <v>103</v>
      </c>
      <c r="I15">
        <v>108</v>
      </c>
      <c r="J15">
        <v>103</v>
      </c>
      <c r="K15">
        <v>110</v>
      </c>
      <c r="L15">
        <v>102</v>
      </c>
      <c r="M15">
        <v>107</v>
      </c>
      <c r="N15">
        <v>107</v>
      </c>
      <c r="O15">
        <v>108</v>
      </c>
      <c r="P15">
        <v>104</v>
      </c>
      <c r="Q15">
        <v>109</v>
      </c>
      <c r="R15">
        <v>106</v>
      </c>
      <c r="S15">
        <v>106</v>
      </c>
      <c r="T15">
        <v>100</v>
      </c>
      <c r="U15">
        <v>104</v>
      </c>
      <c r="V15">
        <v>103</v>
      </c>
      <c r="W15">
        <v>110</v>
      </c>
      <c r="X15">
        <v>100</v>
      </c>
      <c r="Y15">
        <v>112</v>
      </c>
      <c r="Z15">
        <v>112</v>
      </c>
      <c r="AA15">
        <v>115</v>
      </c>
      <c r="AB15">
        <v>109</v>
      </c>
      <c r="AC15">
        <v>117</v>
      </c>
      <c r="AD15">
        <v>109</v>
      </c>
      <c r="AE15">
        <v>106</v>
      </c>
      <c r="AF15">
        <v>103</v>
      </c>
      <c r="AG15">
        <v>103</v>
      </c>
      <c r="AH15">
        <v>102</v>
      </c>
      <c r="AI15">
        <v>104</v>
      </c>
      <c r="AJ15">
        <v>103</v>
      </c>
      <c r="AL15" s="1">
        <f>MIN(results_length_random_250_0_6[#This Row])</f>
        <v>100</v>
      </c>
      <c r="AM15" s="1">
        <f>MAX(results_length_random_250_0_6[#This Row])</f>
        <v>117</v>
      </c>
    </row>
    <row r="16" spans="1:39" x14ac:dyDescent="0.25">
      <c r="A16">
        <v>113</v>
      </c>
      <c r="B16">
        <v>113</v>
      </c>
      <c r="C16">
        <v>113</v>
      </c>
      <c r="D16">
        <v>111</v>
      </c>
      <c r="E16">
        <v>115</v>
      </c>
      <c r="F16">
        <v>111</v>
      </c>
      <c r="G16">
        <v>106</v>
      </c>
      <c r="H16">
        <v>104</v>
      </c>
      <c r="I16">
        <v>111</v>
      </c>
      <c r="J16">
        <v>108</v>
      </c>
      <c r="K16">
        <v>107</v>
      </c>
      <c r="L16">
        <v>106</v>
      </c>
      <c r="M16">
        <v>110</v>
      </c>
      <c r="N16">
        <v>109</v>
      </c>
      <c r="O16">
        <v>110</v>
      </c>
      <c r="P16">
        <v>109</v>
      </c>
      <c r="Q16">
        <v>111</v>
      </c>
      <c r="R16">
        <v>109</v>
      </c>
      <c r="S16">
        <v>103</v>
      </c>
      <c r="T16">
        <v>106</v>
      </c>
      <c r="U16">
        <v>103</v>
      </c>
      <c r="V16">
        <v>102</v>
      </c>
      <c r="W16">
        <v>111</v>
      </c>
      <c r="X16">
        <v>103</v>
      </c>
      <c r="Y16">
        <v>114</v>
      </c>
      <c r="Z16">
        <v>112</v>
      </c>
      <c r="AA16">
        <v>119</v>
      </c>
      <c r="AB16">
        <v>110</v>
      </c>
      <c r="AC16">
        <v>115</v>
      </c>
      <c r="AD16">
        <v>112</v>
      </c>
      <c r="AE16">
        <v>105</v>
      </c>
      <c r="AF16">
        <v>105</v>
      </c>
      <c r="AG16">
        <v>108</v>
      </c>
      <c r="AH16">
        <v>104</v>
      </c>
      <c r="AI16">
        <v>110</v>
      </c>
      <c r="AJ16">
        <v>103</v>
      </c>
      <c r="AL16" s="1">
        <f>MIN(results_length_random_250_0_6[#This Row])</f>
        <v>102</v>
      </c>
      <c r="AM16" s="1">
        <f>MAX(results_length_random_250_0_6[#This Row])</f>
        <v>119</v>
      </c>
    </row>
    <row r="17" spans="1:39" x14ac:dyDescent="0.25">
      <c r="A17">
        <v>100</v>
      </c>
      <c r="B17">
        <v>101</v>
      </c>
      <c r="C17">
        <v>100</v>
      </c>
      <c r="D17">
        <v>101</v>
      </c>
      <c r="E17">
        <v>102</v>
      </c>
      <c r="F17">
        <v>99</v>
      </c>
      <c r="G17">
        <v>96</v>
      </c>
      <c r="H17">
        <v>98</v>
      </c>
      <c r="I17">
        <v>104</v>
      </c>
      <c r="J17">
        <v>100</v>
      </c>
      <c r="K17">
        <v>102</v>
      </c>
      <c r="L17">
        <v>97</v>
      </c>
      <c r="M17">
        <v>103</v>
      </c>
      <c r="N17">
        <v>104</v>
      </c>
      <c r="O17">
        <v>104</v>
      </c>
      <c r="P17">
        <v>103</v>
      </c>
      <c r="Q17">
        <v>104</v>
      </c>
      <c r="R17">
        <v>104</v>
      </c>
      <c r="S17">
        <v>98</v>
      </c>
      <c r="T17">
        <v>95</v>
      </c>
      <c r="U17">
        <v>99</v>
      </c>
      <c r="V17">
        <v>95</v>
      </c>
      <c r="W17">
        <v>99</v>
      </c>
      <c r="X17">
        <v>92</v>
      </c>
      <c r="Y17">
        <v>105</v>
      </c>
      <c r="Z17">
        <v>101</v>
      </c>
      <c r="AA17">
        <v>106</v>
      </c>
      <c r="AB17">
        <v>101</v>
      </c>
      <c r="AC17">
        <v>107</v>
      </c>
      <c r="AD17">
        <v>98</v>
      </c>
      <c r="AE17">
        <v>94</v>
      </c>
      <c r="AF17">
        <v>93</v>
      </c>
      <c r="AG17">
        <v>93</v>
      </c>
      <c r="AH17">
        <v>93</v>
      </c>
      <c r="AI17">
        <v>94</v>
      </c>
      <c r="AJ17">
        <v>93</v>
      </c>
      <c r="AL17" s="1">
        <f>MIN(results_length_random_250_0_6[#This Row])</f>
        <v>92</v>
      </c>
      <c r="AM17" s="1">
        <f>MAX(results_length_random_250_0_6[#This Row])</f>
        <v>107</v>
      </c>
    </row>
    <row r="18" spans="1:39" x14ac:dyDescent="0.25">
      <c r="A18">
        <v>108</v>
      </c>
      <c r="B18">
        <v>107</v>
      </c>
      <c r="C18">
        <v>107</v>
      </c>
      <c r="D18">
        <v>108</v>
      </c>
      <c r="E18">
        <v>110</v>
      </c>
      <c r="F18">
        <v>106</v>
      </c>
      <c r="G18">
        <v>108</v>
      </c>
      <c r="H18">
        <v>105</v>
      </c>
      <c r="I18">
        <v>109</v>
      </c>
      <c r="J18">
        <v>108</v>
      </c>
      <c r="K18">
        <v>109</v>
      </c>
      <c r="L18">
        <v>102</v>
      </c>
      <c r="M18">
        <v>109</v>
      </c>
      <c r="N18">
        <v>111</v>
      </c>
      <c r="O18">
        <v>109</v>
      </c>
      <c r="P18">
        <v>111</v>
      </c>
      <c r="Q18">
        <v>112</v>
      </c>
      <c r="R18">
        <v>110</v>
      </c>
      <c r="S18">
        <v>100</v>
      </c>
      <c r="T18">
        <v>104</v>
      </c>
      <c r="U18">
        <v>98</v>
      </c>
      <c r="V18">
        <v>100</v>
      </c>
      <c r="W18">
        <v>104</v>
      </c>
      <c r="X18">
        <v>98</v>
      </c>
      <c r="Y18">
        <v>111</v>
      </c>
      <c r="Z18">
        <v>109</v>
      </c>
      <c r="AA18">
        <v>112</v>
      </c>
      <c r="AB18">
        <v>107</v>
      </c>
      <c r="AC18">
        <v>113</v>
      </c>
      <c r="AD18">
        <v>110</v>
      </c>
      <c r="AE18">
        <v>107</v>
      </c>
      <c r="AF18">
        <v>105</v>
      </c>
      <c r="AG18">
        <v>102</v>
      </c>
      <c r="AH18">
        <v>104</v>
      </c>
      <c r="AI18">
        <v>107</v>
      </c>
      <c r="AJ18">
        <v>100</v>
      </c>
      <c r="AL18" s="1">
        <f>MIN(results_length_random_250_0_6[#This Row])</f>
        <v>98</v>
      </c>
      <c r="AM18" s="1">
        <f>MAX(results_length_random_250_0_6[#This Row])</f>
        <v>113</v>
      </c>
    </row>
    <row r="19" spans="1:39" x14ac:dyDescent="0.25">
      <c r="A19">
        <v>111</v>
      </c>
      <c r="B19">
        <v>112</v>
      </c>
      <c r="C19">
        <v>110</v>
      </c>
      <c r="D19">
        <v>109</v>
      </c>
      <c r="E19">
        <v>113</v>
      </c>
      <c r="F19">
        <v>109</v>
      </c>
      <c r="G19">
        <v>108</v>
      </c>
      <c r="H19">
        <v>113</v>
      </c>
      <c r="I19">
        <v>110</v>
      </c>
      <c r="J19">
        <v>108</v>
      </c>
      <c r="K19">
        <v>108</v>
      </c>
      <c r="L19">
        <v>107</v>
      </c>
      <c r="M19">
        <v>113</v>
      </c>
      <c r="N19">
        <v>111</v>
      </c>
      <c r="O19">
        <v>115</v>
      </c>
      <c r="P19">
        <v>112</v>
      </c>
      <c r="Q19">
        <v>115</v>
      </c>
      <c r="R19">
        <v>110</v>
      </c>
      <c r="S19">
        <v>103</v>
      </c>
      <c r="T19">
        <v>107</v>
      </c>
      <c r="U19">
        <v>104</v>
      </c>
      <c r="V19">
        <v>101</v>
      </c>
      <c r="W19">
        <v>106</v>
      </c>
      <c r="X19">
        <v>102</v>
      </c>
      <c r="Y19">
        <v>113</v>
      </c>
      <c r="Z19">
        <v>117</v>
      </c>
      <c r="AA19">
        <v>117</v>
      </c>
      <c r="AB19">
        <v>112</v>
      </c>
      <c r="AC19">
        <v>117</v>
      </c>
      <c r="AD19">
        <v>113</v>
      </c>
      <c r="AE19">
        <v>105</v>
      </c>
      <c r="AF19">
        <v>107</v>
      </c>
      <c r="AG19">
        <v>107</v>
      </c>
      <c r="AH19">
        <v>106</v>
      </c>
      <c r="AI19">
        <v>108</v>
      </c>
      <c r="AJ19">
        <v>103</v>
      </c>
      <c r="AL19" s="1">
        <f>MIN(results_length_random_250_0_6[#This Row])</f>
        <v>101</v>
      </c>
      <c r="AM19" s="1">
        <f>MAX(results_length_random_250_0_6[#This Row])</f>
        <v>117</v>
      </c>
    </row>
    <row r="20" spans="1:39" x14ac:dyDescent="0.25">
      <c r="A20">
        <v>109</v>
      </c>
      <c r="B20">
        <v>108</v>
      </c>
      <c r="C20">
        <v>108</v>
      </c>
      <c r="D20">
        <v>111</v>
      </c>
      <c r="E20">
        <v>111</v>
      </c>
      <c r="F20">
        <v>109</v>
      </c>
      <c r="G20">
        <v>109</v>
      </c>
      <c r="H20">
        <v>108</v>
      </c>
      <c r="I20">
        <v>108</v>
      </c>
      <c r="J20">
        <v>107</v>
      </c>
      <c r="K20">
        <v>111</v>
      </c>
      <c r="L20">
        <v>104</v>
      </c>
      <c r="M20">
        <v>105</v>
      </c>
      <c r="N20">
        <v>103</v>
      </c>
      <c r="O20">
        <v>106</v>
      </c>
      <c r="P20">
        <v>103</v>
      </c>
      <c r="Q20">
        <v>105</v>
      </c>
      <c r="R20">
        <v>104</v>
      </c>
      <c r="S20">
        <v>105</v>
      </c>
      <c r="T20">
        <v>105</v>
      </c>
      <c r="U20">
        <v>107</v>
      </c>
      <c r="V20">
        <v>103</v>
      </c>
      <c r="W20">
        <v>109</v>
      </c>
      <c r="X20">
        <v>103</v>
      </c>
      <c r="Y20">
        <v>113</v>
      </c>
      <c r="Z20">
        <v>108</v>
      </c>
      <c r="AA20">
        <v>118</v>
      </c>
      <c r="AB20">
        <v>112</v>
      </c>
      <c r="AC20">
        <v>117</v>
      </c>
      <c r="AD20">
        <v>112</v>
      </c>
      <c r="AE20">
        <v>105</v>
      </c>
      <c r="AF20">
        <v>105</v>
      </c>
      <c r="AG20">
        <v>102</v>
      </c>
      <c r="AH20">
        <v>103</v>
      </c>
      <c r="AI20">
        <v>107</v>
      </c>
      <c r="AJ20">
        <v>106</v>
      </c>
      <c r="AL20" s="1">
        <f>MIN(results_length_random_250_0_6[#This Row])</f>
        <v>102</v>
      </c>
      <c r="AM20" s="1">
        <f>MAX(results_length_random_250_0_6[#This Row])</f>
        <v>118</v>
      </c>
    </row>
    <row r="21" spans="1:39" x14ac:dyDescent="0.25">
      <c r="A21">
        <v>111</v>
      </c>
      <c r="B21">
        <v>109</v>
      </c>
      <c r="C21">
        <v>111</v>
      </c>
      <c r="D21">
        <v>113</v>
      </c>
      <c r="E21">
        <v>114</v>
      </c>
      <c r="F21">
        <v>109</v>
      </c>
      <c r="G21">
        <v>103</v>
      </c>
      <c r="H21">
        <v>107</v>
      </c>
      <c r="I21">
        <v>103</v>
      </c>
      <c r="J21">
        <v>105</v>
      </c>
      <c r="K21">
        <v>108</v>
      </c>
      <c r="L21">
        <v>103</v>
      </c>
      <c r="M21">
        <v>111</v>
      </c>
      <c r="N21">
        <v>108</v>
      </c>
      <c r="O21">
        <v>110</v>
      </c>
      <c r="P21">
        <v>107</v>
      </c>
      <c r="Q21">
        <v>111</v>
      </c>
      <c r="R21">
        <v>107</v>
      </c>
      <c r="S21">
        <v>99</v>
      </c>
      <c r="T21">
        <v>102</v>
      </c>
      <c r="U21">
        <v>104</v>
      </c>
      <c r="V21">
        <v>100</v>
      </c>
      <c r="W21">
        <v>107</v>
      </c>
      <c r="X21">
        <v>99</v>
      </c>
      <c r="Y21">
        <v>113</v>
      </c>
      <c r="Z21">
        <v>115</v>
      </c>
      <c r="AA21">
        <v>114</v>
      </c>
      <c r="AB21">
        <v>105</v>
      </c>
      <c r="AC21">
        <v>113</v>
      </c>
      <c r="AD21">
        <v>109</v>
      </c>
      <c r="AE21">
        <v>102</v>
      </c>
      <c r="AF21">
        <v>103</v>
      </c>
      <c r="AG21">
        <v>101</v>
      </c>
      <c r="AH21">
        <v>103</v>
      </c>
      <c r="AI21">
        <v>105</v>
      </c>
      <c r="AJ21">
        <v>100</v>
      </c>
      <c r="AL21" s="1">
        <f>MIN(results_length_random_250_0_6[#This Row])</f>
        <v>99</v>
      </c>
      <c r="AM21" s="1">
        <f>MAX(results_length_random_250_0_6[#This Row])</f>
        <v>115</v>
      </c>
    </row>
    <row r="23" spans="1:39" x14ac:dyDescent="0.25">
      <c r="A23">
        <f>AVERAGE(results_length_random_250_0_6[s - s])</f>
        <v>106.25</v>
      </c>
      <c r="B23">
        <f>AVERAGE(results_length_random_250_0_6[s - r])</f>
        <v>106.35</v>
      </c>
      <c r="C23">
        <f>AVERAGE(results_length_random_250_0_6[s - i])</f>
        <v>105.55</v>
      </c>
      <c r="D23">
        <f>AVERAGE(results_length_random_250_0_6[s - ri])</f>
        <v>106</v>
      </c>
      <c r="E23">
        <f>AVERAGE(results_length_random_250_0_6[s - o])</f>
        <v>107.55</v>
      </c>
      <c r="F23">
        <f>AVERAGE(results_length_random_250_0_6[s - ro])</f>
        <v>104.55</v>
      </c>
      <c r="G23">
        <f>AVERAGE(results_length_random_250_0_6[r - s])</f>
        <v>101.8</v>
      </c>
      <c r="H23">
        <f>AVERAGE(results_length_random_250_0_6[r - r])</f>
        <v>102.45</v>
      </c>
      <c r="I23">
        <f>AVERAGE(results_length_random_250_0_6[r - i])</f>
        <v>104.4</v>
      </c>
      <c r="J23">
        <f>AVERAGE(results_length_random_250_0_6[r - ri])</f>
        <v>101.85</v>
      </c>
      <c r="K23">
        <f>AVERAGE(results_length_random_250_0_6[r - o])</f>
        <v>105.15</v>
      </c>
      <c r="L23">
        <f>AVERAGE(results_length_random_250_0_6[r - ro])</f>
        <v>100.25</v>
      </c>
      <c r="M23">
        <f>AVERAGE(results_length_random_250_0_6[i - s])</f>
        <v>105.05</v>
      </c>
      <c r="N23">
        <f>AVERAGE(results_length_random_250_0_6[i - r])</f>
        <v>104.95</v>
      </c>
      <c r="O23">
        <f>AVERAGE(results_length_random_250_0_6[i - i])</f>
        <v>106.05</v>
      </c>
      <c r="P23">
        <f>AVERAGE(results_length_random_250_0_6[i - ri])</f>
        <v>103.6</v>
      </c>
      <c r="Q23">
        <f>AVERAGE(results_length_random_250_0_6[i - o])</f>
        <v>105.9</v>
      </c>
      <c r="R23">
        <f>AVERAGE(results_length_random_250_0_6[i - ro])</f>
        <v>104</v>
      </c>
      <c r="S23">
        <f>AVERAGE(results_length_random_250_0_6[ri - s])</f>
        <v>99.05</v>
      </c>
      <c r="T23">
        <f>AVERAGE(results_length_random_250_0_6[ri - r])</f>
        <v>99.45</v>
      </c>
      <c r="U23">
        <f>AVERAGE(results_length_random_250_0_6[ri - i])</f>
        <v>99.45</v>
      </c>
      <c r="V23">
        <f>AVERAGE(results_length_random_250_0_6[ri - ri])</f>
        <v>98.3</v>
      </c>
      <c r="W23">
        <f>AVERAGE(results_length_random_250_0_6[ri - o])</f>
        <v>103.2</v>
      </c>
      <c r="X23">
        <f>AVERAGE(results_length_random_250_0_6[ri - ro])</f>
        <v>96.4</v>
      </c>
      <c r="Y23">
        <f>AVERAGE(results_length_random_250_0_6[o - s])</f>
        <v>108.05</v>
      </c>
      <c r="Z23">
        <f>AVERAGE(results_length_random_250_0_6[o - r])</f>
        <v>107.95</v>
      </c>
      <c r="AA23">
        <f>AVERAGE(results_length_random_250_0_6[o - i])</f>
        <v>110.35</v>
      </c>
      <c r="AB23">
        <f>AVERAGE(results_length_random_250_0_6[o - ri])</f>
        <v>105.5</v>
      </c>
      <c r="AC23">
        <f>AVERAGE(results_length_random_250_0_6[o - o])</f>
        <v>110.95</v>
      </c>
      <c r="AD23">
        <f>AVERAGE(results_length_random_250_0_6[o - ro])</f>
        <v>105.7</v>
      </c>
      <c r="AE23">
        <f>AVERAGE(results_length_random_250_0_6[ro - s])</f>
        <v>100.45</v>
      </c>
      <c r="AF23">
        <f>AVERAGE(results_length_random_250_0_6[ro - r])</f>
        <v>100.55</v>
      </c>
      <c r="AG23">
        <f>AVERAGE(results_length_random_250_0_6[ro - i])</f>
        <v>100.2</v>
      </c>
      <c r="AH23">
        <f>AVERAGE(results_length_random_250_0_6[ro - ri])</f>
        <v>99.65</v>
      </c>
      <c r="AI23">
        <f>AVERAGE(results_length_random_250_0_6[ro - o])</f>
        <v>101.8</v>
      </c>
      <c r="AJ23">
        <f>AVERAGE(results_length_random_250_0_6[ro - ro])</f>
        <v>98.95</v>
      </c>
      <c r="AK23" s="4" t="s">
        <v>38</v>
      </c>
      <c r="AL23" s="3">
        <f>MIN(A23:AJ23)</f>
        <v>96.4</v>
      </c>
      <c r="AM23" s="3">
        <f>MAX(A23:AJ23)</f>
        <v>110.95</v>
      </c>
    </row>
    <row r="25" spans="1:39" x14ac:dyDescent="0.25">
      <c r="A25">
        <f>IF(A2=MAX($A$2:$AJ$2),1,0)</f>
        <v>0</v>
      </c>
      <c r="B25">
        <f t="shared" ref="B25:AJ25" si="0">IF(B2=MAX($A$2:$AJ$2),1,0)</f>
        <v>0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G25">
        <f t="shared" si="0"/>
        <v>0</v>
      </c>
      <c r="H25">
        <f t="shared" si="0"/>
        <v>0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</v>
      </c>
      <c r="M25">
        <f t="shared" si="0"/>
        <v>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0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0</v>
      </c>
      <c r="W25">
        <f t="shared" si="0"/>
        <v>0</v>
      </c>
      <c r="X25">
        <f t="shared" si="0"/>
        <v>0</v>
      </c>
      <c r="Y25">
        <f t="shared" si="0"/>
        <v>0</v>
      </c>
      <c r="Z25">
        <f t="shared" si="0"/>
        <v>0</v>
      </c>
      <c r="AA25">
        <f t="shared" si="0"/>
        <v>0</v>
      </c>
      <c r="AB25">
        <f t="shared" si="0"/>
        <v>0</v>
      </c>
      <c r="AC25">
        <f t="shared" si="0"/>
        <v>1</v>
      </c>
      <c r="AD25">
        <f t="shared" si="0"/>
        <v>0</v>
      </c>
      <c r="AE25">
        <f t="shared" si="0"/>
        <v>0</v>
      </c>
      <c r="AF25">
        <f t="shared" si="0"/>
        <v>0</v>
      </c>
      <c r="AG25">
        <f t="shared" si="0"/>
        <v>0</v>
      </c>
      <c r="AH25">
        <f t="shared" si="0"/>
        <v>0</v>
      </c>
      <c r="AI25">
        <f t="shared" si="0"/>
        <v>0</v>
      </c>
      <c r="AJ25">
        <f t="shared" si="0"/>
        <v>0</v>
      </c>
    </row>
    <row r="26" spans="1:39" x14ac:dyDescent="0.25">
      <c r="A26">
        <f>IF(A3=MAX($A$3:$AJ$3),1,0)</f>
        <v>0</v>
      </c>
      <c r="B26">
        <f t="shared" ref="B26:AJ26" si="1">IF(B3=MAX($A$3:$AJ$3),1,0)</f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0</v>
      </c>
      <c r="V26">
        <f t="shared" si="1"/>
        <v>0</v>
      </c>
      <c r="W26">
        <f t="shared" si="1"/>
        <v>0</v>
      </c>
      <c r="X26">
        <f t="shared" si="1"/>
        <v>0</v>
      </c>
      <c r="Y26">
        <f t="shared" si="1"/>
        <v>0</v>
      </c>
      <c r="Z26">
        <f t="shared" si="1"/>
        <v>0</v>
      </c>
      <c r="AA26">
        <f t="shared" si="1"/>
        <v>0</v>
      </c>
      <c r="AB26">
        <f t="shared" si="1"/>
        <v>0</v>
      </c>
      <c r="AC26">
        <f t="shared" si="1"/>
        <v>1</v>
      </c>
      <c r="AD26">
        <f t="shared" si="1"/>
        <v>0</v>
      </c>
      <c r="AE26">
        <f t="shared" si="1"/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</row>
    <row r="27" spans="1:39" x14ac:dyDescent="0.25">
      <c r="A27">
        <f>IF(A4=MAX($A$4:$AJ$4),1,0)</f>
        <v>0</v>
      </c>
      <c r="B27">
        <f t="shared" ref="B27:AJ27" si="2">IF(B4=MAX($A$4:$AJ$4),1,0)</f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>IF(L4=MAX($A$4:$AJ$4),1,0)</f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  <c r="V27">
        <f t="shared" si="2"/>
        <v>0</v>
      </c>
      <c r="W27">
        <f t="shared" si="2"/>
        <v>0</v>
      </c>
      <c r="X27">
        <f t="shared" si="2"/>
        <v>0</v>
      </c>
      <c r="Y27">
        <f t="shared" si="2"/>
        <v>0</v>
      </c>
      <c r="Z27">
        <f t="shared" si="2"/>
        <v>0</v>
      </c>
      <c r="AA27">
        <f t="shared" si="2"/>
        <v>0</v>
      </c>
      <c r="AB27">
        <f t="shared" si="2"/>
        <v>0</v>
      </c>
      <c r="AC27">
        <f t="shared" si="2"/>
        <v>1</v>
      </c>
      <c r="AD27">
        <f t="shared" si="2"/>
        <v>0</v>
      </c>
      <c r="AE27">
        <f t="shared" si="2"/>
        <v>0</v>
      </c>
      <c r="AF27">
        <f t="shared" si="2"/>
        <v>0</v>
      </c>
      <c r="AG27">
        <f t="shared" si="2"/>
        <v>0</v>
      </c>
      <c r="AH27">
        <f t="shared" si="2"/>
        <v>0</v>
      </c>
      <c r="AI27">
        <f t="shared" si="2"/>
        <v>0</v>
      </c>
      <c r="AJ27">
        <f t="shared" si="2"/>
        <v>0</v>
      </c>
    </row>
    <row r="28" spans="1:39" x14ac:dyDescent="0.25">
      <c r="A28">
        <f>IF(A5=MAX($A$5:$AJ$5),1,0)</f>
        <v>0</v>
      </c>
      <c r="B28">
        <f t="shared" ref="B28:AJ28" si="3">IF(B5=MAX($A$5:$AJ$5),1,0)</f>
        <v>0</v>
      </c>
      <c r="C28">
        <f t="shared" si="3"/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3"/>
        <v>0</v>
      </c>
      <c r="Y28">
        <f t="shared" si="3"/>
        <v>0</v>
      </c>
      <c r="Z28">
        <f t="shared" si="3"/>
        <v>0</v>
      </c>
      <c r="AA28">
        <f t="shared" si="3"/>
        <v>1</v>
      </c>
      <c r="AB28">
        <f t="shared" si="3"/>
        <v>0</v>
      </c>
      <c r="AC28">
        <f t="shared" si="3"/>
        <v>0</v>
      </c>
      <c r="AD28">
        <f t="shared" si="3"/>
        <v>0</v>
      </c>
      <c r="AE28">
        <f t="shared" si="3"/>
        <v>0</v>
      </c>
      <c r="AF28">
        <f t="shared" si="3"/>
        <v>0</v>
      </c>
      <c r="AG28">
        <f t="shared" si="3"/>
        <v>0</v>
      </c>
      <c r="AH28">
        <f t="shared" si="3"/>
        <v>0</v>
      </c>
      <c r="AI28">
        <f t="shared" si="3"/>
        <v>0</v>
      </c>
      <c r="AJ28">
        <f t="shared" si="3"/>
        <v>0</v>
      </c>
    </row>
    <row r="29" spans="1:39" x14ac:dyDescent="0.25">
      <c r="A29">
        <f>IF(A6=MAX($A$6:$AJ$6),1,0)</f>
        <v>0</v>
      </c>
      <c r="B29">
        <f t="shared" ref="B29:AJ29" si="4">IF(B6=MAX($A$6:$AJ$6),1,0)</f>
        <v>0</v>
      </c>
      <c r="C29">
        <f t="shared" si="4"/>
        <v>0</v>
      </c>
      <c r="D29">
        <f t="shared" si="4"/>
        <v>0</v>
      </c>
      <c r="E29">
        <f t="shared" si="4"/>
        <v>0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1</v>
      </c>
      <c r="AA29">
        <f t="shared" si="4"/>
        <v>1</v>
      </c>
      <c r="AB29">
        <f t="shared" si="4"/>
        <v>0</v>
      </c>
      <c r="AC29">
        <f t="shared" si="4"/>
        <v>0</v>
      </c>
      <c r="AD29">
        <f t="shared" si="4"/>
        <v>0</v>
      </c>
      <c r="AE29">
        <f t="shared" si="4"/>
        <v>0</v>
      </c>
      <c r="AF29">
        <f t="shared" si="4"/>
        <v>0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</row>
    <row r="30" spans="1:39" x14ac:dyDescent="0.25">
      <c r="A30">
        <f>IF(A7=MAX($A$7:$AJ$7),1,0)</f>
        <v>0</v>
      </c>
      <c r="B30">
        <f t="shared" ref="B30:AJ30" si="5">IF(B7=MAX($A$7:$AJ$7),1,0)</f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0</v>
      </c>
      <c r="AA30">
        <f t="shared" si="5"/>
        <v>1</v>
      </c>
      <c r="AB30">
        <f t="shared" si="5"/>
        <v>0</v>
      </c>
      <c r="AC30">
        <f t="shared" si="5"/>
        <v>0</v>
      </c>
      <c r="AD30">
        <f t="shared" si="5"/>
        <v>0</v>
      </c>
      <c r="AE30">
        <f t="shared" si="5"/>
        <v>0</v>
      </c>
      <c r="AF30">
        <f t="shared" si="5"/>
        <v>0</v>
      </c>
      <c r="AG30">
        <f t="shared" si="5"/>
        <v>0</v>
      </c>
      <c r="AH30">
        <f t="shared" si="5"/>
        <v>0</v>
      </c>
      <c r="AI30">
        <f t="shared" si="5"/>
        <v>0</v>
      </c>
      <c r="AJ30">
        <f t="shared" si="5"/>
        <v>0</v>
      </c>
    </row>
    <row r="31" spans="1:39" x14ac:dyDescent="0.25">
      <c r="A31">
        <f>IF(A8=MAX($A$8:$AJ$8),1,0)</f>
        <v>1</v>
      </c>
      <c r="B31">
        <f t="shared" ref="B31:AJ31" si="6">IF(B8=MAX($A$8:$AJ$8),1,0)</f>
        <v>0</v>
      </c>
      <c r="C31">
        <f t="shared" si="6"/>
        <v>0</v>
      </c>
      <c r="D31">
        <f t="shared" si="6"/>
        <v>0</v>
      </c>
      <c r="E31">
        <f t="shared" si="6"/>
        <v>0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0</v>
      </c>
      <c r="J31">
        <f t="shared" si="6"/>
        <v>0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0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0</v>
      </c>
    </row>
    <row r="32" spans="1:39" x14ac:dyDescent="0.25">
      <c r="A32">
        <f>IF(A9=MAX($A$9:$AJ$9),1,0)</f>
        <v>0</v>
      </c>
      <c r="B32">
        <f t="shared" ref="B32:AJ32" si="7">IF(B9=MAX($A$9:$AJ$9),1,0)</f>
        <v>0</v>
      </c>
      <c r="C32">
        <f t="shared" si="7"/>
        <v>0</v>
      </c>
      <c r="D32">
        <f t="shared" si="7"/>
        <v>0</v>
      </c>
      <c r="E32">
        <f t="shared" si="7"/>
        <v>0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1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D32">
        <f t="shared" si="7"/>
        <v>0</v>
      </c>
      <c r="AE32">
        <f t="shared" si="7"/>
        <v>0</v>
      </c>
      <c r="AF32">
        <f t="shared" si="7"/>
        <v>0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</row>
    <row r="33" spans="1:36" x14ac:dyDescent="0.25">
      <c r="A33">
        <f>IF(A10=MAX($A$10:$AJ$10),1,0)</f>
        <v>0</v>
      </c>
      <c r="B33">
        <f t="shared" ref="B33:AJ33" si="8">IF(B10=MAX($A$10:$AJ$10),1,0)</f>
        <v>0</v>
      </c>
      <c r="C33">
        <f t="shared" si="8"/>
        <v>0</v>
      </c>
      <c r="D33">
        <f t="shared" si="8"/>
        <v>0</v>
      </c>
      <c r="E33">
        <f t="shared" si="8"/>
        <v>1</v>
      </c>
      <c r="F33">
        <f t="shared" si="8"/>
        <v>0</v>
      </c>
      <c r="G33">
        <f t="shared" si="8"/>
        <v>0</v>
      </c>
      <c r="H33">
        <f t="shared" si="8"/>
        <v>0</v>
      </c>
      <c r="I33">
        <f t="shared" si="8"/>
        <v>0</v>
      </c>
      <c r="J33">
        <f t="shared" si="8"/>
        <v>0</v>
      </c>
      <c r="K33">
        <f t="shared" si="8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8"/>
        <v>0</v>
      </c>
      <c r="AA33">
        <f t="shared" si="8"/>
        <v>0</v>
      </c>
      <c r="AB33">
        <f t="shared" si="8"/>
        <v>0</v>
      </c>
      <c r="AC33">
        <f t="shared" si="8"/>
        <v>1</v>
      </c>
      <c r="AD33">
        <f t="shared" si="8"/>
        <v>0</v>
      </c>
      <c r="AE33">
        <f t="shared" si="8"/>
        <v>0</v>
      </c>
      <c r="AF33">
        <f t="shared" si="8"/>
        <v>0</v>
      </c>
      <c r="AG33">
        <f t="shared" si="8"/>
        <v>0</v>
      </c>
      <c r="AH33">
        <f t="shared" si="8"/>
        <v>0</v>
      </c>
      <c r="AI33">
        <f t="shared" si="8"/>
        <v>0</v>
      </c>
      <c r="AJ33">
        <f t="shared" si="8"/>
        <v>0</v>
      </c>
    </row>
    <row r="34" spans="1:36" x14ac:dyDescent="0.25">
      <c r="A34">
        <f>IF(A11=MAX($A$11:$AJ$11),1,0)</f>
        <v>0</v>
      </c>
      <c r="B34">
        <f t="shared" ref="B34:AJ34" si="9">IF(B11=MAX($A$11:$AJ$11),1,0)</f>
        <v>0</v>
      </c>
      <c r="C34">
        <f t="shared" si="9"/>
        <v>0</v>
      </c>
      <c r="D34">
        <f t="shared" si="9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0</v>
      </c>
      <c r="N34">
        <f t="shared" si="9"/>
        <v>0</v>
      </c>
      <c r="O34">
        <f t="shared" si="9"/>
        <v>0</v>
      </c>
      <c r="P34">
        <f t="shared" si="9"/>
        <v>0</v>
      </c>
      <c r="Q34">
        <f t="shared" si="9"/>
        <v>0</v>
      </c>
      <c r="R34">
        <f t="shared" si="9"/>
        <v>0</v>
      </c>
      <c r="S34">
        <f t="shared" si="9"/>
        <v>0</v>
      </c>
      <c r="T34">
        <f t="shared" si="9"/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1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9"/>
        <v>0</v>
      </c>
      <c r="AI34">
        <f t="shared" si="9"/>
        <v>0</v>
      </c>
      <c r="AJ34">
        <f t="shared" si="9"/>
        <v>0</v>
      </c>
    </row>
    <row r="35" spans="1:36" x14ac:dyDescent="0.25">
      <c r="A35">
        <f>IF(A12=MAX($A$12:$AJ$12),1,0)</f>
        <v>0</v>
      </c>
      <c r="B35">
        <f t="shared" ref="B35:AJ35" si="10">IF(B12=MAX($A$12:$AJ$12),1,0)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0"/>
        <v>0</v>
      </c>
      <c r="S35">
        <f t="shared" si="10"/>
        <v>0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0</v>
      </c>
      <c r="AA35">
        <f t="shared" si="10"/>
        <v>0</v>
      </c>
      <c r="AB35">
        <f t="shared" si="10"/>
        <v>0</v>
      </c>
      <c r="AC35">
        <f t="shared" si="10"/>
        <v>1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</row>
    <row r="36" spans="1:36" x14ac:dyDescent="0.25">
      <c r="A36">
        <f>IF(A13=MAX($A$13:$AJ$13),1,0)</f>
        <v>0</v>
      </c>
      <c r="B36">
        <f t="shared" ref="B36:AJ36" si="11">IF(B13=MAX($A$13:$AJ$13),1,0)</f>
        <v>0</v>
      </c>
      <c r="C36">
        <f t="shared" si="11"/>
        <v>0</v>
      </c>
      <c r="D36">
        <f t="shared" si="11"/>
        <v>0</v>
      </c>
      <c r="E36">
        <f t="shared" si="11"/>
        <v>0</v>
      </c>
      <c r="F36">
        <f t="shared" si="11"/>
        <v>0</v>
      </c>
      <c r="G36">
        <f t="shared" si="11"/>
        <v>0</v>
      </c>
      <c r="H36">
        <f t="shared" si="11"/>
        <v>0</v>
      </c>
      <c r="I36">
        <f t="shared" si="11"/>
        <v>0</v>
      </c>
      <c r="J36">
        <f t="shared" si="11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1"/>
        <v>0</v>
      </c>
      <c r="T36">
        <f t="shared" si="11"/>
        <v>0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1</v>
      </c>
      <c r="AB36">
        <f t="shared" si="11"/>
        <v>0</v>
      </c>
      <c r="AC36">
        <f t="shared" si="11"/>
        <v>1</v>
      </c>
      <c r="AD36">
        <f t="shared" si="11"/>
        <v>0</v>
      </c>
      <c r="AE36">
        <f t="shared" si="11"/>
        <v>0</v>
      </c>
      <c r="AF36">
        <f t="shared" si="11"/>
        <v>0</v>
      </c>
      <c r="AG36">
        <f t="shared" si="11"/>
        <v>0</v>
      </c>
      <c r="AH36">
        <f t="shared" si="11"/>
        <v>0</v>
      </c>
      <c r="AI36">
        <f t="shared" si="11"/>
        <v>0</v>
      </c>
      <c r="AJ36">
        <f t="shared" si="11"/>
        <v>0</v>
      </c>
    </row>
    <row r="37" spans="1:36" x14ac:dyDescent="0.25">
      <c r="A37">
        <f>IF(A14=MAX($A$14:$AJ$14),1,0)</f>
        <v>0</v>
      </c>
      <c r="B37">
        <f t="shared" ref="B37:AJ37" si="12">IF(B14=MAX($A$14:$AJ$14),1,0)</f>
        <v>0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12"/>
        <v>1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</row>
    <row r="38" spans="1:36" x14ac:dyDescent="0.25">
      <c r="A38">
        <f>IF(A15=MAX($A$15:$AJ$15),1,0)</f>
        <v>0</v>
      </c>
      <c r="B38">
        <f t="shared" ref="B38:AJ38" si="13">IF(B15=MAX($A$15:$AJ$15),1,0)</f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0</v>
      </c>
      <c r="AB38">
        <f t="shared" si="13"/>
        <v>0</v>
      </c>
      <c r="AC38">
        <f t="shared" si="13"/>
        <v>1</v>
      </c>
      <c r="AD38">
        <f t="shared" si="13"/>
        <v>0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3"/>
        <v>0</v>
      </c>
      <c r="AI38">
        <f t="shared" si="13"/>
        <v>0</v>
      </c>
      <c r="AJ38">
        <f t="shared" si="13"/>
        <v>0</v>
      </c>
    </row>
    <row r="39" spans="1:36" x14ac:dyDescent="0.25">
      <c r="A39">
        <f>IF(A16=MAX($A$16:$AJ$16),1,0)</f>
        <v>0</v>
      </c>
      <c r="B39">
        <f t="shared" ref="B39:AJ39" si="14">IF(B16=MAX($A$16:$AJ$16),1,0)</f>
        <v>0</v>
      </c>
      <c r="C39">
        <f t="shared" si="14"/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1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</row>
    <row r="40" spans="1:36" x14ac:dyDescent="0.25">
      <c r="A40">
        <f>IF(A17=MAX($A$17:$AJ$17),1,0)</f>
        <v>0</v>
      </c>
      <c r="B40">
        <f t="shared" ref="B40:AJ40" si="15">IF(B17=MAX($A$17:$AJ$17),1,0)</f>
        <v>0</v>
      </c>
      <c r="C40">
        <f t="shared" si="15"/>
        <v>0</v>
      </c>
      <c r="D40">
        <f t="shared" si="15"/>
        <v>0</v>
      </c>
      <c r="E40">
        <f t="shared" si="15"/>
        <v>0</v>
      </c>
      <c r="F40">
        <f t="shared" si="15"/>
        <v>0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5"/>
        <v>0</v>
      </c>
      <c r="N40">
        <f t="shared" si="15"/>
        <v>0</v>
      </c>
      <c r="O40">
        <f t="shared" si="15"/>
        <v>0</v>
      </c>
      <c r="P40">
        <f t="shared" si="15"/>
        <v>0</v>
      </c>
      <c r="Q40">
        <f t="shared" si="15"/>
        <v>0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1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</row>
    <row r="41" spans="1:36" x14ac:dyDescent="0.25">
      <c r="A41">
        <f>IF(A18=MAX($A$18:$AJ$18),1,0)</f>
        <v>0</v>
      </c>
      <c r="B41">
        <f t="shared" ref="B41:AJ41" si="16">IF(B18=MAX($A$18:$AJ$18),1,0)</f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  <c r="V41">
        <f t="shared" si="16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0</v>
      </c>
      <c r="AB41">
        <f t="shared" si="16"/>
        <v>0</v>
      </c>
      <c r="AC41">
        <f t="shared" si="16"/>
        <v>1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</row>
    <row r="42" spans="1:36" x14ac:dyDescent="0.25">
      <c r="A42">
        <f>IF(A19=MAX($A$19:$AJ$19),1,0)</f>
        <v>0</v>
      </c>
      <c r="B42">
        <f t="shared" ref="B42:AJ42" si="17">IF(B19=MAX($A$19:$AJ$19),1,0)</f>
        <v>0</v>
      </c>
      <c r="C42">
        <f t="shared" si="17"/>
        <v>0</v>
      </c>
      <c r="D42">
        <f t="shared" si="17"/>
        <v>0</v>
      </c>
      <c r="E42">
        <f t="shared" si="17"/>
        <v>0</v>
      </c>
      <c r="F42">
        <f t="shared" si="17"/>
        <v>0</v>
      </c>
      <c r="G42">
        <f t="shared" si="17"/>
        <v>0</v>
      </c>
      <c r="H42">
        <f t="shared" si="17"/>
        <v>0</v>
      </c>
      <c r="I42">
        <f t="shared" si="17"/>
        <v>0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7"/>
        <v>0</v>
      </c>
      <c r="X42">
        <f t="shared" si="17"/>
        <v>0</v>
      </c>
      <c r="Y42">
        <f t="shared" si="17"/>
        <v>0</v>
      </c>
      <c r="Z42">
        <f t="shared" si="17"/>
        <v>1</v>
      </c>
      <c r="AA42">
        <f t="shared" si="17"/>
        <v>1</v>
      </c>
      <c r="AB42">
        <f t="shared" si="17"/>
        <v>0</v>
      </c>
      <c r="AC42">
        <f t="shared" si="17"/>
        <v>1</v>
      </c>
      <c r="AD42">
        <f t="shared" si="17"/>
        <v>0</v>
      </c>
      <c r="AE42">
        <f t="shared" si="17"/>
        <v>0</v>
      </c>
      <c r="AF42">
        <f t="shared" si="17"/>
        <v>0</v>
      </c>
      <c r="AG42">
        <f t="shared" si="17"/>
        <v>0</v>
      </c>
      <c r="AH42">
        <f t="shared" si="17"/>
        <v>0</v>
      </c>
      <c r="AI42">
        <f t="shared" si="17"/>
        <v>0</v>
      </c>
      <c r="AJ42">
        <f t="shared" si="17"/>
        <v>0</v>
      </c>
    </row>
    <row r="43" spans="1:36" x14ac:dyDescent="0.25">
      <c r="A43">
        <f>IF(A20=MAX($A$20:$AJ$20),1,0)</f>
        <v>0</v>
      </c>
      <c r="B43">
        <f t="shared" ref="B43:AJ43" si="18">IF(B20=MAX($A$20:$AJ$20),1,0)</f>
        <v>0</v>
      </c>
      <c r="C43">
        <f t="shared" si="18"/>
        <v>0</v>
      </c>
      <c r="D43">
        <f t="shared" si="18"/>
        <v>0</v>
      </c>
      <c r="E43">
        <f t="shared" si="18"/>
        <v>0</v>
      </c>
      <c r="F43">
        <f t="shared" si="18"/>
        <v>0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0</v>
      </c>
      <c r="W43">
        <f t="shared" si="18"/>
        <v>0</v>
      </c>
      <c r="X43">
        <f t="shared" si="18"/>
        <v>0</v>
      </c>
      <c r="Y43">
        <f t="shared" si="18"/>
        <v>0</v>
      </c>
      <c r="Z43">
        <f t="shared" si="18"/>
        <v>0</v>
      </c>
      <c r="AA43">
        <f t="shared" si="18"/>
        <v>1</v>
      </c>
      <c r="AB43">
        <f t="shared" si="18"/>
        <v>0</v>
      </c>
      <c r="AC43">
        <f t="shared" si="18"/>
        <v>0</v>
      </c>
      <c r="AD43">
        <f t="shared" si="18"/>
        <v>0</v>
      </c>
      <c r="AE43">
        <f t="shared" si="18"/>
        <v>0</v>
      </c>
      <c r="AF43">
        <f t="shared" si="18"/>
        <v>0</v>
      </c>
      <c r="AG43">
        <f t="shared" si="18"/>
        <v>0</v>
      </c>
      <c r="AH43">
        <f t="shared" si="18"/>
        <v>0</v>
      </c>
      <c r="AI43">
        <f t="shared" si="18"/>
        <v>0</v>
      </c>
      <c r="AJ43">
        <f t="shared" si="18"/>
        <v>0</v>
      </c>
    </row>
    <row r="44" spans="1:36" x14ac:dyDescent="0.25">
      <c r="A44">
        <f>IF(A21=MAX($A$21:$AJ$21),1,0)</f>
        <v>0</v>
      </c>
      <c r="B44">
        <f t="shared" ref="B44:AJ44" si="19">IF(B21=MAX($A$21:$AJ$21),1,0)</f>
        <v>0</v>
      </c>
      <c r="C44">
        <f t="shared" si="19"/>
        <v>0</v>
      </c>
      <c r="D44">
        <f t="shared" si="19"/>
        <v>0</v>
      </c>
      <c r="E44">
        <f t="shared" si="19"/>
        <v>0</v>
      </c>
      <c r="F44">
        <f t="shared" si="19"/>
        <v>0</v>
      </c>
      <c r="G44">
        <f t="shared" si="19"/>
        <v>0</v>
      </c>
      <c r="H44">
        <f t="shared" si="19"/>
        <v>0</v>
      </c>
      <c r="I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0</v>
      </c>
      <c r="M44">
        <f t="shared" si="19"/>
        <v>0</v>
      </c>
      <c r="N44">
        <f t="shared" si="19"/>
        <v>0</v>
      </c>
      <c r="O44">
        <f t="shared" si="19"/>
        <v>0</v>
      </c>
      <c r="P44">
        <f t="shared" si="19"/>
        <v>0</v>
      </c>
      <c r="Q44">
        <f t="shared" si="19"/>
        <v>0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1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9"/>
        <v>0</v>
      </c>
    </row>
    <row r="46" spans="1:36" x14ac:dyDescent="0.25">
      <c r="A46" s="2">
        <f>SUM(A25:A44)</f>
        <v>1</v>
      </c>
      <c r="B46" s="2">
        <f t="shared" ref="B46:AJ46" si="20">SUM(B25:B44)</f>
        <v>0</v>
      </c>
      <c r="C46" s="2">
        <f t="shared" si="20"/>
        <v>0</v>
      </c>
      <c r="D46" s="2">
        <f t="shared" si="20"/>
        <v>0</v>
      </c>
      <c r="E46" s="2">
        <f t="shared" si="20"/>
        <v>1</v>
      </c>
      <c r="F46" s="2">
        <f t="shared" si="20"/>
        <v>0</v>
      </c>
      <c r="G46" s="2">
        <f t="shared" si="20"/>
        <v>0</v>
      </c>
      <c r="H46" s="2">
        <f t="shared" si="20"/>
        <v>0</v>
      </c>
      <c r="I46" s="2">
        <f t="shared" si="20"/>
        <v>0</v>
      </c>
      <c r="J46" s="2">
        <f t="shared" si="20"/>
        <v>0</v>
      </c>
      <c r="K46" s="2">
        <f t="shared" si="20"/>
        <v>0</v>
      </c>
      <c r="L46" s="2">
        <f t="shared" si="20"/>
        <v>0</v>
      </c>
      <c r="M46" s="2">
        <f t="shared" si="20"/>
        <v>0</v>
      </c>
      <c r="N46" s="2">
        <f t="shared" si="20"/>
        <v>0</v>
      </c>
      <c r="O46" s="2">
        <f t="shared" si="20"/>
        <v>0</v>
      </c>
      <c r="P46" s="2">
        <f t="shared" si="20"/>
        <v>0</v>
      </c>
      <c r="Q46" s="2">
        <f t="shared" si="20"/>
        <v>0</v>
      </c>
      <c r="R46" s="2">
        <f t="shared" si="20"/>
        <v>0</v>
      </c>
      <c r="S46" s="2">
        <f t="shared" si="20"/>
        <v>0</v>
      </c>
      <c r="T46" s="2">
        <f t="shared" si="20"/>
        <v>0</v>
      </c>
      <c r="U46" s="2">
        <f t="shared" si="20"/>
        <v>0</v>
      </c>
      <c r="V46" s="2">
        <f t="shared" si="20"/>
        <v>0</v>
      </c>
      <c r="W46" s="2">
        <f t="shared" si="20"/>
        <v>0</v>
      </c>
      <c r="X46" s="2">
        <f t="shared" si="20"/>
        <v>0</v>
      </c>
      <c r="Y46" s="2">
        <f t="shared" si="20"/>
        <v>1</v>
      </c>
      <c r="Z46" s="2">
        <f t="shared" si="20"/>
        <v>3</v>
      </c>
      <c r="AA46" s="2">
        <f t="shared" si="20"/>
        <v>7</v>
      </c>
      <c r="AB46" s="2">
        <f t="shared" si="20"/>
        <v>0</v>
      </c>
      <c r="AC46" s="2">
        <f t="shared" si="20"/>
        <v>12</v>
      </c>
      <c r="AD46" s="2">
        <f t="shared" si="20"/>
        <v>0</v>
      </c>
      <c r="AE46" s="2">
        <f t="shared" si="20"/>
        <v>0</v>
      </c>
      <c r="AF46" s="2">
        <f t="shared" si="20"/>
        <v>0</v>
      </c>
      <c r="AG46" s="2">
        <f t="shared" si="20"/>
        <v>0</v>
      </c>
      <c r="AH46" s="2">
        <f t="shared" si="20"/>
        <v>0</v>
      </c>
      <c r="AI46" s="2">
        <f t="shared" si="20"/>
        <v>0</v>
      </c>
      <c r="AJ46" s="2">
        <f t="shared" si="20"/>
        <v>0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J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J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J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AJ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J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J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J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AJ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AJ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AJ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A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AJ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AJ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AJ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AJ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A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74D5-5CB2-485D-BA83-C2B842BD292F}">
  <dimension ref="A1:AM46"/>
  <sheetViews>
    <sheetView zoomScale="70" zoomScaleNormal="70" workbookViewId="0"/>
  </sheetViews>
  <sheetFormatPr baseColWidth="10" defaultRowHeight="15" x14ac:dyDescent="0.25"/>
  <cols>
    <col min="1" max="1" width="6.5703125" bestFit="1" customWidth="1"/>
    <col min="2" max="2" width="6.42578125" bestFit="1" customWidth="1"/>
    <col min="3" max="3" width="6.28515625" bestFit="1" customWidth="1"/>
    <col min="4" max="4" width="7" bestFit="1" customWidth="1"/>
    <col min="5" max="5" width="6.85546875" bestFit="1" customWidth="1"/>
    <col min="6" max="6" width="7.5703125" bestFit="1" customWidth="1"/>
    <col min="7" max="7" width="6.42578125" bestFit="1" customWidth="1"/>
    <col min="8" max="8" width="6.28515625" bestFit="1" customWidth="1"/>
    <col min="9" max="9" width="6.140625" bestFit="1" customWidth="1"/>
    <col min="10" max="10" width="6.85546875" bestFit="1" customWidth="1"/>
    <col min="11" max="11" width="6.7109375" bestFit="1" customWidth="1"/>
    <col min="12" max="12" width="7.42578125" bestFit="1" customWidth="1"/>
    <col min="13" max="13" width="6.28515625" bestFit="1" customWidth="1"/>
    <col min="14" max="14" width="6.140625" bestFit="1" customWidth="1"/>
    <col min="15" max="15" width="6" bestFit="1" customWidth="1"/>
    <col min="16" max="16" width="6.7109375" bestFit="1" customWidth="1"/>
    <col min="17" max="17" width="6.5703125" bestFit="1" customWidth="1"/>
    <col min="18" max="18" width="7.28515625" bestFit="1" customWidth="1"/>
    <col min="19" max="19" width="7" bestFit="1" customWidth="1"/>
    <col min="20" max="20" width="6.85546875" bestFit="1" customWidth="1"/>
    <col min="21" max="21" width="6.7109375" bestFit="1" customWidth="1"/>
    <col min="22" max="22" width="7.42578125" bestFit="1" customWidth="1"/>
    <col min="23" max="23" width="7.28515625" bestFit="1" customWidth="1"/>
    <col min="24" max="24" width="8" bestFit="1" customWidth="1"/>
    <col min="25" max="25" width="6.85546875" bestFit="1" customWidth="1"/>
    <col min="26" max="26" width="6.7109375" bestFit="1" customWidth="1"/>
    <col min="27" max="27" width="6.5703125" bestFit="1" customWidth="1"/>
    <col min="28" max="28" width="7.28515625" bestFit="1" customWidth="1"/>
    <col min="29" max="29" width="7.140625" bestFit="1" customWidth="1"/>
    <col min="30" max="30" width="7.85546875" bestFit="1" customWidth="1"/>
    <col min="31" max="31" width="7.5703125" bestFit="1" customWidth="1"/>
    <col min="32" max="32" width="7.42578125" bestFit="1" customWidth="1"/>
    <col min="33" max="33" width="7.28515625" bestFit="1" customWidth="1"/>
    <col min="34" max="34" width="8" bestFit="1" customWidth="1"/>
    <col min="35" max="35" width="7.85546875" bestFit="1" customWidth="1"/>
    <col min="36" max="36" width="8.5703125" bestFit="1" customWidth="1"/>
    <col min="37" max="37" width="13" bestFit="1" customWidth="1"/>
    <col min="38" max="38" width="7.7109375" style="1" bestFit="1" customWidth="1"/>
    <col min="39" max="39" width="7.28515625" style="1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L1" s="5" t="s">
        <v>36</v>
      </c>
      <c r="AM1" s="5" t="s">
        <v>37</v>
      </c>
    </row>
    <row r="2" spans="1:39" x14ac:dyDescent="0.25">
      <c r="A2">
        <v>108</v>
      </c>
      <c r="B2">
        <v>111</v>
      </c>
      <c r="C2">
        <v>111</v>
      </c>
      <c r="D2">
        <v>110</v>
      </c>
      <c r="E2">
        <v>113</v>
      </c>
      <c r="F2">
        <v>109</v>
      </c>
      <c r="G2">
        <v>111</v>
      </c>
      <c r="H2">
        <v>108</v>
      </c>
      <c r="I2">
        <v>108</v>
      </c>
      <c r="J2">
        <v>101</v>
      </c>
      <c r="K2">
        <v>111</v>
      </c>
      <c r="L2">
        <v>103</v>
      </c>
      <c r="M2">
        <v>108</v>
      </c>
      <c r="N2">
        <v>108</v>
      </c>
      <c r="O2">
        <v>109</v>
      </c>
      <c r="P2">
        <v>106</v>
      </c>
      <c r="Q2">
        <v>108</v>
      </c>
      <c r="R2">
        <v>106</v>
      </c>
      <c r="S2">
        <v>108</v>
      </c>
      <c r="T2">
        <v>109</v>
      </c>
      <c r="U2">
        <v>106</v>
      </c>
      <c r="V2">
        <v>103</v>
      </c>
      <c r="W2">
        <v>105</v>
      </c>
      <c r="X2">
        <v>103</v>
      </c>
      <c r="Y2">
        <v>110</v>
      </c>
      <c r="Z2">
        <v>110</v>
      </c>
      <c r="AA2">
        <v>113</v>
      </c>
      <c r="AB2">
        <v>107</v>
      </c>
      <c r="AC2">
        <v>115</v>
      </c>
      <c r="AD2">
        <v>109</v>
      </c>
      <c r="AE2">
        <v>101</v>
      </c>
      <c r="AF2">
        <v>102</v>
      </c>
      <c r="AG2">
        <v>103</v>
      </c>
      <c r="AH2">
        <v>101</v>
      </c>
      <c r="AI2">
        <v>107</v>
      </c>
      <c r="AJ2">
        <v>100</v>
      </c>
      <c r="AL2" s="1">
        <f>MIN(results_length_random_250_0_8[#This Row])</f>
        <v>100</v>
      </c>
      <c r="AM2" s="1">
        <f>MAX(results_length_random_250_0_8[#This Row])</f>
        <v>115</v>
      </c>
    </row>
    <row r="3" spans="1:39" x14ac:dyDescent="0.25">
      <c r="A3">
        <v>115</v>
      </c>
      <c r="B3">
        <v>113</v>
      </c>
      <c r="C3">
        <v>112</v>
      </c>
      <c r="D3">
        <v>113</v>
      </c>
      <c r="E3">
        <v>113</v>
      </c>
      <c r="F3">
        <v>114</v>
      </c>
      <c r="G3">
        <v>103</v>
      </c>
      <c r="H3">
        <v>109</v>
      </c>
      <c r="I3">
        <v>112</v>
      </c>
      <c r="J3">
        <v>108</v>
      </c>
      <c r="K3">
        <v>110</v>
      </c>
      <c r="L3">
        <v>104</v>
      </c>
      <c r="M3">
        <v>110</v>
      </c>
      <c r="N3">
        <v>112</v>
      </c>
      <c r="O3">
        <v>113</v>
      </c>
      <c r="P3">
        <v>110</v>
      </c>
      <c r="Q3">
        <v>114</v>
      </c>
      <c r="R3">
        <v>110</v>
      </c>
      <c r="S3">
        <v>101</v>
      </c>
      <c r="T3">
        <v>104</v>
      </c>
      <c r="U3">
        <v>107</v>
      </c>
      <c r="V3">
        <v>105</v>
      </c>
      <c r="W3">
        <v>107</v>
      </c>
      <c r="X3">
        <v>100</v>
      </c>
      <c r="Y3">
        <v>111</v>
      </c>
      <c r="Z3">
        <v>110</v>
      </c>
      <c r="AA3">
        <v>116</v>
      </c>
      <c r="AB3">
        <v>111</v>
      </c>
      <c r="AC3">
        <v>117</v>
      </c>
      <c r="AD3">
        <v>109</v>
      </c>
      <c r="AE3">
        <v>105</v>
      </c>
      <c r="AF3">
        <v>101</v>
      </c>
      <c r="AG3">
        <v>105</v>
      </c>
      <c r="AH3">
        <v>103</v>
      </c>
      <c r="AI3">
        <v>106</v>
      </c>
      <c r="AJ3">
        <v>106</v>
      </c>
      <c r="AL3" s="1">
        <f>MIN(results_length_random_250_0_8[#This Row])</f>
        <v>100</v>
      </c>
      <c r="AM3" s="1">
        <f>MAX(results_length_random_250_0_8[#This Row])</f>
        <v>117</v>
      </c>
    </row>
    <row r="4" spans="1:39" x14ac:dyDescent="0.25">
      <c r="A4">
        <v>112</v>
      </c>
      <c r="B4">
        <v>110</v>
      </c>
      <c r="C4">
        <v>111</v>
      </c>
      <c r="D4">
        <v>112</v>
      </c>
      <c r="E4">
        <v>113</v>
      </c>
      <c r="F4">
        <v>106</v>
      </c>
      <c r="G4">
        <v>100</v>
      </c>
      <c r="H4">
        <v>106</v>
      </c>
      <c r="I4">
        <v>112</v>
      </c>
      <c r="J4">
        <v>101</v>
      </c>
      <c r="K4">
        <v>108</v>
      </c>
      <c r="L4">
        <v>101</v>
      </c>
      <c r="M4">
        <v>112</v>
      </c>
      <c r="N4">
        <v>109</v>
      </c>
      <c r="O4">
        <v>108</v>
      </c>
      <c r="P4">
        <v>110</v>
      </c>
      <c r="Q4">
        <v>111</v>
      </c>
      <c r="R4">
        <v>110</v>
      </c>
      <c r="S4">
        <v>101</v>
      </c>
      <c r="T4">
        <v>105</v>
      </c>
      <c r="U4">
        <v>104</v>
      </c>
      <c r="V4">
        <v>100</v>
      </c>
      <c r="W4">
        <v>107</v>
      </c>
      <c r="X4">
        <v>101</v>
      </c>
      <c r="Y4">
        <v>109</v>
      </c>
      <c r="Z4">
        <v>110</v>
      </c>
      <c r="AA4">
        <v>117</v>
      </c>
      <c r="AB4">
        <v>108</v>
      </c>
      <c r="AC4">
        <v>115</v>
      </c>
      <c r="AD4">
        <v>110</v>
      </c>
      <c r="AE4">
        <v>106</v>
      </c>
      <c r="AF4">
        <v>102</v>
      </c>
      <c r="AG4">
        <v>106</v>
      </c>
      <c r="AH4">
        <v>100</v>
      </c>
      <c r="AI4">
        <v>103</v>
      </c>
      <c r="AJ4">
        <v>102</v>
      </c>
      <c r="AL4" s="1">
        <f>MIN(results_length_random_250_0_8[#This Row])</f>
        <v>100</v>
      </c>
      <c r="AM4" s="1">
        <f>MAX(results_length_random_250_0_8[#This Row])</f>
        <v>117</v>
      </c>
    </row>
    <row r="5" spans="1:39" x14ac:dyDescent="0.25">
      <c r="A5">
        <v>113</v>
      </c>
      <c r="B5">
        <v>113</v>
      </c>
      <c r="C5">
        <v>111</v>
      </c>
      <c r="D5">
        <v>113</v>
      </c>
      <c r="E5">
        <v>115</v>
      </c>
      <c r="F5">
        <v>111</v>
      </c>
      <c r="G5">
        <v>107</v>
      </c>
      <c r="H5">
        <v>108</v>
      </c>
      <c r="I5">
        <v>106</v>
      </c>
      <c r="J5">
        <v>103</v>
      </c>
      <c r="K5">
        <v>113</v>
      </c>
      <c r="L5">
        <v>103</v>
      </c>
      <c r="M5">
        <v>113</v>
      </c>
      <c r="N5">
        <v>112</v>
      </c>
      <c r="O5">
        <v>109</v>
      </c>
      <c r="P5">
        <v>111</v>
      </c>
      <c r="Q5">
        <v>112</v>
      </c>
      <c r="R5">
        <v>110</v>
      </c>
      <c r="S5">
        <v>104</v>
      </c>
      <c r="T5">
        <v>104</v>
      </c>
      <c r="U5">
        <v>103</v>
      </c>
      <c r="V5">
        <v>100</v>
      </c>
      <c r="W5">
        <v>105</v>
      </c>
      <c r="X5">
        <v>97</v>
      </c>
      <c r="Y5">
        <v>114</v>
      </c>
      <c r="Z5">
        <v>112</v>
      </c>
      <c r="AA5">
        <v>116</v>
      </c>
      <c r="AB5">
        <v>111</v>
      </c>
      <c r="AC5">
        <v>116</v>
      </c>
      <c r="AD5">
        <v>111</v>
      </c>
      <c r="AE5">
        <v>107</v>
      </c>
      <c r="AF5">
        <v>108</v>
      </c>
      <c r="AG5">
        <v>107</v>
      </c>
      <c r="AH5">
        <v>106</v>
      </c>
      <c r="AI5">
        <v>105</v>
      </c>
      <c r="AJ5">
        <v>107</v>
      </c>
      <c r="AL5" s="1">
        <f>MIN(results_length_random_250_0_8[#This Row])</f>
        <v>97</v>
      </c>
      <c r="AM5" s="1">
        <f>MAX(results_length_random_250_0_8[#This Row])</f>
        <v>116</v>
      </c>
    </row>
    <row r="6" spans="1:39" x14ac:dyDescent="0.25">
      <c r="A6">
        <v>112</v>
      </c>
      <c r="B6">
        <v>115</v>
      </c>
      <c r="C6">
        <v>110</v>
      </c>
      <c r="D6">
        <v>113</v>
      </c>
      <c r="E6">
        <v>115</v>
      </c>
      <c r="F6">
        <v>109</v>
      </c>
      <c r="G6">
        <v>110</v>
      </c>
      <c r="H6">
        <v>107</v>
      </c>
      <c r="I6">
        <v>106</v>
      </c>
      <c r="J6">
        <v>101</v>
      </c>
      <c r="K6">
        <v>110</v>
      </c>
      <c r="L6">
        <v>104</v>
      </c>
      <c r="M6">
        <v>111</v>
      </c>
      <c r="N6">
        <v>113</v>
      </c>
      <c r="O6">
        <v>114</v>
      </c>
      <c r="P6">
        <v>111</v>
      </c>
      <c r="Q6">
        <v>112</v>
      </c>
      <c r="R6">
        <v>110</v>
      </c>
      <c r="S6">
        <v>106</v>
      </c>
      <c r="T6">
        <v>100</v>
      </c>
      <c r="U6">
        <v>105</v>
      </c>
      <c r="V6">
        <v>98</v>
      </c>
      <c r="W6">
        <v>108</v>
      </c>
      <c r="X6">
        <v>103</v>
      </c>
      <c r="Y6">
        <v>112</v>
      </c>
      <c r="Z6">
        <v>112</v>
      </c>
      <c r="AA6">
        <v>112</v>
      </c>
      <c r="AB6">
        <v>111</v>
      </c>
      <c r="AC6">
        <v>115</v>
      </c>
      <c r="AD6">
        <v>111</v>
      </c>
      <c r="AE6">
        <v>105</v>
      </c>
      <c r="AF6">
        <v>102</v>
      </c>
      <c r="AG6">
        <v>105</v>
      </c>
      <c r="AH6">
        <v>106</v>
      </c>
      <c r="AI6">
        <v>105</v>
      </c>
      <c r="AJ6">
        <v>103</v>
      </c>
      <c r="AL6" s="1">
        <f>MIN(results_length_random_250_0_8[#This Row])</f>
        <v>98</v>
      </c>
      <c r="AM6" s="1">
        <f>MAX(results_length_random_250_0_8[#This Row])</f>
        <v>115</v>
      </c>
    </row>
    <row r="7" spans="1:39" x14ac:dyDescent="0.25">
      <c r="A7">
        <v>99</v>
      </c>
      <c r="B7">
        <v>100</v>
      </c>
      <c r="C7">
        <v>99</v>
      </c>
      <c r="D7">
        <v>97</v>
      </c>
      <c r="E7">
        <v>102</v>
      </c>
      <c r="F7">
        <v>95</v>
      </c>
      <c r="G7">
        <v>95</v>
      </c>
      <c r="H7">
        <v>97</v>
      </c>
      <c r="I7">
        <v>94</v>
      </c>
      <c r="J7">
        <v>95</v>
      </c>
      <c r="K7">
        <v>97</v>
      </c>
      <c r="L7">
        <v>92</v>
      </c>
      <c r="M7">
        <v>93</v>
      </c>
      <c r="N7">
        <v>94</v>
      </c>
      <c r="O7">
        <v>94</v>
      </c>
      <c r="P7">
        <v>94</v>
      </c>
      <c r="Q7">
        <v>95</v>
      </c>
      <c r="R7">
        <v>95</v>
      </c>
      <c r="S7">
        <v>95</v>
      </c>
      <c r="T7">
        <v>95</v>
      </c>
      <c r="U7">
        <v>98</v>
      </c>
      <c r="V7">
        <v>94</v>
      </c>
      <c r="W7">
        <v>101</v>
      </c>
      <c r="X7">
        <v>91</v>
      </c>
      <c r="Y7">
        <v>99</v>
      </c>
      <c r="Z7">
        <v>99</v>
      </c>
      <c r="AA7">
        <v>99</v>
      </c>
      <c r="AB7">
        <v>98</v>
      </c>
      <c r="AC7">
        <v>108</v>
      </c>
      <c r="AD7">
        <v>96</v>
      </c>
      <c r="AE7">
        <v>94</v>
      </c>
      <c r="AF7">
        <v>92</v>
      </c>
      <c r="AG7">
        <v>93</v>
      </c>
      <c r="AH7">
        <v>91</v>
      </c>
      <c r="AI7">
        <v>95</v>
      </c>
      <c r="AJ7">
        <v>91</v>
      </c>
      <c r="AL7" s="1">
        <f>MIN(results_length_random_250_0_8[#This Row])</f>
        <v>91</v>
      </c>
      <c r="AM7" s="1">
        <f>MAX(results_length_random_250_0_8[#This Row])</f>
        <v>108</v>
      </c>
    </row>
    <row r="8" spans="1:39" x14ac:dyDescent="0.25">
      <c r="A8">
        <v>113</v>
      </c>
      <c r="B8">
        <v>113</v>
      </c>
      <c r="C8">
        <v>111</v>
      </c>
      <c r="D8">
        <v>110</v>
      </c>
      <c r="E8">
        <v>114</v>
      </c>
      <c r="F8">
        <v>110</v>
      </c>
      <c r="G8">
        <v>109</v>
      </c>
      <c r="H8">
        <v>107</v>
      </c>
      <c r="I8">
        <v>108</v>
      </c>
      <c r="J8">
        <v>104</v>
      </c>
      <c r="K8">
        <v>109</v>
      </c>
      <c r="L8">
        <v>108</v>
      </c>
      <c r="M8">
        <v>110</v>
      </c>
      <c r="N8">
        <v>109</v>
      </c>
      <c r="O8">
        <v>112</v>
      </c>
      <c r="P8">
        <v>108</v>
      </c>
      <c r="Q8">
        <v>111</v>
      </c>
      <c r="R8">
        <v>109</v>
      </c>
      <c r="S8">
        <v>102</v>
      </c>
      <c r="T8">
        <v>106</v>
      </c>
      <c r="U8">
        <v>106</v>
      </c>
      <c r="V8">
        <v>104</v>
      </c>
      <c r="W8">
        <v>110</v>
      </c>
      <c r="X8">
        <v>102</v>
      </c>
      <c r="Y8">
        <v>112</v>
      </c>
      <c r="Z8">
        <v>115</v>
      </c>
      <c r="AA8">
        <v>113</v>
      </c>
      <c r="AB8">
        <v>112</v>
      </c>
      <c r="AC8">
        <v>115</v>
      </c>
      <c r="AD8">
        <v>114</v>
      </c>
      <c r="AE8">
        <v>105</v>
      </c>
      <c r="AF8">
        <v>104</v>
      </c>
      <c r="AG8">
        <v>108</v>
      </c>
      <c r="AH8">
        <v>105</v>
      </c>
      <c r="AI8">
        <v>108</v>
      </c>
      <c r="AJ8">
        <v>105</v>
      </c>
      <c r="AL8" s="1">
        <f>MIN(results_length_random_250_0_8[#This Row])</f>
        <v>102</v>
      </c>
      <c r="AM8" s="1">
        <f>MAX(results_length_random_250_0_8[#This Row])</f>
        <v>115</v>
      </c>
    </row>
    <row r="9" spans="1:39" x14ac:dyDescent="0.25">
      <c r="A9">
        <v>114</v>
      </c>
      <c r="B9">
        <v>115</v>
      </c>
      <c r="C9">
        <v>114</v>
      </c>
      <c r="D9">
        <v>113</v>
      </c>
      <c r="E9">
        <v>115</v>
      </c>
      <c r="F9">
        <v>113</v>
      </c>
      <c r="G9">
        <v>109</v>
      </c>
      <c r="H9">
        <v>112</v>
      </c>
      <c r="I9">
        <v>111</v>
      </c>
      <c r="J9">
        <v>105</v>
      </c>
      <c r="K9">
        <v>108</v>
      </c>
      <c r="L9">
        <v>104</v>
      </c>
      <c r="M9">
        <v>113</v>
      </c>
      <c r="N9">
        <v>114</v>
      </c>
      <c r="O9">
        <v>114</v>
      </c>
      <c r="P9">
        <v>113</v>
      </c>
      <c r="Q9">
        <v>113</v>
      </c>
      <c r="R9">
        <v>113</v>
      </c>
      <c r="S9">
        <v>111</v>
      </c>
      <c r="T9">
        <v>102</v>
      </c>
      <c r="U9">
        <v>107</v>
      </c>
      <c r="V9">
        <v>105</v>
      </c>
      <c r="W9">
        <v>112</v>
      </c>
      <c r="X9">
        <v>105</v>
      </c>
      <c r="Y9">
        <v>112</v>
      </c>
      <c r="Z9">
        <v>117</v>
      </c>
      <c r="AA9">
        <v>114</v>
      </c>
      <c r="AB9">
        <v>112</v>
      </c>
      <c r="AC9">
        <v>117</v>
      </c>
      <c r="AD9">
        <v>109</v>
      </c>
      <c r="AE9">
        <v>108</v>
      </c>
      <c r="AF9">
        <v>108</v>
      </c>
      <c r="AG9">
        <v>110</v>
      </c>
      <c r="AH9">
        <v>107</v>
      </c>
      <c r="AI9">
        <v>112</v>
      </c>
      <c r="AJ9">
        <v>106</v>
      </c>
      <c r="AL9" s="1">
        <f>MIN(results_length_random_250_0_8[#This Row])</f>
        <v>102</v>
      </c>
      <c r="AM9" s="1">
        <f>MAX(results_length_random_250_0_8[#This Row])</f>
        <v>117</v>
      </c>
    </row>
    <row r="10" spans="1:39" x14ac:dyDescent="0.25">
      <c r="A10">
        <v>111</v>
      </c>
      <c r="B10">
        <v>112</v>
      </c>
      <c r="C10">
        <v>111</v>
      </c>
      <c r="D10">
        <v>111</v>
      </c>
      <c r="E10">
        <v>113</v>
      </c>
      <c r="F10">
        <v>112</v>
      </c>
      <c r="G10">
        <v>107</v>
      </c>
      <c r="H10">
        <v>110</v>
      </c>
      <c r="I10">
        <v>104</v>
      </c>
      <c r="J10">
        <v>106</v>
      </c>
      <c r="K10">
        <v>110</v>
      </c>
      <c r="L10">
        <v>106</v>
      </c>
      <c r="M10">
        <v>111</v>
      </c>
      <c r="N10">
        <v>109</v>
      </c>
      <c r="O10">
        <v>111</v>
      </c>
      <c r="P10">
        <v>109</v>
      </c>
      <c r="Q10">
        <v>112</v>
      </c>
      <c r="R10">
        <v>110</v>
      </c>
      <c r="S10">
        <v>100</v>
      </c>
      <c r="T10">
        <v>101</v>
      </c>
      <c r="U10">
        <v>101</v>
      </c>
      <c r="V10">
        <v>103</v>
      </c>
      <c r="W10">
        <v>107</v>
      </c>
      <c r="X10">
        <v>99</v>
      </c>
      <c r="Y10">
        <v>108</v>
      </c>
      <c r="Z10">
        <v>112</v>
      </c>
      <c r="AA10">
        <v>113</v>
      </c>
      <c r="AB10">
        <v>110</v>
      </c>
      <c r="AC10">
        <v>110</v>
      </c>
      <c r="AD10">
        <v>109</v>
      </c>
      <c r="AE10">
        <v>103</v>
      </c>
      <c r="AF10">
        <v>108</v>
      </c>
      <c r="AG10">
        <v>106</v>
      </c>
      <c r="AH10">
        <v>104</v>
      </c>
      <c r="AI10">
        <v>108</v>
      </c>
      <c r="AJ10">
        <v>104</v>
      </c>
      <c r="AL10" s="1">
        <f>MIN(results_length_random_250_0_8[#This Row])</f>
        <v>99</v>
      </c>
      <c r="AM10" s="1">
        <f>MAX(results_length_random_250_0_8[#This Row])</f>
        <v>113</v>
      </c>
    </row>
    <row r="11" spans="1:39" x14ac:dyDescent="0.25">
      <c r="A11">
        <v>108</v>
      </c>
      <c r="B11">
        <v>108</v>
      </c>
      <c r="C11">
        <v>106</v>
      </c>
      <c r="D11">
        <v>110</v>
      </c>
      <c r="E11">
        <v>113</v>
      </c>
      <c r="F11">
        <v>108</v>
      </c>
      <c r="G11">
        <v>111</v>
      </c>
      <c r="H11">
        <v>107</v>
      </c>
      <c r="I11">
        <v>105</v>
      </c>
      <c r="J11">
        <v>105</v>
      </c>
      <c r="K11">
        <v>107</v>
      </c>
      <c r="L11">
        <v>104</v>
      </c>
      <c r="M11">
        <v>108</v>
      </c>
      <c r="N11">
        <v>110</v>
      </c>
      <c r="O11">
        <v>112</v>
      </c>
      <c r="P11">
        <v>107</v>
      </c>
      <c r="Q11">
        <v>113</v>
      </c>
      <c r="R11">
        <v>108</v>
      </c>
      <c r="S11">
        <v>101</v>
      </c>
      <c r="T11">
        <v>105</v>
      </c>
      <c r="U11">
        <v>103</v>
      </c>
      <c r="V11">
        <v>102</v>
      </c>
      <c r="W11">
        <v>103</v>
      </c>
      <c r="X11">
        <v>98</v>
      </c>
      <c r="Y11">
        <v>109</v>
      </c>
      <c r="Z11">
        <v>110</v>
      </c>
      <c r="AA11">
        <v>111</v>
      </c>
      <c r="AB11">
        <v>110</v>
      </c>
      <c r="AC11">
        <v>116</v>
      </c>
      <c r="AD11">
        <v>108</v>
      </c>
      <c r="AE11">
        <v>106</v>
      </c>
      <c r="AF11">
        <v>106</v>
      </c>
      <c r="AG11">
        <v>104</v>
      </c>
      <c r="AH11">
        <v>107</v>
      </c>
      <c r="AI11">
        <v>109</v>
      </c>
      <c r="AJ11">
        <v>107</v>
      </c>
      <c r="AL11" s="1">
        <f>MIN(results_length_random_250_0_8[#This Row])</f>
        <v>98</v>
      </c>
      <c r="AM11" s="1">
        <f>MAX(results_length_random_250_0_8[#This Row])</f>
        <v>116</v>
      </c>
    </row>
    <row r="12" spans="1:39" x14ac:dyDescent="0.25">
      <c r="A12">
        <v>111</v>
      </c>
      <c r="B12">
        <v>110</v>
      </c>
      <c r="C12">
        <v>109</v>
      </c>
      <c r="D12">
        <v>112</v>
      </c>
      <c r="E12">
        <v>112</v>
      </c>
      <c r="F12">
        <v>111</v>
      </c>
      <c r="G12">
        <v>104</v>
      </c>
      <c r="H12">
        <v>108</v>
      </c>
      <c r="I12">
        <v>109</v>
      </c>
      <c r="J12">
        <v>108</v>
      </c>
      <c r="K12">
        <v>110</v>
      </c>
      <c r="L12">
        <v>105</v>
      </c>
      <c r="M12">
        <v>110</v>
      </c>
      <c r="N12">
        <v>111</v>
      </c>
      <c r="O12">
        <v>111</v>
      </c>
      <c r="P12">
        <v>110</v>
      </c>
      <c r="Q12">
        <v>110</v>
      </c>
      <c r="R12">
        <v>111</v>
      </c>
      <c r="S12">
        <v>106</v>
      </c>
      <c r="T12">
        <v>108</v>
      </c>
      <c r="U12">
        <v>108</v>
      </c>
      <c r="V12">
        <v>104</v>
      </c>
      <c r="W12">
        <v>111</v>
      </c>
      <c r="X12">
        <v>106</v>
      </c>
      <c r="Y12">
        <v>113</v>
      </c>
      <c r="Z12">
        <v>115</v>
      </c>
      <c r="AA12">
        <v>115</v>
      </c>
      <c r="AB12">
        <v>112</v>
      </c>
      <c r="AC12">
        <v>115</v>
      </c>
      <c r="AD12">
        <v>111</v>
      </c>
      <c r="AE12">
        <v>101</v>
      </c>
      <c r="AF12">
        <v>104</v>
      </c>
      <c r="AG12">
        <v>104</v>
      </c>
      <c r="AH12">
        <v>98</v>
      </c>
      <c r="AI12">
        <v>104</v>
      </c>
      <c r="AJ12">
        <v>99</v>
      </c>
      <c r="AL12" s="1">
        <f>MIN(results_length_random_250_0_8[#This Row])</f>
        <v>98</v>
      </c>
      <c r="AM12" s="1">
        <f>MAX(results_length_random_250_0_8[#This Row])</f>
        <v>115</v>
      </c>
    </row>
    <row r="13" spans="1:39" x14ac:dyDescent="0.25">
      <c r="A13">
        <v>110</v>
      </c>
      <c r="B13">
        <v>109</v>
      </c>
      <c r="C13">
        <v>111</v>
      </c>
      <c r="D13">
        <v>109</v>
      </c>
      <c r="E13">
        <v>111</v>
      </c>
      <c r="F13">
        <v>108</v>
      </c>
      <c r="G13">
        <v>107</v>
      </c>
      <c r="H13">
        <v>104</v>
      </c>
      <c r="I13">
        <v>110</v>
      </c>
      <c r="J13">
        <v>105</v>
      </c>
      <c r="K13">
        <v>110</v>
      </c>
      <c r="L13">
        <v>105</v>
      </c>
      <c r="M13">
        <v>111</v>
      </c>
      <c r="N13">
        <v>111</v>
      </c>
      <c r="O13">
        <v>112</v>
      </c>
      <c r="P13">
        <v>110</v>
      </c>
      <c r="Q13">
        <v>110</v>
      </c>
      <c r="R13">
        <v>110</v>
      </c>
      <c r="S13">
        <v>100</v>
      </c>
      <c r="T13">
        <v>103</v>
      </c>
      <c r="U13">
        <v>104</v>
      </c>
      <c r="V13">
        <v>100</v>
      </c>
      <c r="W13">
        <v>112</v>
      </c>
      <c r="X13">
        <v>102</v>
      </c>
      <c r="Y13">
        <v>113</v>
      </c>
      <c r="Z13">
        <v>113</v>
      </c>
      <c r="AA13">
        <v>112</v>
      </c>
      <c r="AB13">
        <v>109</v>
      </c>
      <c r="AC13">
        <v>117</v>
      </c>
      <c r="AD13">
        <v>106</v>
      </c>
      <c r="AE13">
        <v>104</v>
      </c>
      <c r="AF13">
        <v>105</v>
      </c>
      <c r="AG13">
        <v>107</v>
      </c>
      <c r="AH13">
        <v>102</v>
      </c>
      <c r="AI13">
        <v>108</v>
      </c>
      <c r="AJ13">
        <v>103</v>
      </c>
      <c r="AL13" s="1">
        <f>MIN(results_length_random_250_0_8[#This Row])</f>
        <v>100</v>
      </c>
      <c r="AM13" s="1">
        <f>MAX(results_length_random_250_0_8[#This Row])</f>
        <v>117</v>
      </c>
    </row>
    <row r="14" spans="1:39" x14ac:dyDescent="0.25">
      <c r="A14">
        <v>112</v>
      </c>
      <c r="B14">
        <v>109</v>
      </c>
      <c r="C14">
        <v>112</v>
      </c>
      <c r="D14">
        <v>112</v>
      </c>
      <c r="E14">
        <v>111</v>
      </c>
      <c r="F14">
        <v>112</v>
      </c>
      <c r="G14">
        <v>104</v>
      </c>
      <c r="H14">
        <v>105</v>
      </c>
      <c r="I14">
        <v>111</v>
      </c>
      <c r="J14">
        <v>102</v>
      </c>
      <c r="K14">
        <v>109</v>
      </c>
      <c r="L14">
        <v>102</v>
      </c>
      <c r="M14">
        <v>110</v>
      </c>
      <c r="N14">
        <v>111</v>
      </c>
      <c r="O14">
        <v>111</v>
      </c>
      <c r="P14">
        <v>109</v>
      </c>
      <c r="Q14">
        <v>111</v>
      </c>
      <c r="R14">
        <v>107</v>
      </c>
      <c r="S14">
        <v>103</v>
      </c>
      <c r="T14">
        <v>100</v>
      </c>
      <c r="U14">
        <v>105</v>
      </c>
      <c r="V14">
        <v>100</v>
      </c>
      <c r="W14">
        <v>103</v>
      </c>
      <c r="X14">
        <v>94</v>
      </c>
      <c r="Y14">
        <v>109</v>
      </c>
      <c r="Z14">
        <v>110</v>
      </c>
      <c r="AA14">
        <v>113</v>
      </c>
      <c r="AB14">
        <v>113</v>
      </c>
      <c r="AC14">
        <v>113</v>
      </c>
      <c r="AD14">
        <v>109</v>
      </c>
      <c r="AE14">
        <v>104</v>
      </c>
      <c r="AF14">
        <v>106</v>
      </c>
      <c r="AG14">
        <v>101</v>
      </c>
      <c r="AH14">
        <v>104</v>
      </c>
      <c r="AI14">
        <v>103</v>
      </c>
      <c r="AJ14">
        <v>101</v>
      </c>
      <c r="AL14" s="1">
        <f>MIN(results_length_random_250_0_8[#This Row])</f>
        <v>94</v>
      </c>
      <c r="AM14" s="1">
        <f>MAX(results_length_random_250_0_8[#This Row])</f>
        <v>113</v>
      </c>
    </row>
    <row r="15" spans="1:39" x14ac:dyDescent="0.25">
      <c r="A15">
        <v>111</v>
      </c>
      <c r="B15">
        <v>113</v>
      </c>
      <c r="C15">
        <v>109</v>
      </c>
      <c r="D15">
        <v>113</v>
      </c>
      <c r="E15">
        <v>116</v>
      </c>
      <c r="F15">
        <v>110</v>
      </c>
      <c r="G15">
        <v>110</v>
      </c>
      <c r="H15">
        <v>108</v>
      </c>
      <c r="I15">
        <v>108</v>
      </c>
      <c r="J15">
        <v>106</v>
      </c>
      <c r="K15">
        <v>109</v>
      </c>
      <c r="L15">
        <v>105</v>
      </c>
      <c r="M15">
        <v>114</v>
      </c>
      <c r="N15">
        <v>114</v>
      </c>
      <c r="O15">
        <v>113</v>
      </c>
      <c r="P15">
        <v>113</v>
      </c>
      <c r="Q15">
        <v>113</v>
      </c>
      <c r="R15">
        <v>110</v>
      </c>
      <c r="S15">
        <v>105</v>
      </c>
      <c r="T15">
        <v>104</v>
      </c>
      <c r="U15">
        <v>104</v>
      </c>
      <c r="V15">
        <v>104</v>
      </c>
      <c r="W15">
        <v>106</v>
      </c>
      <c r="X15">
        <v>104</v>
      </c>
      <c r="Y15">
        <v>110</v>
      </c>
      <c r="Z15">
        <v>114</v>
      </c>
      <c r="AA15">
        <v>117</v>
      </c>
      <c r="AB15">
        <v>110</v>
      </c>
      <c r="AC15">
        <v>114</v>
      </c>
      <c r="AD15">
        <v>111</v>
      </c>
      <c r="AE15">
        <v>106</v>
      </c>
      <c r="AF15">
        <v>108</v>
      </c>
      <c r="AG15">
        <v>106</v>
      </c>
      <c r="AH15">
        <v>105</v>
      </c>
      <c r="AI15">
        <v>110</v>
      </c>
      <c r="AJ15">
        <v>105</v>
      </c>
      <c r="AL15" s="1">
        <f>MIN(results_length_random_250_0_8[#This Row])</f>
        <v>104</v>
      </c>
      <c r="AM15" s="1">
        <f>MAX(results_length_random_250_0_8[#This Row])</f>
        <v>117</v>
      </c>
    </row>
    <row r="16" spans="1:39" x14ac:dyDescent="0.25">
      <c r="A16">
        <v>112</v>
      </c>
      <c r="B16">
        <v>112</v>
      </c>
      <c r="C16">
        <v>111</v>
      </c>
      <c r="D16">
        <v>112</v>
      </c>
      <c r="E16">
        <v>115</v>
      </c>
      <c r="F16">
        <v>107</v>
      </c>
      <c r="G16">
        <v>104</v>
      </c>
      <c r="H16">
        <v>106</v>
      </c>
      <c r="I16">
        <v>107</v>
      </c>
      <c r="J16">
        <v>105</v>
      </c>
      <c r="K16">
        <v>110</v>
      </c>
      <c r="L16">
        <v>107</v>
      </c>
      <c r="M16">
        <v>114</v>
      </c>
      <c r="N16">
        <v>113</v>
      </c>
      <c r="O16">
        <v>114</v>
      </c>
      <c r="P16">
        <v>112</v>
      </c>
      <c r="Q16">
        <v>114</v>
      </c>
      <c r="R16">
        <v>113</v>
      </c>
      <c r="S16">
        <v>103</v>
      </c>
      <c r="T16">
        <v>105</v>
      </c>
      <c r="U16">
        <v>110</v>
      </c>
      <c r="V16">
        <v>102</v>
      </c>
      <c r="W16">
        <v>111</v>
      </c>
      <c r="X16">
        <v>103</v>
      </c>
      <c r="Y16">
        <v>111</v>
      </c>
      <c r="Z16">
        <v>114</v>
      </c>
      <c r="AA16">
        <v>115</v>
      </c>
      <c r="AB16">
        <v>112</v>
      </c>
      <c r="AC16">
        <v>114</v>
      </c>
      <c r="AD16">
        <v>111</v>
      </c>
      <c r="AE16">
        <v>105</v>
      </c>
      <c r="AF16">
        <v>105</v>
      </c>
      <c r="AG16">
        <v>108</v>
      </c>
      <c r="AH16">
        <v>105</v>
      </c>
      <c r="AI16">
        <v>105</v>
      </c>
      <c r="AJ16">
        <v>104</v>
      </c>
      <c r="AL16" s="1">
        <f>MIN(results_length_random_250_0_8[#This Row])</f>
        <v>102</v>
      </c>
      <c r="AM16" s="1">
        <f>MAX(results_length_random_250_0_8[#This Row])</f>
        <v>115</v>
      </c>
    </row>
    <row r="17" spans="1:39" x14ac:dyDescent="0.25">
      <c r="A17">
        <v>110</v>
      </c>
      <c r="B17">
        <v>112</v>
      </c>
      <c r="C17">
        <v>113</v>
      </c>
      <c r="D17">
        <v>113</v>
      </c>
      <c r="E17">
        <v>115</v>
      </c>
      <c r="F17">
        <v>111</v>
      </c>
      <c r="G17">
        <v>109</v>
      </c>
      <c r="H17">
        <v>108</v>
      </c>
      <c r="I17">
        <v>111</v>
      </c>
      <c r="J17">
        <v>105</v>
      </c>
      <c r="K17">
        <v>108</v>
      </c>
      <c r="L17">
        <v>102</v>
      </c>
      <c r="M17">
        <v>107</v>
      </c>
      <c r="N17">
        <v>107</v>
      </c>
      <c r="O17">
        <v>105</v>
      </c>
      <c r="P17">
        <v>106</v>
      </c>
      <c r="Q17">
        <v>107</v>
      </c>
      <c r="R17">
        <v>105</v>
      </c>
      <c r="S17">
        <v>105</v>
      </c>
      <c r="T17">
        <v>105</v>
      </c>
      <c r="U17">
        <v>105</v>
      </c>
      <c r="V17">
        <v>106</v>
      </c>
      <c r="W17">
        <v>112</v>
      </c>
      <c r="X17">
        <v>103</v>
      </c>
      <c r="Y17">
        <v>115</v>
      </c>
      <c r="Z17">
        <v>115</v>
      </c>
      <c r="AA17">
        <v>113</v>
      </c>
      <c r="AB17">
        <v>109</v>
      </c>
      <c r="AC17">
        <v>111</v>
      </c>
      <c r="AD17">
        <v>112</v>
      </c>
      <c r="AE17">
        <v>105</v>
      </c>
      <c r="AF17">
        <v>102</v>
      </c>
      <c r="AG17">
        <v>104</v>
      </c>
      <c r="AH17">
        <v>101</v>
      </c>
      <c r="AI17">
        <v>106</v>
      </c>
      <c r="AJ17">
        <v>104</v>
      </c>
      <c r="AL17" s="1">
        <f>MIN(results_length_random_250_0_8[#This Row])</f>
        <v>101</v>
      </c>
      <c r="AM17" s="1">
        <f>MAX(results_length_random_250_0_8[#This Row])</f>
        <v>115</v>
      </c>
    </row>
    <row r="18" spans="1:39" x14ac:dyDescent="0.25">
      <c r="A18">
        <v>114</v>
      </c>
      <c r="B18">
        <v>115</v>
      </c>
      <c r="C18">
        <v>114</v>
      </c>
      <c r="D18">
        <v>113</v>
      </c>
      <c r="E18">
        <v>115</v>
      </c>
      <c r="F18">
        <v>112</v>
      </c>
      <c r="G18">
        <v>108</v>
      </c>
      <c r="H18">
        <v>108</v>
      </c>
      <c r="I18">
        <v>110</v>
      </c>
      <c r="J18">
        <v>110</v>
      </c>
      <c r="K18">
        <v>110</v>
      </c>
      <c r="L18">
        <v>107</v>
      </c>
      <c r="M18">
        <v>109</v>
      </c>
      <c r="N18">
        <v>109</v>
      </c>
      <c r="O18">
        <v>110</v>
      </c>
      <c r="P18">
        <v>106</v>
      </c>
      <c r="Q18">
        <v>110</v>
      </c>
      <c r="R18">
        <v>107</v>
      </c>
      <c r="S18">
        <v>106</v>
      </c>
      <c r="T18">
        <v>110</v>
      </c>
      <c r="U18">
        <v>106</v>
      </c>
      <c r="V18">
        <v>103</v>
      </c>
      <c r="W18">
        <v>109</v>
      </c>
      <c r="X18">
        <v>104</v>
      </c>
      <c r="Y18">
        <v>113</v>
      </c>
      <c r="Z18">
        <v>113</v>
      </c>
      <c r="AA18">
        <v>114</v>
      </c>
      <c r="AB18">
        <v>108</v>
      </c>
      <c r="AC18">
        <v>114</v>
      </c>
      <c r="AD18">
        <v>111</v>
      </c>
      <c r="AE18">
        <v>109</v>
      </c>
      <c r="AF18">
        <v>109</v>
      </c>
      <c r="AG18">
        <v>108</v>
      </c>
      <c r="AH18">
        <v>108</v>
      </c>
      <c r="AI18">
        <v>110</v>
      </c>
      <c r="AJ18">
        <v>111</v>
      </c>
      <c r="AL18" s="1">
        <f>MIN(results_length_random_250_0_8[#This Row])</f>
        <v>103</v>
      </c>
      <c r="AM18" s="1">
        <f>MAX(results_length_random_250_0_8[#This Row])</f>
        <v>115</v>
      </c>
    </row>
    <row r="19" spans="1:39" x14ac:dyDescent="0.25">
      <c r="A19">
        <v>97</v>
      </c>
      <c r="B19">
        <v>96</v>
      </c>
      <c r="C19">
        <v>97</v>
      </c>
      <c r="D19">
        <v>97</v>
      </c>
      <c r="E19">
        <v>100</v>
      </c>
      <c r="F19">
        <v>96</v>
      </c>
      <c r="G19">
        <v>90</v>
      </c>
      <c r="H19">
        <v>96</v>
      </c>
      <c r="I19">
        <v>91</v>
      </c>
      <c r="J19">
        <v>93</v>
      </c>
      <c r="K19">
        <v>91</v>
      </c>
      <c r="L19">
        <v>93</v>
      </c>
      <c r="M19">
        <v>93</v>
      </c>
      <c r="N19">
        <v>93</v>
      </c>
      <c r="O19">
        <v>93</v>
      </c>
      <c r="P19">
        <v>93</v>
      </c>
      <c r="Q19">
        <v>94</v>
      </c>
      <c r="R19">
        <v>92</v>
      </c>
      <c r="S19">
        <v>90</v>
      </c>
      <c r="T19">
        <v>90</v>
      </c>
      <c r="U19">
        <v>89</v>
      </c>
      <c r="V19">
        <v>90</v>
      </c>
      <c r="W19">
        <v>90</v>
      </c>
      <c r="X19">
        <v>88</v>
      </c>
      <c r="Y19">
        <v>94</v>
      </c>
      <c r="Z19">
        <v>97</v>
      </c>
      <c r="AA19">
        <v>99</v>
      </c>
      <c r="AB19">
        <v>91</v>
      </c>
      <c r="AC19">
        <v>99</v>
      </c>
      <c r="AD19">
        <v>93</v>
      </c>
      <c r="AE19">
        <v>90</v>
      </c>
      <c r="AF19">
        <v>91</v>
      </c>
      <c r="AG19">
        <v>90</v>
      </c>
      <c r="AH19">
        <v>91</v>
      </c>
      <c r="AI19">
        <v>89</v>
      </c>
      <c r="AJ19">
        <v>90</v>
      </c>
      <c r="AL19" s="1">
        <f>MIN(results_length_random_250_0_8[#This Row])</f>
        <v>88</v>
      </c>
      <c r="AM19" s="1">
        <f>MAX(results_length_random_250_0_8[#This Row])</f>
        <v>100</v>
      </c>
    </row>
    <row r="20" spans="1:39" x14ac:dyDescent="0.25">
      <c r="A20">
        <v>110</v>
      </c>
      <c r="B20">
        <v>113</v>
      </c>
      <c r="C20">
        <v>109</v>
      </c>
      <c r="D20">
        <v>111</v>
      </c>
      <c r="E20">
        <v>114</v>
      </c>
      <c r="F20">
        <v>107</v>
      </c>
      <c r="G20">
        <v>107</v>
      </c>
      <c r="H20">
        <v>107</v>
      </c>
      <c r="I20">
        <v>106</v>
      </c>
      <c r="J20">
        <v>110</v>
      </c>
      <c r="K20">
        <v>105</v>
      </c>
      <c r="L20">
        <v>105</v>
      </c>
      <c r="M20">
        <v>111</v>
      </c>
      <c r="N20">
        <v>110</v>
      </c>
      <c r="O20">
        <v>111</v>
      </c>
      <c r="P20">
        <v>109</v>
      </c>
      <c r="Q20">
        <v>112</v>
      </c>
      <c r="R20">
        <v>109</v>
      </c>
      <c r="S20">
        <v>102</v>
      </c>
      <c r="T20">
        <v>100</v>
      </c>
      <c r="U20">
        <v>105</v>
      </c>
      <c r="V20">
        <v>100</v>
      </c>
      <c r="W20">
        <v>108</v>
      </c>
      <c r="X20">
        <v>96</v>
      </c>
      <c r="Y20">
        <v>112</v>
      </c>
      <c r="Z20">
        <v>110</v>
      </c>
      <c r="AA20">
        <v>113</v>
      </c>
      <c r="AB20">
        <v>107</v>
      </c>
      <c r="AC20">
        <v>114</v>
      </c>
      <c r="AD20">
        <v>106</v>
      </c>
      <c r="AE20">
        <v>100</v>
      </c>
      <c r="AF20">
        <v>101</v>
      </c>
      <c r="AG20">
        <v>103</v>
      </c>
      <c r="AH20">
        <v>101</v>
      </c>
      <c r="AI20">
        <v>106</v>
      </c>
      <c r="AJ20">
        <v>101</v>
      </c>
      <c r="AL20" s="1">
        <f>MIN(results_length_random_250_0_8[#This Row])</f>
        <v>96</v>
      </c>
      <c r="AM20" s="1">
        <f>MAX(results_length_random_250_0_8[#This Row])</f>
        <v>114</v>
      </c>
    </row>
    <row r="21" spans="1:39" x14ac:dyDescent="0.25">
      <c r="A21">
        <v>110</v>
      </c>
      <c r="B21">
        <v>111</v>
      </c>
      <c r="C21">
        <v>109</v>
      </c>
      <c r="D21">
        <v>110</v>
      </c>
      <c r="E21">
        <v>113</v>
      </c>
      <c r="F21">
        <v>108</v>
      </c>
      <c r="G21">
        <v>108</v>
      </c>
      <c r="H21">
        <v>107</v>
      </c>
      <c r="I21">
        <v>107</v>
      </c>
      <c r="J21">
        <v>102</v>
      </c>
      <c r="K21">
        <v>110</v>
      </c>
      <c r="L21">
        <v>106</v>
      </c>
      <c r="M21">
        <v>109</v>
      </c>
      <c r="N21">
        <v>109</v>
      </c>
      <c r="O21">
        <v>109</v>
      </c>
      <c r="P21">
        <v>104</v>
      </c>
      <c r="Q21">
        <v>109</v>
      </c>
      <c r="R21">
        <v>108</v>
      </c>
      <c r="S21">
        <v>103</v>
      </c>
      <c r="T21">
        <v>103</v>
      </c>
      <c r="U21">
        <v>103</v>
      </c>
      <c r="V21">
        <v>103</v>
      </c>
      <c r="W21">
        <v>106</v>
      </c>
      <c r="X21">
        <v>101</v>
      </c>
      <c r="Y21">
        <v>110</v>
      </c>
      <c r="Z21">
        <v>111</v>
      </c>
      <c r="AA21">
        <v>114</v>
      </c>
      <c r="AB21">
        <v>109</v>
      </c>
      <c r="AC21">
        <v>114</v>
      </c>
      <c r="AD21">
        <v>111</v>
      </c>
      <c r="AE21">
        <v>103</v>
      </c>
      <c r="AF21">
        <v>103</v>
      </c>
      <c r="AG21">
        <v>105</v>
      </c>
      <c r="AH21">
        <v>105</v>
      </c>
      <c r="AI21">
        <v>104</v>
      </c>
      <c r="AJ21">
        <v>101</v>
      </c>
      <c r="AL21" s="1">
        <f>MIN(results_length_random_250_0_8[#This Row])</f>
        <v>101</v>
      </c>
      <c r="AM21" s="1">
        <f>MAX(results_length_random_250_0_8[#This Row])</f>
        <v>114</v>
      </c>
    </row>
    <row r="23" spans="1:39" x14ac:dyDescent="0.25">
      <c r="A23">
        <f>AVERAGE(results_length_random_250_0_8[s - s])</f>
        <v>110.1</v>
      </c>
      <c r="B23">
        <f>AVERAGE(results_length_random_250_0_8[s - r])</f>
        <v>110.5</v>
      </c>
      <c r="C23">
        <f>AVERAGE(results_length_random_250_0_8[s - i])</f>
        <v>109.5</v>
      </c>
      <c r="D23">
        <f>AVERAGE(results_length_random_250_0_8[s - ri])</f>
        <v>110.2</v>
      </c>
      <c r="E23">
        <f>AVERAGE(results_length_random_250_0_8[s - o])</f>
        <v>112.4</v>
      </c>
      <c r="F23">
        <f>AVERAGE(results_length_random_250_0_8[s - ro])</f>
        <v>108.45</v>
      </c>
      <c r="G23">
        <f>AVERAGE(results_length_random_250_0_8[r - s])</f>
        <v>105.65</v>
      </c>
      <c r="H23">
        <f>AVERAGE(results_length_random_250_0_8[r - r])</f>
        <v>106.4</v>
      </c>
      <c r="I23">
        <f>AVERAGE(results_length_random_250_0_8[r - i])</f>
        <v>106.8</v>
      </c>
      <c r="J23">
        <f>AVERAGE(results_length_random_250_0_8[r - ri])</f>
        <v>103.75</v>
      </c>
      <c r="K23">
        <f>AVERAGE(results_length_random_250_0_8[r - o])</f>
        <v>107.75</v>
      </c>
      <c r="L23">
        <f>AVERAGE(results_length_random_250_0_8[r - ro])</f>
        <v>103.3</v>
      </c>
      <c r="M23">
        <f>AVERAGE(results_length_random_250_0_8[i - s])</f>
        <v>108.85</v>
      </c>
      <c r="N23">
        <f>AVERAGE(results_length_random_250_0_8[i - r])</f>
        <v>108.9</v>
      </c>
      <c r="O23">
        <f>AVERAGE(results_length_random_250_0_8[i - i])</f>
        <v>109.25</v>
      </c>
      <c r="P23">
        <f>AVERAGE(results_length_random_250_0_8[i - ri])</f>
        <v>107.55</v>
      </c>
      <c r="Q23">
        <f>AVERAGE(results_length_random_250_0_8[i - o])</f>
        <v>109.55</v>
      </c>
      <c r="R23">
        <f>AVERAGE(results_length_random_250_0_8[i - ro])</f>
        <v>107.65</v>
      </c>
      <c r="S23">
        <f>AVERAGE(results_length_random_250_0_8[ri - s])</f>
        <v>102.6</v>
      </c>
      <c r="T23">
        <f>AVERAGE(results_length_random_250_0_8[ri - r])</f>
        <v>102.95</v>
      </c>
      <c r="U23">
        <f>AVERAGE(results_length_random_250_0_8[ri - i])</f>
        <v>103.95</v>
      </c>
      <c r="V23">
        <f>AVERAGE(results_length_random_250_0_8[ri - ri])</f>
        <v>101.3</v>
      </c>
      <c r="W23">
        <f>AVERAGE(results_length_random_250_0_8[ri - o])</f>
        <v>106.65</v>
      </c>
      <c r="X23">
        <f>AVERAGE(results_length_random_250_0_8[ri - ro])</f>
        <v>100</v>
      </c>
      <c r="Y23">
        <f>AVERAGE(results_length_random_250_0_8[o - s])</f>
        <v>109.8</v>
      </c>
      <c r="Z23">
        <f>AVERAGE(results_length_random_250_0_8[o - r])</f>
        <v>110.95</v>
      </c>
      <c r="AA23">
        <f>AVERAGE(results_length_random_250_0_8[o - i])</f>
        <v>112.45</v>
      </c>
      <c r="AB23">
        <f>AVERAGE(results_length_random_250_0_8[o - ri])</f>
        <v>108.5</v>
      </c>
      <c r="AC23">
        <f>AVERAGE(results_length_random_250_0_8[o - o])</f>
        <v>113.45</v>
      </c>
      <c r="AD23">
        <f>AVERAGE(results_length_random_250_0_8[o - ro])</f>
        <v>108.35</v>
      </c>
      <c r="AE23">
        <f>AVERAGE(results_length_random_250_0_8[ro - s])</f>
        <v>103.35</v>
      </c>
      <c r="AF23">
        <f>AVERAGE(results_length_random_250_0_8[ro - r])</f>
        <v>103.35</v>
      </c>
      <c r="AG23">
        <f>AVERAGE(results_length_random_250_0_8[ro - i])</f>
        <v>104.15</v>
      </c>
      <c r="AH23">
        <f>AVERAGE(results_length_random_250_0_8[ro - ri])</f>
        <v>102.5</v>
      </c>
      <c r="AI23">
        <f>AVERAGE(results_length_random_250_0_8[ro - o])</f>
        <v>105.15</v>
      </c>
      <c r="AJ23">
        <f>AVERAGE(results_length_random_250_0_8[ro - ro])</f>
        <v>102.5</v>
      </c>
      <c r="AK23" s="4" t="s">
        <v>38</v>
      </c>
      <c r="AL23" s="3">
        <f>MIN(A23:AJ23)</f>
        <v>100</v>
      </c>
      <c r="AM23" s="3">
        <f>MAX(A23:AJ23)</f>
        <v>113.45</v>
      </c>
    </row>
    <row r="25" spans="1:39" x14ac:dyDescent="0.25">
      <c r="A25">
        <f>IF(A2=MAX($A$2:$AJ$2),1,0)</f>
        <v>0</v>
      </c>
      <c r="B25">
        <f t="shared" ref="B25:AJ25" si="0">IF(B2=MAX($A$2:$AJ$2),1,0)</f>
        <v>0</v>
      </c>
      <c r="C25">
        <f t="shared" si="0"/>
        <v>0</v>
      </c>
      <c r="D25">
        <f t="shared" si="0"/>
        <v>0</v>
      </c>
      <c r="E25">
        <f t="shared" si="0"/>
        <v>0</v>
      </c>
      <c r="F25">
        <f t="shared" si="0"/>
        <v>0</v>
      </c>
      <c r="G25">
        <f t="shared" si="0"/>
        <v>0</v>
      </c>
      <c r="H25">
        <f t="shared" si="0"/>
        <v>0</v>
      </c>
      <c r="I25">
        <f t="shared" si="0"/>
        <v>0</v>
      </c>
      <c r="J25">
        <f t="shared" si="0"/>
        <v>0</v>
      </c>
      <c r="K25">
        <f t="shared" si="0"/>
        <v>0</v>
      </c>
      <c r="L25">
        <f t="shared" si="0"/>
        <v>0</v>
      </c>
      <c r="M25">
        <f t="shared" si="0"/>
        <v>0</v>
      </c>
      <c r="N25">
        <f t="shared" si="0"/>
        <v>0</v>
      </c>
      <c r="O25">
        <f t="shared" si="0"/>
        <v>0</v>
      </c>
      <c r="P25">
        <f t="shared" si="0"/>
        <v>0</v>
      </c>
      <c r="Q25">
        <f t="shared" si="0"/>
        <v>0</v>
      </c>
      <c r="R25">
        <f t="shared" si="0"/>
        <v>0</v>
      </c>
      <c r="S25">
        <f t="shared" si="0"/>
        <v>0</v>
      </c>
      <c r="T25">
        <f t="shared" si="0"/>
        <v>0</v>
      </c>
      <c r="U25">
        <f t="shared" si="0"/>
        <v>0</v>
      </c>
      <c r="V25">
        <f t="shared" si="0"/>
        <v>0</v>
      </c>
      <c r="W25">
        <f t="shared" si="0"/>
        <v>0</v>
      </c>
      <c r="X25">
        <f t="shared" si="0"/>
        <v>0</v>
      </c>
      <c r="Y25">
        <f t="shared" si="0"/>
        <v>0</v>
      </c>
      <c r="Z25">
        <f t="shared" si="0"/>
        <v>0</v>
      </c>
      <c r="AA25">
        <f t="shared" si="0"/>
        <v>0</v>
      </c>
      <c r="AB25">
        <f t="shared" si="0"/>
        <v>0</v>
      </c>
      <c r="AC25">
        <f t="shared" si="0"/>
        <v>1</v>
      </c>
      <c r="AD25">
        <f t="shared" si="0"/>
        <v>0</v>
      </c>
      <c r="AE25">
        <f t="shared" si="0"/>
        <v>0</v>
      </c>
      <c r="AF25">
        <f t="shared" si="0"/>
        <v>0</v>
      </c>
      <c r="AG25">
        <f t="shared" si="0"/>
        <v>0</v>
      </c>
      <c r="AH25">
        <f t="shared" si="0"/>
        <v>0</v>
      </c>
      <c r="AI25">
        <f t="shared" si="0"/>
        <v>0</v>
      </c>
      <c r="AJ25">
        <f t="shared" si="0"/>
        <v>0</v>
      </c>
    </row>
    <row r="26" spans="1:39" x14ac:dyDescent="0.25">
      <c r="A26">
        <f>IF(A3=MAX($A$3:$AJ$3),1,0)</f>
        <v>0</v>
      </c>
      <c r="B26">
        <f t="shared" ref="B26:AJ26" si="1">IF(B3=MAX($A$3:$AJ$3),1,0)</f>
        <v>0</v>
      </c>
      <c r="C26">
        <f t="shared" si="1"/>
        <v>0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1"/>
        <v>0</v>
      </c>
      <c r="S26">
        <f t="shared" si="1"/>
        <v>0</v>
      </c>
      <c r="T26">
        <f t="shared" si="1"/>
        <v>0</v>
      </c>
      <c r="U26">
        <f t="shared" si="1"/>
        <v>0</v>
      </c>
      <c r="V26">
        <f t="shared" si="1"/>
        <v>0</v>
      </c>
      <c r="W26">
        <f t="shared" si="1"/>
        <v>0</v>
      </c>
      <c r="X26">
        <f t="shared" si="1"/>
        <v>0</v>
      </c>
      <c r="Y26">
        <f t="shared" si="1"/>
        <v>0</v>
      </c>
      <c r="Z26">
        <f t="shared" si="1"/>
        <v>0</v>
      </c>
      <c r="AA26">
        <f t="shared" si="1"/>
        <v>0</v>
      </c>
      <c r="AB26">
        <f t="shared" si="1"/>
        <v>0</v>
      </c>
      <c r="AC26">
        <f t="shared" si="1"/>
        <v>1</v>
      </c>
      <c r="AD26">
        <f t="shared" si="1"/>
        <v>0</v>
      </c>
      <c r="AE26">
        <f t="shared" si="1"/>
        <v>0</v>
      </c>
      <c r="AF26">
        <f t="shared" si="1"/>
        <v>0</v>
      </c>
      <c r="AG26">
        <f t="shared" si="1"/>
        <v>0</v>
      </c>
      <c r="AH26">
        <f t="shared" si="1"/>
        <v>0</v>
      </c>
      <c r="AI26">
        <f t="shared" si="1"/>
        <v>0</v>
      </c>
      <c r="AJ26">
        <f t="shared" si="1"/>
        <v>0</v>
      </c>
    </row>
    <row r="27" spans="1:39" x14ac:dyDescent="0.25">
      <c r="A27">
        <f>IF(A4=MAX($A$4:$AJ$4),1,0)</f>
        <v>0</v>
      </c>
      <c r="B27">
        <f t="shared" ref="B27:AJ27" si="2">IF(B4=MAX($A$4:$AJ$4),1,0)</f>
        <v>0</v>
      </c>
      <c r="C27">
        <f t="shared" si="2"/>
        <v>0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2"/>
        <v>0</v>
      </c>
      <c r="J27">
        <f t="shared" si="2"/>
        <v>0</v>
      </c>
      <c r="K27">
        <f t="shared" si="2"/>
        <v>0</v>
      </c>
      <c r="L27">
        <f>IF(L4=MAX($A$4:$AJ$4),1,0)</f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T27">
        <f t="shared" si="2"/>
        <v>0</v>
      </c>
      <c r="U27">
        <f t="shared" si="2"/>
        <v>0</v>
      </c>
      <c r="V27">
        <f t="shared" si="2"/>
        <v>0</v>
      </c>
      <c r="W27">
        <f t="shared" si="2"/>
        <v>0</v>
      </c>
      <c r="X27">
        <f t="shared" si="2"/>
        <v>0</v>
      </c>
      <c r="Y27">
        <f t="shared" si="2"/>
        <v>0</v>
      </c>
      <c r="Z27">
        <f t="shared" si="2"/>
        <v>0</v>
      </c>
      <c r="AA27">
        <f t="shared" si="2"/>
        <v>1</v>
      </c>
      <c r="AB27">
        <f t="shared" si="2"/>
        <v>0</v>
      </c>
      <c r="AC27">
        <f t="shared" si="2"/>
        <v>0</v>
      </c>
      <c r="AD27">
        <f t="shared" si="2"/>
        <v>0</v>
      </c>
      <c r="AE27">
        <f t="shared" si="2"/>
        <v>0</v>
      </c>
      <c r="AF27">
        <f t="shared" si="2"/>
        <v>0</v>
      </c>
      <c r="AG27">
        <f t="shared" si="2"/>
        <v>0</v>
      </c>
      <c r="AH27">
        <f t="shared" si="2"/>
        <v>0</v>
      </c>
      <c r="AI27">
        <f t="shared" si="2"/>
        <v>0</v>
      </c>
      <c r="AJ27">
        <f t="shared" si="2"/>
        <v>0</v>
      </c>
    </row>
    <row r="28" spans="1:39" x14ac:dyDescent="0.25">
      <c r="A28">
        <f>IF(A5=MAX($A$5:$AJ$5),1,0)</f>
        <v>0</v>
      </c>
      <c r="B28">
        <f t="shared" ref="B28:AJ28" si="3">IF(B5=MAX($A$5:$AJ$5),1,0)</f>
        <v>0</v>
      </c>
      <c r="C28">
        <f t="shared" si="3"/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3"/>
        <v>0</v>
      </c>
      <c r="H28">
        <f t="shared" si="3"/>
        <v>0</v>
      </c>
      <c r="I28">
        <f t="shared" si="3"/>
        <v>0</v>
      </c>
      <c r="J28">
        <f t="shared" si="3"/>
        <v>0</v>
      </c>
      <c r="K28">
        <f t="shared" si="3"/>
        <v>0</v>
      </c>
      <c r="L28">
        <f t="shared" si="3"/>
        <v>0</v>
      </c>
      <c r="M28">
        <f t="shared" si="3"/>
        <v>0</v>
      </c>
      <c r="N28">
        <f t="shared" si="3"/>
        <v>0</v>
      </c>
      <c r="O28">
        <f t="shared" si="3"/>
        <v>0</v>
      </c>
      <c r="P28">
        <f t="shared" si="3"/>
        <v>0</v>
      </c>
      <c r="Q28">
        <f t="shared" si="3"/>
        <v>0</v>
      </c>
      <c r="R28">
        <f t="shared" si="3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3"/>
        <v>0</v>
      </c>
      <c r="Y28">
        <f t="shared" si="3"/>
        <v>0</v>
      </c>
      <c r="Z28">
        <f t="shared" si="3"/>
        <v>0</v>
      </c>
      <c r="AA28">
        <f t="shared" si="3"/>
        <v>1</v>
      </c>
      <c r="AB28">
        <f t="shared" si="3"/>
        <v>0</v>
      </c>
      <c r="AC28">
        <f t="shared" si="3"/>
        <v>1</v>
      </c>
      <c r="AD28">
        <f t="shared" si="3"/>
        <v>0</v>
      </c>
      <c r="AE28">
        <f t="shared" si="3"/>
        <v>0</v>
      </c>
      <c r="AF28">
        <f t="shared" si="3"/>
        <v>0</v>
      </c>
      <c r="AG28">
        <f t="shared" si="3"/>
        <v>0</v>
      </c>
      <c r="AH28">
        <f t="shared" si="3"/>
        <v>0</v>
      </c>
      <c r="AI28">
        <f t="shared" si="3"/>
        <v>0</v>
      </c>
      <c r="AJ28">
        <f t="shared" si="3"/>
        <v>0</v>
      </c>
    </row>
    <row r="29" spans="1:39" x14ac:dyDescent="0.25">
      <c r="A29">
        <f>IF(A6=MAX($A$6:$AJ$6),1,0)</f>
        <v>0</v>
      </c>
      <c r="B29">
        <f t="shared" ref="B29:AJ29" si="4">IF(B6=MAX($A$6:$AJ$6),1,0)</f>
        <v>1</v>
      </c>
      <c r="C29">
        <f t="shared" si="4"/>
        <v>0</v>
      </c>
      <c r="D29">
        <f t="shared" si="4"/>
        <v>0</v>
      </c>
      <c r="E29">
        <f t="shared" si="4"/>
        <v>1</v>
      </c>
      <c r="F29">
        <f t="shared" si="4"/>
        <v>0</v>
      </c>
      <c r="G29">
        <f t="shared" si="4"/>
        <v>0</v>
      </c>
      <c r="H29">
        <f t="shared" si="4"/>
        <v>0</v>
      </c>
      <c r="I29">
        <f t="shared" si="4"/>
        <v>0</v>
      </c>
      <c r="J29">
        <f t="shared" si="4"/>
        <v>0</v>
      </c>
      <c r="K29">
        <f t="shared" si="4"/>
        <v>0</v>
      </c>
      <c r="L29">
        <f t="shared" si="4"/>
        <v>0</v>
      </c>
      <c r="M29">
        <f t="shared" si="4"/>
        <v>0</v>
      </c>
      <c r="N29">
        <f t="shared" si="4"/>
        <v>0</v>
      </c>
      <c r="O29">
        <f t="shared" si="4"/>
        <v>0</v>
      </c>
      <c r="P29">
        <f t="shared" si="4"/>
        <v>0</v>
      </c>
      <c r="Q29">
        <f t="shared" si="4"/>
        <v>0</v>
      </c>
      <c r="R29">
        <f t="shared" si="4"/>
        <v>0</v>
      </c>
      <c r="S29">
        <f t="shared" si="4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4"/>
        <v>0</v>
      </c>
      <c r="AC29">
        <f t="shared" si="4"/>
        <v>1</v>
      </c>
      <c r="AD29">
        <f t="shared" si="4"/>
        <v>0</v>
      </c>
      <c r="AE29">
        <f t="shared" si="4"/>
        <v>0</v>
      </c>
      <c r="AF29">
        <f t="shared" si="4"/>
        <v>0</v>
      </c>
      <c r="AG29">
        <f t="shared" si="4"/>
        <v>0</v>
      </c>
      <c r="AH29">
        <f t="shared" si="4"/>
        <v>0</v>
      </c>
      <c r="AI29">
        <f t="shared" si="4"/>
        <v>0</v>
      </c>
      <c r="AJ29">
        <f t="shared" si="4"/>
        <v>0</v>
      </c>
    </row>
    <row r="30" spans="1:39" x14ac:dyDescent="0.25">
      <c r="A30">
        <f>IF(A7=MAX($A$7:$AJ$7),1,0)</f>
        <v>0</v>
      </c>
      <c r="B30">
        <f t="shared" ref="B30:AJ30" si="5">IF(B7=MAX($A$7:$AJ$7),1,0)</f>
        <v>0</v>
      </c>
      <c r="C30">
        <f t="shared" si="5"/>
        <v>0</v>
      </c>
      <c r="D30">
        <f t="shared" si="5"/>
        <v>0</v>
      </c>
      <c r="E30">
        <f t="shared" si="5"/>
        <v>0</v>
      </c>
      <c r="F30">
        <f t="shared" si="5"/>
        <v>0</v>
      </c>
      <c r="G30">
        <f t="shared" si="5"/>
        <v>0</v>
      </c>
      <c r="H30">
        <f t="shared" si="5"/>
        <v>0</v>
      </c>
      <c r="I30">
        <f t="shared" si="5"/>
        <v>0</v>
      </c>
      <c r="J30">
        <f t="shared" si="5"/>
        <v>0</v>
      </c>
      <c r="K30">
        <f t="shared" si="5"/>
        <v>0</v>
      </c>
      <c r="L30">
        <f t="shared" si="5"/>
        <v>0</v>
      </c>
      <c r="M30">
        <f t="shared" si="5"/>
        <v>0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  <c r="T30">
        <f t="shared" si="5"/>
        <v>0</v>
      </c>
      <c r="U30">
        <f t="shared" si="5"/>
        <v>0</v>
      </c>
      <c r="V30">
        <f t="shared" si="5"/>
        <v>0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0</v>
      </c>
      <c r="AA30">
        <f t="shared" si="5"/>
        <v>0</v>
      </c>
      <c r="AB30">
        <f t="shared" si="5"/>
        <v>0</v>
      </c>
      <c r="AC30">
        <f t="shared" si="5"/>
        <v>1</v>
      </c>
      <c r="AD30">
        <f t="shared" si="5"/>
        <v>0</v>
      </c>
      <c r="AE30">
        <f t="shared" si="5"/>
        <v>0</v>
      </c>
      <c r="AF30">
        <f t="shared" si="5"/>
        <v>0</v>
      </c>
      <c r="AG30">
        <f t="shared" si="5"/>
        <v>0</v>
      </c>
      <c r="AH30">
        <f t="shared" si="5"/>
        <v>0</v>
      </c>
      <c r="AI30">
        <f t="shared" si="5"/>
        <v>0</v>
      </c>
      <c r="AJ30">
        <f t="shared" si="5"/>
        <v>0</v>
      </c>
    </row>
    <row r="31" spans="1:39" x14ac:dyDescent="0.25">
      <c r="A31">
        <f>IF(A8=MAX($A$8:$AJ$8),1,0)</f>
        <v>0</v>
      </c>
      <c r="B31">
        <f t="shared" ref="B31:AJ31" si="6">IF(B8=MAX($A$8:$AJ$8),1,0)</f>
        <v>0</v>
      </c>
      <c r="C31">
        <f t="shared" si="6"/>
        <v>0</v>
      </c>
      <c r="D31">
        <f t="shared" si="6"/>
        <v>0</v>
      </c>
      <c r="E31">
        <f t="shared" si="6"/>
        <v>0</v>
      </c>
      <c r="F31">
        <f t="shared" si="6"/>
        <v>0</v>
      </c>
      <c r="G31">
        <f t="shared" si="6"/>
        <v>0</v>
      </c>
      <c r="H31">
        <f t="shared" si="6"/>
        <v>0</v>
      </c>
      <c r="I31">
        <f t="shared" si="6"/>
        <v>0</v>
      </c>
      <c r="J31">
        <f t="shared" si="6"/>
        <v>0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0</v>
      </c>
      <c r="O31">
        <f t="shared" si="6"/>
        <v>0</v>
      </c>
      <c r="P31">
        <f t="shared" si="6"/>
        <v>0</v>
      </c>
      <c r="Q31">
        <f t="shared" si="6"/>
        <v>0</v>
      </c>
      <c r="R31">
        <f t="shared" si="6"/>
        <v>0</v>
      </c>
      <c r="S31">
        <f t="shared" si="6"/>
        <v>0</v>
      </c>
      <c r="T31">
        <f t="shared" si="6"/>
        <v>0</v>
      </c>
      <c r="U31">
        <f t="shared" si="6"/>
        <v>0</v>
      </c>
      <c r="V31">
        <f t="shared" si="6"/>
        <v>0</v>
      </c>
      <c r="W31">
        <f t="shared" si="6"/>
        <v>0</v>
      </c>
      <c r="X31">
        <f t="shared" si="6"/>
        <v>0</v>
      </c>
      <c r="Y31">
        <f t="shared" si="6"/>
        <v>0</v>
      </c>
      <c r="Z31">
        <f t="shared" si="6"/>
        <v>1</v>
      </c>
      <c r="AA31">
        <f t="shared" si="6"/>
        <v>0</v>
      </c>
      <c r="AB31">
        <f t="shared" si="6"/>
        <v>0</v>
      </c>
      <c r="AC31">
        <f t="shared" si="6"/>
        <v>1</v>
      </c>
      <c r="AD31">
        <f t="shared" si="6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6"/>
        <v>0</v>
      </c>
    </row>
    <row r="32" spans="1:39" x14ac:dyDescent="0.25">
      <c r="A32">
        <f>IF(A9=MAX($A$9:$AJ$9),1,0)</f>
        <v>0</v>
      </c>
      <c r="B32">
        <f t="shared" ref="B32:AJ32" si="7">IF(B9=MAX($A$9:$AJ$9),1,0)</f>
        <v>0</v>
      </c>
      <c r="C32">
        <f t="shared" si="7"/>
        <v>0</v>
      </c>
      <c r="D32">
        <f t="shared" si="7"/>
        <v>0</v>
      </c>
      <c r="E32">
        <f t="shared" si="7"/>
        <v>0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0</v>
      </c>
      <c r="J32">
        <f t="shared" si="7"/>
        <v>0</v>
      </c>
      <c r="K32">
        <f t="shared" si="7"/>
        <v>0</v>
      </c>
      <c r="L32">
        <f t="shared" si="7"/>
        <v>0</v>
      </c>
      <c r="M32">
        <f t="shared" si="7"/>
        <v>0</v>
      </c>
      <c r="N32">
        <f t="shared" si="7"/>
        <v>0</v>
      </c>
      <c r="O32">
        <f t="shared" si="7"/>
        <v>0</v>
      </c>
      <c r="P32">
        <f t="shared" si="7"/>
        <v>0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1</v>
      </c>
      <c r="AA32">
        <f t="shared" si="7"/>
        <v>0</v>
      </c>
      <c r="AB32">
        <f t="shared" si="7"/>
        <v>0</v>
      </c>
      <c r="AC32">
        <f t="shared" si="7"/>
        <v>1</v>
      </c>
      <c r="AD32">
        <f t="shared" si="7"/>
        <v>0</v>
      </c>
      <c r="AE32">
        <f t="shared" si="7"/>
        <v>0</v>
      </c>
      <c r="AF32">
        <f t="shared" si="7"/>
        <v>0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</row>
    <row r="33" spans="1:36" x14ac:dyDescent="0.25">
      <c r="A33">
        <f>IF(A10=MAX($A$10:$AJ$10),1,0)</f>
        <v>0</v>
      </c>
      <c r="B33">
        <f t="shared" ref="B33:AJ33" si="8">IF(B10=MAX($A$10:$AJ$10),1,0)</f>
        <v>0</v>
      </c>
      <c r="C33">
        <f t="shared" si="8"/>
        <v>0</v>
      </c>
      <c r="D33">
        <f t="shared" si="8"/>
        <v>0</v>
      </c>
      <c r="E33">
        <f t="shared" si="8"/>
        <v>1</v>
      </c>
      <c r="F33">
        <f t="shared" si="8"/>
        <v>0</v>
      </c>
      <c r="G33">
        <f t="shared" si="8"/>
        <v>0</v>
      </c>
      <c r="H33">
        <f t="shared" si="8"/>
        <v>0</v>
      </c>
      <c r="I33">
        <f t="shared" si="8"/>
        <v>0</v>
      </c>
      <c r="J33">
        <f t="shared" si="8"/>
        <v>0</v>
      </c>
      <c r="K33">
        <f t="shared" si="8"/>
        <v>0</v>
      </c>
      <c r="L33">
        <f t="shared" si="8"/>
        <v>0</v>
      </c>
      <c r="M33">
        <f t="shared" si="8"/>
        <v>0</v>
      </c>
      <c r="N33">
        <f t="shared" si="8"/>
        <v>0</v>
      </c>
      <c r="O33">
        <f t="shared" si="8"/>
        <v>0</v>
      </c>
      <c r="P33">
        <f t="shared" si="8"/>
        <v>0</v>
      </c>
      <c r="Q33">
        <f t="shared" si="8"/>
        <v>0</v>
      </c>
      <c r="R33">
        <f t="shared" si="8"/>
        <v>0</v>
      </c>
      <c r="S33">
        <f t="shared" si="8"/>
        <v>0</v>
      </c>
      <c r="T33">
        <f t="shared" si="8"/>
        <v>0</v>
      </c>
      <c r="U33">
        <f t="shared" si="8"/>
        <v>0</v>
      </c>
      <c r="V33">
        <f t="shared" si="8"/>
        <v>0</v>
      </c>
      <c r="W33">
        <f t="shared" si="8"/>
        <v>0</v>
      </c>
      <c r="X33">
        <f t="shared" si="8"/>
        <v>0</v>
      </c>
      <c r="Y33">
        <f t="shared" si="8"/>
        <v>0</v>
      </c>
      <c r="Z33">
        <f t="shared" si="8"/>
        <v>0</v>
      </c>
      <c r="AA33">
        <f t="shared" si="8"/>
        <v>1</v>
      </c>
      <c r="AB33">
        <f t="shared" si="8"/>
        <v>0</v>
      </c>
      <c r="AC33">
        <f t="shared" si="8"/>
        <v>0</v>
      </c>
      <c r="AD33">
        <f t="shared" si="8"/>
        <v>0</v>
      </c>
      <c r="AE33">
        <f t="shared" si="8"/>
        <v>0</v>
      </c>
      <c r="AF33">
        <f t="shared" si="8"/>
        <v>0</v>
      </c>
      <c r="AG33">
        <f t="shared" si="8"/>
        <v>0</v>
      </c>
      <c r="AH33">
        <f t="shared" si="8"/>
        <v>0</v>
      </c>
      <c r="AI33">
        <f t="shared" si="8"/>
        <v>0</v>
      </c>
      <c r="AJ33">
        <f t="shared" si="8"/>
        <v>0</v>
      </c>
    </row>
    <row r="34" spans="1:36" x14ac:dyDescent="0.25">
      <c r="A34">
        <f>IF(A11=MAX($A$11:$AJ$11),1,0)</f>
        <v>0</v>
      </c>
      <c r="B34">
        <f t="shared" ref="B34:AJ34" si="9">IF(B11=MAX($A$11:$AJ$11),1,0)</f>
        <v>0</v>
      </c>
      <c r="C34">
        <f t="shared" si="9"/>
        <v>0</v>
      </c>
      <c r="D34">
        <f t="shared" si="9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9"/>
        <v>0</v>
      </c>
      <c r="J34">
        <f t="shared" si="9"/>
        <v>0</v>
      </c>
      <c r="K34">
        <f t="shared" si="9"/>
        <v>0</v>
      </c>
      <c r="L34">
        <f t="shared" si="9"/>
        <v>0</v>
      </c>
      <c r="M34">
        <f t="shared" si="9"/>
        <v>0</v>
      </c>
      <c r="N34">
        <f t="shared" si="9"/>
        <v>0</v>
      </c>
      <c r="O34">
        <f t="shared" si="9"/>
        <v>0</v>
      </c>
      <c r="P34">
        <f t="shared" si="9"/>
        <v>0</v>
      </c>
      <c r="Q34">
        <f t="shared" si="9"/>
        <v>0</v>
      </c>
      <c r="R34">
        <f t="shared" si="9"/>
        <v>0</v>
      </c>
      <c r="S34">
        <f t="shared" si="9"/>
        <v>0</v>
      </c>
      <c r="T34">
        <f t="shared" si="9"/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  <c r="Z34">
        <f t="shared" si="9"/>
        <v>0</v>
      </c>
      <c r="AA34">
        <f t="shared" si="9"/>
        <v>0</v>
      </c>
      <c r="AB34">
        <f t="shared" si="9"/>
        <v>0</v>
      </c>
      <c r="AC34">
        <f t="shared" si="9"/>
        <v>1</v>
      </c>
      <c r="AD34">
        <f t="shared" si="9"/>
        <v>0</v>
      </c>
      <c r="AE34">
        <f t="shared" si="9"/>
        <v>0</v>
      </c>
      <c r="AF34">
        <f t="shared" si="9"/>
        <v>0</v>
      </c>
      <c r="AG34">
        <f t="shared" si="9"/>
        <v>0</v>
      </c>
      <c r="AH34">
        <f t="shared" si="9"/>
        <v>0</v>
      </c>
      <c r="AI34">
        <f t="shared" si="9"/>
        <v>0</v>
      </c>
      <c r="AJ34">
        <f t="shared" si="9"/>
        <v>0</v>
      </c>
    </row>
    <row r="35" spans="1:36" x14ac:dyDescent="0.25">
      <c r="A35">
        <f>IF(A12=MAX($A$12:$AJ$12),1,0)</f>
        <v>0</v>
      </c>
      <c r="B35">
        <f t="shared" ref="B35:AJ35" si="10">IF(B12=MAX($A$12:$AJ$12),1,0)</f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0"/>
        <v>0</v>
      </c>
      <c r="S35">
        <f t="shared" si="10"/>
        <v>0</v>
      </c>
      <c r="T35">
        <f t="shared" si="10"/>
        <v>0</v>
      </c>
      <c r="U35">
        <f t="shared" si="10"/>
        <v>0</v>
      </c>
      <c r="V35">
        <f t="shared" si="10"/>
        <v>0</v>
      </c>
      <c r="W35">
        <f t="shared" si="10"/>
        <v>0</v>
      </c>
      <c r="X35">
        <f t="shared" si="10"/>
        <v>0</v>
      </c>
      <c r="Y35">
        <f t="shared" si="10"/>
        <v>0</v>
      </c>
      <c r="Z35">
        <f t="shared" si="10"/>
        <v>1</v>
      </c>
      <c r="AA35">
        <f t="shared" si="10"/>
        <v>1</v>
      </c>
      <c r="AB35">
        <f t="shared" si="10"/>
        <v>0</v>
      </c>
      <c r="AC35">
        <f t="shared" si="10"/>
        <v>1</v>
      </c>
      <c r="AD35">
        <f t="shared" si="10"/>
        <v>0</v>
      </c>
      <c r="AE35">
        <f t="shared" si="10"/>
        <v>0</v>
      </c>
      <c r="AF35">
        <f t="shared" si="10"/>
        <v>0</v>
      </c>
      <c r="AG35">
        <f t="shared" si="10"/>
        <v>0</v>
      </c>
      <c r="AH35">
        <f t="shared" si="10"/>
        <v>0</v>
      </c>
      <c r="AI35">
        <f t="shared" si="10"/>
        <v>0</v>
      </c>
      <c r="AJ35">
        <f t="shared" si="10"/>
        <v>0</v>
      </c>
    </row>
    <row r="36" spans="1:36" x14ac:dyDescent="0.25">
      <c r="A36">
        <f>IF(A13=MAX($A$13:$AJ$13),1,0)</f>
        <v>0</v>
      </c>
      <c r="B36">
        <f t="shared" ref="B36:AJ36" si="11">IF(B13=MAX($A$13:$AJ$13),1,0)</f>
        <v>0</v>
      </c>
      <c r="C36">
        <f t="shared" si="11"/>
        <v>0</v>
      </c>
      <c r="D36">
        <f t="shared" si="11"/>
        <v>0</v>
      </c>
      <c r="E36">
        <f t="shared" si="11"/>
        <v>0</v>
      </c>
      <c r="F36">
        <f t="shared" si="11"/>
        <v>0</v>
      </c>
      <c r="G36">
        <f t="shared" si="11"/>
        <v>0</v>
      </c>
      <c r="H36">
        <f t="shared" si="11"/>
        <v>0</v>
      </c>
      <c r="I36">
        <f t="shared" si="11"/>
        <v>0</v>
      </c>
      <c r="J36">
        <f t="shared" si="11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>
        <f t="shared" si="11"/>
        <v>0</v>
      </c>
      <c r="T36">
        <f t="shared" si="11"/>
        <v>0</v>
      </c>
      <c r="U36">
        <f t="shared" si="11"/>
        <v>0</v>
      </c>
      <c r="V36">
        <f t="shared" si="11"/>
        <v>0</v>
      </c>
      <c r="W36">
        <f t="shared" si="11"/>
        <v>0</v>
      </c>
      <c r="X36">
        <f t="shared" si="11"/>
        <v>0</v>
      </c>
      <c r="Y36">
        <f t="shared" si="11"/>
        <v>0</v>
      </c>
      <c r="Z36">
        <f t="shared" si="11"/>
        <v>0</v>
      </c>
      <c r="AA36">
        <f t="shared" si="11"/>
        <v>0</v>
      </c>
      <c r="AB36">
        <f t="shared" si="11"/>
        <v>0</v>
      </c>
      <c r="AC36">
        <f t="shared" si="11"/>
        <v>1</v>
      </c>
      <c r="AD36">
        <f t="shared" si="11"/>
        <v>0</v>
      </c>
      <c r="AE36">
        <f t="shared" si="11"/>
        <v>0</v>
      </c>
      <c r="AF36">
        <f t="shared" si="11"/>
        <v>0</v>
      </c>
      <c r="AG36">
        <f t="shared" si="11"/>
        <v>0</v>
      </c>
      <c r="AH36">
        <f t="shared" si="11"/>
        <v>0</v>
      </c>
      <c r="AI36">
        <f t="shared" si="11"/>
        <v>0</v>
      </c>
      <c r="AJ36">
        <f t="shared" si="11"/>
        <v>0</v>
      </c>
    </row>
    <row r="37" spans="1:36" x14ac:dyDescent="0.25">
      <c r="A37">
        <f>IF(A14=MAX($A$14:$AJ$14),1,0)</f>
        <v>0</v>
      </c>
      <c r="B37">
        <f t="shared" ref="B37:AJ37" si="12">IF(B14=MAX($A$14:$AJ$14),1,0)</f>
        <v>0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 t="shared" si="12"/>
        <v>0</v>
      </c>
      <c r="H37">
        <f t="shared" si="12"/>
        <v>0</v>
      </c>
      <c r="I37">
        <f t="shared" si="12"/>
        <v>0</v>
      </c>
      <c r="J37">
        <f t="shared" si="12"/>
        <v>0</v>
      </c>
      <c r="K37">
        <f t="shared" si="12"/>
        <v>0</v>
      </c>
      <c r="L37">
        <f t="shared" si="12"/>
        <v>0</v>
      </c>
      <c r="M37">
        <f t="shared" si="12"/>
        <v>0</v>
      </c>
      <c r="N37">
        <f t="shared" si="12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0</v>
      </c>
      <c r="S37">
        <f t="shared" si="12"/>
        <v>0</v>
      </c>
      <c r="T37">
        <f t="shared" si="12"/>
        <v>0</v>
      </c>
      <c r="U37">
        <f t="shared" si="12"/>
        <v>0</v>
      </c>
      <c r="V37">
        <f t="shared" si="12"/>
        <v>0</v>
      </c>
      <c r="W37">
        <f t="shared" si="12"/>
        <v>0</v>
      </c>
      <c r="X37">
        <f t="shared" si="12"/>
        <v>0</v>
      </c>
      <c r="Y37">
        <f t="shared" si="12"/>
        <v>0</v>
      </c>
      <c r="Z37">
        <f t="shared" si="12"/>
        <v>0</v>
      </c>
      <c r="AA37">
        <f t="shared" si="12"/>
        <v>1</v>
      </c>
      <c r="AB37">
        <f t="shared" si="12"/>
        <v>1</v>
      </c>
      <c r="AC37">
        <f t="shared" si="12"/>
        <v>1</v>
      </c>
      <c r="AD37">
        <f t="shared" si="12"/>
        <v>0</v>
      </c>
      <c r="AE37">
        <f t="shared" si="12"/>
        <v>0</v>
      </c>
      <c r="AF37">
        <f t="shared" si="12"/>
        <v>0</v>
      </c>
      <c r="AG37">
        <f t="shared" si="12"/>
        <v>0</v>
      </c>
      <c r="AH37">
        <f t="shared" si="12"/>
        <v>0</v>
      </c>
      <c r="AI37">
        <f t="shared" si="12"/>
        <v>0</v>
      </c>
      <c r="AJ37">
        <f t="shared" si="12"/>
        <v>0</v>
      </c>
    </row>
    <row r="38" spans="1:36" x14ac:dyDescent="0.25">
      <c r="A38">
        <f>IF(A15=MAX($A$15:$AJ$15),1,0)</f>
        <v>0</v>
      </c>
      <c r="B38">
        <f t="shared" ref="B38:AJ38" si="13">IF(B15=MAX($A$15:$AJ$15),1,0)</f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3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13"/>
        <v>0</v>
      </c>
      <c r="W38">
        <f t="shared" si="13"/>
        <v>0</v>
      </c>
      <c r="X38">
        <f t="shared" si="13"/>
        <v>0</v>
      </c>
      <c r="Y38">
        <f t="shared" si="13"/>
        <v>0</v>
      </c>
      <c r="Z38">
        <f t="shared" si="13"/>
        <v>0</v>
      </c>
      <c r="AA38">
        <f t="shared" si="13"/>
        <v>1</v>
      </c>
      <c r="AB38">
        <f t="shared" si="13"/>
        <v>0</v>
      </c>
      <c r="AC38">
        <f t="shared" si="13"/>
        <v>0</v>
      </c>
      <c r="AD38">
        <f t="shared" si="13"/>
        <v>0</v>
      </c>
      <c r="AE38">
        <f t="shared" si="13"/>
        <v>0</v>
      </c>
      <c r="AF38">
        <f t="shared" si="13"/>
        <v>0</v>
      </c>
      <c r="AG38">
        <f t="shared" si="13"/>
        <v>0</v>
      </c>
      <c r="AH38">
        <f t="shared" si="13"/>
        <v>0</v>
      </c>
      <c r="AI38">
        <f t="shared" si="13"/>
        <v>0</v>
      </c>
      <c r="AJ38">
        <f t="shared" si="13"/>
        <v>0</v>
      </c>
    </row>
    <row r="39" spans="1:36" x14ac:dyDescent="0.25">
      <c r="A39">
        <f>IF(A16=MAX($A$16:$AJ$16),1,0)</f>
        <v>0</v>
      </c>
      <c r="B39">
        <f t="shared" ref="B39:AJ39" si="14">IF(B16=MAX($A$16:$AJ$16),1,0)</f>
        <v>0</v>
      </c>
      <c r="C39">
        <f t="shared" si="14"/>
        <v>0</v>
      </c>
      <c r="D39">
        <f t="shared" si="14"/>
        <v>0</v>
      </c>
      <c r="E39">
        <f t="shared" si="14"/>
        <v>1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  <c r="L39">
        <f t="shared" si="14"/>
        <v>0</v>
      </c>
      <c r="M39">
        <f t="shared" si="14"/>
        <v>0</v>
      </c>
      <c r="N39">
        <f t="shared" si="14"/>
        <v>0</v>
      </c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1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4"/>
        <v>0</v>
      </c>
      <c r="AI39">
        <f t="shared" si="14"/>
        <v>0</v>
      </c>
      <c r="AJ39">
        <f t="shared" si="14"/>
        <v>0</v>
      </c>
    </row>
    <row r="40" spans="1:36" x14ac:dyDescent="0.25">
      <c r="A40">
        <f>IF(A17=MAX($A$17:$AJ$17),1,0)</f>
        <v>0</v>
      </c>
      <c r="B40">
        <f t="shared" ref="B40:AJ40" si="15">IF(B17=MAX($A$17:$AJ$17),1,0)</f>
        <v>0</v>
      </c>
      <c r="C40">
        <f t="shared" si="15"/>
        <v>0</v>
      </c>
      <c r="D40">
        <f t="shared" si="15"/>
        <v>0</v>
      </c>
      <c r="E40">
        <f t="shared" si="15"/>
        <v>1</v>
      </c>
      <c r="F40">
        <f t="shared" si="15"/>
        <v>0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5"/>
        <v>0</v>
      </c>
      <c r="N40">
        <f t="shared" si="15"/>
        <v>0</v>
      </c>
      <c r="O40">
        <f t="shared" si="15"/>
        <v>0</v>
      </c>
      <c r="P40">
        <f t="shared" si="15"/>
        <v>0</v>
      </c>
      <c r="Q40">
        <f t="shared" si="15"/>
        <v>0</v>
      </c>
      <c r="R40">
        <f t="shared" si="15"/>
        <v>0</v>
      </c>
      <c r="S40">
        <f t="shared" si="15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1</v>
      </c>
      <c r="Z40">
        <f t="shared" si="15"/>
        <v>1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</row>
    <row r="41" spans="1:36" x14ac:dyDescent="0.25">
      <c r="A41">
        <f>IF(A18=MAX($A$18:$AJ$18),1,0)</f>
        <v>0</v>
      </c>
      <c r="B41">
        <f t="shared" ref="B41:AJ41" si="16">IF(B18=MAX($A$18:$AJ$18),1,0)</f>
        <v>1</v>
      </c>
      <c r="C41">
        <f t="shared" si="16"/>
        <v>0</v>
      </c>
      <c r="D41">
        <f t="shared" si="16"/>
        <v>0</v>
      </c>
      <c r="E41">
        <f t="shared" si="16"/>
        <v>1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6"/>
        <v>0</v>
      </c>
      <c r="S41">
        <f t="shared" si="16"/>
        <v>0</v>
      </c>
      <c r="T41">
        <f t="shared" si="16"/>
        <v>0</v>
      </c>
      <c r="U41">
        <f t="shared" si="16"/>
        <v>0</v>
      </c>
      <c r="V41">
        <f t="shared" si="16"/>
        <v>0</v>
      </c>
      <c r="W41">
        <f t="shared" si="16"/>
        <v>0</v>
      </c>
      <c r="X41">
        <f t="shared" si="16"/>
        <v>0</v>
      </c>
      <c r="Y41">
        <f t="shared" si="16"/>
        <v>0</v>
      </c>
      <c r="Z41">
        <f t="shared" si="16"/>
        <v>0</v>
      </c>
      <c r="AA41">
        <f t="shared" si="16"/>
        <v>0</v>
      </c>
      <c r="AB41">
        <f t="shared" si="16"/>
        <v>0</v>
      </c>
      <c r="AC41">
        <f t="shared" si="16"/>
        <v>0</v>
      </c>
      <c r="AD41">
        <f t="shared" si="16"/>
        <v>0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6"/>
        <v>0</v>
      </c>
      <c r="AI41">
        <f t="shared" si="16"/>
        <v>0</v>
      </c>
      <c r="AJ41">
        <f t="shared" si="16"/>
        <v>0</v>
      </c>
    </row>
    <row r="42" spans="1:36" x14ac:dyDescent="0.25">
      <c r="A42">
        <f>IF(A19=MAX($A$19:$AJ$19),1,0)</f>
        <v>0</v>
      </c>
      <c r="B42">
        <f t="shared" ref="B42:AJ42" si="17">IF(B19=MAX($A$19:$AJ$19),1,0)</f>
        <v>0</v>
      </c>
      <c r="C42">
        <f t="shared" si="17"/>
        <v>0</v>
      </c>
      <c r="D42">
        <f t="shared" si="17"/>
        <v>0</v>
      </c>
      <c r="E42">
        <f t="shared" si="17"/>
        <v>1</v>
      </c>
      <c r="F42">
        <f t="shared" si="17"/>
        <v>0</v>
      </c>
      <c r="G42">
        <f t="shared" si="17"/>
        <v>0</v>
      </c>
      <c r="H42">
        <f t="shared" si="17"/>
        <v>0</v>
      </c>
      <c r="I42">
        <f t="shared" si="17"/>
        <v>0</v>
      </c>
      <c r="J42">
        <f t="shared" si="17"/>
        <v>0</v>
      </c>
      <c r="K42">
        <f t="shared" si="17"/>
        <v>0</v>
      </c>
      <c r="L42">
        <f t="shared" si="17"/>
        <v>0</v>
      </c>
      <c r="M42">
        <f t="shared" si="17"/>
        <v>0</v>
      </c>
      <c r="N42">
        <f t="shared" si="17"/>
        <v>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0</v>
      </c>
      <c r="T42">
        <f t="shared" si="17"/>
        <v>0</v>
      </c>
      <c r="U42">
        <f t="shared" si="17"/>
        <v>0</v>
      </c>
      <c r="V42">
        <f t="shared" si="17"/>
        <v>0</v>
      </c>
      <c r="W42">
        <f t="shared" si="17"/>
        <v>0</v>
      </c>
      <c r="X42">
        <f t="shared" si="17"/>
        <v>0</v>
      </c>
      <c r="Y42">
        <f t="shared" si="17"/>
        <v>0</v>
      </c>
      <c r="Z42">
        <f t="shared" si="17"/>
        <v>0</v>
      </c>
      <c r="AA42">
        <f t="shared" si="17"/>
        <v>0</v>
      </c>
      <c r="AB42">
        <f t="shared" si="17"/>
        <v>0</v>
      </c>
      <c r="AC42">
        <f t="shared" si="17"/>
        <v>0</v>
      </c>
      <c r="AD42">
        <f t="shared" si="17"/>
        <v>0</v>
      </c>
      <c r="AE42">
        <f t="shared" si="17"/>
        <v>0</v>
      </c>
      <c r="AF42">
        <f t="shared" si="17"/>
        <v>0</v>
      </c>
      <c r="AG42">
        <f t="shared" si="17"/>
        <v>0</v>
      </c>
      <c r="AH42">
        <f t="shared" si="17"/>
        <v>0</v>
      </c>
      <c r="AI42">
        <f t="shared" si="17"/>
        <v>0</v>
      </c>
      <c r="AJ42">
        <f t="shared" si="17"/>
        <v>0</v>
      </c>
    </row>
    <row r="43" spans="1:36" x14ac:dyDescent="0.25">
      <c r="A43">
        <f>IF(A20=MAX($A$20:$AJ$20),1,0)</f>
        <v>0</v>
      </c>
      <c r="B43">
        <f t="shared" ref="B43:AJ43" si="18">IF(B20=MAX($A$20:$AJ$20),1,0)</f>
        <v>0</v>
      </c>
      <c r="C43">
        <f t="shared" si="18"/>
        <v>0</v>
      </c>
      <c r="D43">
        <f t="shared" si="18"/>
        <v>0</v>
      </c>
      <c r="E43">
        <f t="shared" si="18"/>
        <v>1</v>
      </c>
      <c r="F43">
        <f t="shared" si="18"/>
        <v>0</v>
      </c>
      <c r="G43">
        <f t="shared" si="18"/>
        <v>0</v>
      </c>
      <c r="H43">
        <f t="shared" si="18"/>
        <v>0</v>
      </c>
      <c r="I43">
        <f t="shared" si="18"/>
        <v>0</v>
      </c>
      <c r="J43">
        <f t="shared" si="18"/>
        <v>0</v>
      </c>
      <c r="K43">
        <f t="shared" si="18"/>
        <v>0</v>
      </c>
      <c r="L43">
        <f t="shared" si="18"/>
        <v>0</v>
      </c>
      <c r="M43">
        <f t="shared" si="18"/>
        <v>0</v>
      </c>
      <c r="N43">
        <f t="shared" si="18"/>
        <v>0</v>
      </c>
      <c r="O43">
        <f t="shared" si="18"/>
        <v>0</v>
      </c>
      <c r="P43">
        <f t="shared" si="18"/>
        <v>0</v>
      </c>
      <c r="Q43">
        <f t="shared" si="18"/>
        <v>0</v>
      </c>
      <c r="R43">
        <f t="shared" si="18"/>
        <v>0</v>
      </c>
      <c r="S43">
        <f t="shared" si="18"/>
        <v>0</v>
      </c>
      <c r="T43">
        <f t="shared" si="18"/>
        <v>0</v>
      </c>
      <c r="U43">
        <f t="shared" si="18"/>
        <v>0</v>
      </c>
      <c r="V43">
        <f t="shared" si="18"/>
        <v>0</v>
      </c>
      <c r="W43">
        <f t="shared" si="18"/>
        <v>0</v>
      </c>
      <c r="X43">
        <f t="shared" si="18"/>
        <v>0</v>
      </c>
      <c r="Y43">
        <f t="shared" si="18"/>
        <v>0</v>
      </c>
      <c r="Z43">
        <f t="shared" si="18"/>
        <v>0</v>
      </c>
      <c r="AA43">
        <f t="shared" si="18"/>
        <v>0</v>
      </c>
      <c r="AB43">
        <f t="shared" si="18"/>
        <v>0</v>
      </c>
      <c r="AC43">
        <f t="shared" si="18"/>
        <v>1</v>
      </c>
      <c r="AD43">
        <f t="shared" si="18"/>
        <v>0</v>
      </c>
      <c r="AE43">
        <f t="shared" si="18"/>
        <v>0</v>
      </c>
      <c r="AF43">
        <f t="shared" si="18"/>
        <v>0</v>
      </c>
      <c r="AG43">
        <f t="shared" si="18"/>
        <v>0</v>
      </c>
      <c r="AH43">
        <f t="shared" si="18"/>
        <v>0</v>
      </c>
      <c r="AI43">
        <f t="shared" si="18"/>
        <v>0</v>
      </c>
      <c r="AJ43">
        <f t="shared" si="18"/>
        <v>0</v>
      </c>
    </row>
    <row r="44" spans="1:36" x14ac:dyDescent="0.25">
      <c r="A44">
        <f>IF(A21=MAX($A$21:$AJ$21),1,0)</f>
        <v>0</v>
      </c>
      <c r="B44">
        <f t="shared" ref="B44:AJ44" si="19">IF(B21=MAX($A$21:$AJ$21),1,0)</f>
        <v>0</v>
      </c>
      <c r="C44">
        <f t="shared" si="19"/>
        <v>0</v>
      </c>
      <c r="D44">
        <f t="shared" si="19"/>
        <v>0</v>
      </c>
      <c r="E44">
        <f t="shared" si="19"/>
        <v>0</v>
      </c>
      <c r="F44">
        <f t="shared" si="19"/>
        <v>0</v>
      </c>
      <c r="G44">
        <f t="shared" si="19"/>
        <v>0</v>
      </c>
      <c r="H44">
        <f t="shared" si="19"/>
        <v>0</v>
      </c>
      <c r="I44">
        <f t="shared" si="19"/>
        <v>0</v>
      </c>
      <c r="J44">
        <f t="shared" si="19"/>
        <v>0</v>
      </c>
      <c r="K44">
        <f t="shared" si="19"/>
        <v>0</v>
      </c>
      <c r="L44">
        <f t="shared" si="19"/>
        <v>0</v>
      </c>
      <c r="M44">
        <f t="shared" si="19"/>
        <v>0</v>
      </c>
      <c r="N44">
        <f t="shared" si="19"/>
        <v>0</v>
      </c>
      <c r="O44">
        <f t="shared" si="19"/>
        <v>0</v>
      </c>
      <c r="P44">
        <f t="shared" si="19"/>
        <v>0</v>
      </c>
      <c r="Q44">
        <f t="shared" si="19"/>
        <v>0</v>
      </c>
      <c r="R44">
        <f t="shared" si="19"/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1</v>
      </c>
      <c r="AB44">
        <f t="shared" si="19"/>
        <v>0</v>
      </c>
      <c r="AC44">
        <f t="shared" si="19"/>
        <v>1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9"/>
        <v>0</v>
      </c>
      <c r="AH44">
        <f t="shared" si="19"/>
        <v>0</v>
      </c>
      <c r="AI44">
        <f t="shared" si="19"/>
        <v>0</v>
      </c>
      <c r="AJ44">
        <f t="shared" si="19"/>
        <v>0</v>
      </c>
    </row>
    <row r="46" spans="1:36" x14ac:dyDescent="0.25">
      <c r="A46" s="2">
        <f>SUM(A25:A44)</f>
        <v>0</v>
      </c>
      <c r="B46" s="2">
        <f t="shared" ref="B46:AJ46" si="20">SUM(B25:B44)</f>
        <v>2</v>
      </c>
      <c r="C46" s="2">
        <f t="shared" si="20"/>
        <v>0</v>
      </c>
      <c r="D46" s="2">
        <f t="shared" si="20"/>
        <v>0</v>
      </c>
      <c r="E46" s="2">
        <f t="shared" si="20"/>
        <v>7</v>
      </c>
      <c r="F46" s="2">
        <f t="shared" si="20"/>
        <v>0</v>
      </c>
      <c r="G46" s="2">
        <f t="shared" si="20"/>
        <v>0</v>
      </c>
      <c r="H46" s="2">
        <f t="shared" si="20"/>
        <v>0</v>
      </c>
      <c r="I46" s="2">
        <f t="shared" si="20"/>
        <v>0</v>
      </c>
      <c r="J46" s="2">
        <f t="shared" si="20"/>
        <v>0</v>
      </c>
      <c r="K46" s="2">
        <f t="shared" si="20"/>
        <v>0</v>
      </c>
      <c r="L46" s="2">
        <f t="shared" si="20"/>
        <v>0</v>
      </c>
      <c r="M46" s="2">
        <f t="shared" si="20"/>
        <v>0</v>
      </c>
      <c r="N46" s="2">
        <f t="shared" si="20"/>
        <v>0</v>
      </c>
      <c r="O46" s="2">
        <f t="shared" si="20"/>
        <v>0</v>
      </c>
      <c r="P46" s="2">
        <f t="shared" si="20"/>
        <v>0</v>
      </c>
      <c r="Q46" s="2">
        <f t="shared" si="20"/>
        <v>0</v>
      </c>
      <c r="R46" s="2">
        <f t="shared" si="20"/>
        <v>0</v>
      </c>
      <c r="S46" s="2">
        <f t="shared" si="20"/>
        <v>0</v>
      </c>
      <c r="T46" s="2">
        <f t="shared" si="20"/>
        <v>0</v>
      </c>
      <c r="U46" s="2">
        <f t="shared" si="20"/>
        <v>0</v>
      </c>
      <c r="V46" s="2">
        <f t="shared" si="20"/>
        <v>0</v>
      </c>
      <c r="W46" s="2">
        <f t="shared" si="20"/>
        <v>0</v>
      </c>
      <c r="X46" s="2">
        <f t="shared" si="20"/>
        <v>0</v>
      </c>
      <c r="Y46" s="2">
        <f t="shared" si="20"/>
        <v>1</v>
      </c>
      <c r="Z46" s="2">
        <f t="shared" si="20"/>
        <v>4</v>
      </c>
      <c r="AA46" s="2">
        <f t="shared" si="20"/>
        <v>8</v>
      </c>
      <c r="AB46" s="2">
        <f t="shared" si="20"/>
        <v>1</v>
      </c>
      <c r="AC46" s="2">
        <f t="shared" si="20"/>
        <v>13</v>
      </c>
      <c r="AD46" s="2">
        <f t="shared" si="20"/>
        <v>0</v>
      </c>
      <c r="AE46" s="2">
        <f t="shared" si="20"/>
        <v>0</v>
      </c>
      <c r="AF46" s="2">
        <f t="shared" si="20"/>
        <v>0</v>
      </c>
      <c r="AG46" s="2">
        <f t="shared" si="20"/>
        <v>0</v>
      </c>
      <c r="AH46" s="2">
        <f t="shared" si="20"/>
        <v>0</v>
      </c>
      <c r="AI46" s="2">
        <f t="shared" si="20"/>
        <v>0</v>
      </c>
      <c r="AJ46" s="2">
        <f t="shared" si="20"/>
        <v>0</v>
      </c>
    </row>
  </sheetData>
  <conditionalFormatting sqref="A2:AJ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:AJ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:AJ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AJ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:AJ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:AJ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AJ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:AJ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:AJ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AJ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:AJ1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3:AJ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AJ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AJ1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6:AJ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:AJ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0:AJ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8:AJ1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AJ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AJ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7EE41-E6E5-41DF-B891-46555490B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250_0.2</vt:lpstr>
      <vt:lpstr>250_0.4</vt:lpstr>
      <vt:lpstr>250_0.6</vt:lpstr>
      <vt:lpstr>250_0.8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Cuevas.</dc:creator>
  <cp:lastModifiedBy>Julian Cuevas.</cp:lastModifiedBy>
  <dcterms:created xsi:type="dcterms:W3CDTF">2020-11-11T17:32:16Z</dcterms:created>
  <dcterms:modified xsi:type="dcterms:W3CDTF">2020-11-12T20:22:43Z</dcterms:modified>
</cp:coreProperties>
</file>